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ЖУРНАЛ-ПЕТРОЛОГИЯ\Cтатьи\2023\6, 2023\Бровченко\в печать\новые русск. допматериалы\"/>
    </mc:Choice>
  </mc:AlternateContent>
  <xr:revisionPtr revIDLastSave="0" documentId="13_ncr:1_{68072FF8-7CB6-4226-AA1C-2D4CB069F5F9}" xr6:coauthVersionLast="47" xr6:coauthVersionMax="47" xr10:uidLastSave="{00000000-0000-0000-0000-000000000000}"/>
  <bookViews>
    <workbookView xWindow="0" yWindow="0" windowWidth="19200" windowHeight="21000" xr2:uid="{E7012475-062D-004D-934C-81A8821A12B1}"/>
  </bookViews>
  <sheets>
    <sheet name="ESM_1.xls" sheetId="1" r:id="rId1"/>
    <sheet name="ESM_2.xls" sheetId="2" r:id="rId2"/>
    <sheet name="ESM_3.xls" sheetId="3" r:id="rId3"/>
    <sheet name="ESM_4.xls" sheetId="5" r:id="rId4"/>
    <sheet name="ESM_5.xls" sheetId="6" r:id="rId5"/>
    <sheet name="ESM_6.xls" sheetId="7" r:id="rId6"/>
    <sheet name="ESM_7.xls" sheetId="8" r:id="rId7"/>
    <sheet name="ESM_8.xls" sheetId="4" r:id="rId8"/>
    <sheet name="ESM_9.xls" sheetId="9" r:id="rId9"/>
    <sheet name="Лист1" sheetId="10" r:id="rId10"/>
  </sheets>
  <externalReferences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11" i="9" l="1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X274" i="9"/>
  <c r="X273" i="9"/>
  <c r="X272" i="9"/>
  <c r="X271" i="9"/>
  <c r="X270" i="9"/>
  <c r="X269" i="9"/>
  <c r="X268" i="9"/>
  <c r="X267" i="9"/>
  <c r="X266" i="9"/>
  <c r="X265" i="9"/>
  <c r="X264" i="9"/>
  <c r="X263" i="9"/>
  <c r="X262" i="9"/>
  <c r="X261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V244" i="8"/>
  <c r="V230" i="8"/>
  <c r="V218" i="8"/>
  <c r="V301" i="4"/>
  <c r="V289" i="4"/>
  <c r="V288" i="4"/>
  <c r="V283" i="4"/>
  <c r="W257" i="4"/>
  <c r="W256" i="4"/>
  <c r="W255" i="4"/>
  <c r="W254" i="4"/>
  <c r="W253" i="4"/>
  <c r="W252" i="4"/>
  <c r="C23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4" i="1"/>
  <c r="C4" i="1"/>
</calcChain>
</file>

<file path=xl/sharedStrings.xml><?xml version="1.0" encoding="utf-8"?>
<sst xmlns="http://schemas.openxmlformats.org/spreadsheetml/2006/main" count="3961" uniqueCount="700">
  <si>
    <t>MgO</t>
  </si>
  <si>
    <t>CaO</t>
  </si>
  <si>
    <t>MnO</t>
  </si>
  <si>
    <t>S</t>
  </si>
  <si>
    <t>Cr</t>
  </si>
  <si>
    <t>V</t>
  </si>
  <si>
    <t>Co</t>
  </si>
  <si>
    <t>Ni</t>
  </si>
  <si>
    <t>Cu</t>
  </si>
  <si>
    <t>Zn</t>
  </si>
  <si>
    <t>Rb</t>
  </si>
  <si>
    <t>Sr</t>
  </si>
  <si>
    <t>Zr</t>
  </si>
  <si>
    <t>Ba</t>
  </si>
  <si>
    <t>U</t>
  </si>
  <si>
    <t>Th</t>
  </si>
  <si>
    <t>Y</t>
  </si>
  <si>
    <t>Nb</t>
  </si>
  <si>
    <t>Pb</t>
  </si>
  <si>
    <t>As</t>
  </si>
  <si>
    <t>Mo</t>
  </si>
  <si>
    <t>&lt;5</t>
  </si>
  <si>
    <t>-</t>
  </si>
  <si>
    <t>&lt;10</t>
  </si>
  <si>
    <t>(ppm)</t>
  </si>
  <si>
    <t>Mg#</t>
  </si>
  <si>
    <t>Os</t>
  </si>
  <si>
    <t>Ir</t>
  </si>
  <si>
    <t>Ru</t>
  </si>
  <si>
    <t>Rh</t>
  </si>
  <si>
    <t>Pt</t>
  </si>
  <si>
    <t>Pd</t>
  </si>
  <si>
    <t>Au</t>
  </si>
  <si>
    <t>&lt;1</t>
  </si>
  <si>
    <t>OREAS683</t>
  </si>
  <si>
    <t>n.a.</t>
  </si>
  <si>
    <t>log(fO2)</t>
  </si>
  <si>
    <t>dQFM</t>
  </si>
  <si>
    <t>dNNO</t>
  </si>
  <si>
    <t>Melt(wt%)</t>
  </si>
  <si>
    <t>Ol,T(C)</t>
  </si>
  <si>
    <t>Ol,dT</t>
  </si>
  <si>
    <t>Pl,T(C)</t>
  </si>
  <si>
    <t>Pl,dT</t>
  </si>
  <si>
    <t>Ag,T(C)</t>
  </si>
  <si>
    <t>Ag,dT</t>
  </si>
  <si>
    <t>Pg,T(C)</t>
  </si>
  <si>
    <t>Pg,dT</t>
  </si>
  <si>
    <t>Op,T(C)</t>
  </si>
  <si>
    <t>Op,dT</t>
  </si>
  <si>
    <t>Il,T(C)</t>
  </si>
  <si>
    <t>Il,dT</t>
  </si>
  <si>
    <t>Mt,T(C)</t>
  </si>
  <si>
    <t>Mt,dT</t>
  </si>
  <si>
    <t>Ol(wt%)</t>
  </si>
  <si>
    <t>Pl(wt%)</t>
  </si>
  <si>
    <t>Ag(wt%)</t>
  </si>
  <si>
    <t>Pg(wt%)</t>
  </si>
  <si>
    <t>Op(wt%)</t>
  </si>
  <si>
    <t>Il(wt%)</t>
  </si>
  <si>
    <t>Mt(wt%)</t>
  </si>
  <si>
    <t>Sf(wt%)</t>
  </si>
  <si>
    <t>Ol,Prop(%)</t>
  </si>
  <si>
    <t>Pl,Prop(%)</t>
  </si>
  <si>
    <t>Ag,Prop(%)</t>
  </si>
  <si>
    <t>Pg,Prop(%)</t>
  </si>
  <si>
    <t>Op,Prop(%)</t>
  </si>
  <si>
    <t>Il,Prop(%)</t>
  </si>
  <si>
    <t>Mt,Prop(%)</t>
  </si>
  <si>
    <t>Sf,Prop(%)</t>
  </si>
  <si>
    <t>SCSS(wt%)</t>
  </si>
  <si>
    <t>S6-/SCSS</t>
  </si>
  <si>
    <t>Lq,SiO2(wt%)</t>
  </si>
  <si>
    <t>Lq,TiO2(wt%)</t>
  </si>
  <si>
    <t>Lq,Al2O3(wt%)</t>
  </si>
  <si>
    <t>Lq,Fe2O3(wt%)</t>
  </si>
  <si>
    <t>Lq,FeO(wt%)</t>
  </si>
  <si>
    <t>Lq,MnO(wt%)</t>
  </si>
  <si>
    <t>Lq,MgO(wt%)</t>
  </si>
  <si>
    <t>Lq,CaO(wt%)</t>
  </si>
  <si>
    <t>Lq,Na2O(wt%)</t>
  </si>
  <si>
    <t>Lq,K2O(wt%)</t>
  </si>
  <si>
    <t>Lq,P2O5(wt%)</t>
  </si>
  <si>
    <t>Lq,Cr2O3(wt%)</t>
  </si>
  <si>
    <t>Lq,NiO(wt%)</t>
  </si>
  <si>
    <t>Lq,S(wt%)</t>
  </si>
  <si>
    <t>Lq,H2O(wt%)</t>
  </si>
  <si>
    <t>Lq,Sc</t>
  </si>
  <si>
    <t>Lq,V</t>
  </si>
  <si>
    <t>Lq,Sr</t>
  </si>
  <si>
    <t>Lq,Ba</t>
  </si>
  <si>
    <t>Lq,Rb</t>
  </si>
  <si>
    <t>Lq,La</t>
  </si>
  <si>
    <t>Lq,Ce</t>
  </si>
  <si>
    <t>Lq,Nd</t>
  </si>
  <si>
    <t>Lq,Sm</t>
  </si>
  <si>
    <t>Lq,Eu</t>
  </si>
  <si>
    <t>Lq,Gd</t>
  </si>
  <si>
    <t>Lq,Dy</t>
  </si>
  <si>
    <t>Lq,Er</t>
  </si>
  <si>
    <t>Lq,Yb</t>
  </si>
  <si>
    <t>Lq,Lu</t>
  </si>
  <si>
    <t>Ol,SiO2(wt%)</t>
  </si>
  <si>
    <t>Ol,TiO2(wt%)</t>
  </si>
  <si>
    <t>Ol,Al2O3(wt%)</t>
  </si>
  <si>
    <t>Ol,Fe2O3(wt%)</t>
  </si>
  <si>
    <t>Ol,FeO(wt%)</t>
  </si>
  <si>
    <t>Ol,MnO(wt%)</t>
  </si>
  <si>
    <t>Ol,MgO(wt%)</t>
  </si>
  <si>
    <t>Ol,CaO(wt%)</t>
  </si>
  <si>
    <t>Ol,Na2O(wt%)</t>
  </si>
  <si>
    <t>Ol,K2O(wt%)</t>
  </si>
  <si>
    <t>Ol,P2O5(wt%)</t>
  </si>
  <si>
    <t>Ol,Cr2O3(wt%)</t>
  </si>
  <si>
    <t>Ol,NiO(wt%)</t>
  </si>
  <si>
    <t>Ol,S(wt%)</t>
  </si>
  <si>
    <t>Ol,H2O(wt%)</t>
  </si>
  <si>
    <t>Ol(mg#)</t>
  </si>
  <si>
    <t>Ol,XFo</t>
  </si>
  <si>
    <t>Ol,XFa</t>
  </si>
  <si>
    <t>Ol,XMn</t>
  </si>
  <si>
    <t>Ol,XCa</t>
  </si>
  <si>
    <t>Ol,XNi</t>
  </si>
  <si>
    <t>Pl,SiO2(wt%)</t>
  </si>
  <si>
    <t>Pl,TiO2(wt%)</t>
  </si>
  <si>
    <t>Pl,Al2O3(wt%)</t>
  </si>
  <si>
    <t>Pl,Fe2O3(wt%)</t>
  </si>
  <si>
    <t>Pl,FeO(wt%)</t>
  </si>
  <si>
    <t>Pl,MnO(wt%)</t>
  </si>
  <si>
    <t>Pl,MgO(wt%)</t>
  </si>
  <si>
    <t>Pl,CaO(wt%)</t>
  </si>
  <si>
    <t>Pl,Na2O(wt%)</t>
  </si>
  <si>
    <t>Pl,K2O(wt%)</t>
  </si>
  <si>
    <t>Pl,P2O5(wt%)</t>
  </si>
  <si>
    <t>Pl,Cr2O3(wt%)</t>
  </si>
  <si>
    <t>Pl,NiO(wt%)</t>
  </si>
  <si>
    <t>Pl,S(wt%)</t>
  </si>
  <si>
    <t>Pl,H2O(wt%)</t>
  </si>
  <si>
    <t>Pl,XAn</t>
  </si>
  <si>
    <t>Pl,XAb</t>
  </si>
  <si>
    <t>Pl,XOr</t>
  </si>
  <si>
    <t>Pl,XFe</t>
  </si>
  <si>
    <t>Ag,SiO2(wt%)</t>
  </si>
  <si>
    <t>Ag,TiO2(wt%)</t>
  </si>
  <si>
    <t>Ag,Al2O3(wt%)</t>
  </si>
  <si>
    <t>Ag,Fe2O3(wt%)</t>
  </si>
  <si>
    <t>Ag,FeO(wt%)</t>
  </si>
  <si>
    <t>Ag,MnO(wt%)</t>
  </si>
  <si>
    <t>Ag,MgO(wt%)</t>
  </si>
  <si>
    <t>Ag,CaO(wt%)</t>
  </si>
  <si>
    <t>Ag,Na2O(wt%)</t>
  </si>
  <si>
    <t>Ag,K2O(wt%)</t>
  </si>
  <si>
    <t>Ag,P2O5(wt%)</t>
  </si>
  <si>
    <t>Ag,Cr2O3(wt%)</t>
  </si>
  <si>
    <t>Ag,NiO(wt%)</t>
  </si>
  <si>
    <t>Ag,S(wt%)</t>
  </si>
  <si>
    <t>Ag,H2O(wt%)</t>
  </si>
  <si>
    <t>Ag(mg#)</t>
  </si>
  <si>
    <t>Ag,XEn</t>
  </si>
  <si>
    <t>Ag,XFs</t>
  </si>
  <si>
    <t>Ag,XWo</t>
  </si>
  <si>
    <t>Ag,XAl</t>
  </si>
  <si>
    <t>Ag,XMn</t>
  </si>
  <si>
    <t>Ag,XNi</t>
  </si>
  <si>
    <t>Pg,SiO2(wt%)</t>
  </si>
  <si>
    <t>Pg,TiO2(wt%)</t>
  </si>
  <si>
    <t>Pg,Al2O3(wt%)</t>
  </si>
  <si>
    <t>Pg,Fe2O3(wt%)</t>
  </si>
  <si>
    <t>Pg,FeO(wt%)</t>
  </si>
  <si>
    <t>Pg,MnO(wt%)</t>
  </si>
  <si>
    <t>Pg,MgO(wt%)</t>
  </si>
  <si>
    <t>Pg,CaO(wt%)</t>
  </si>
  <si>
    <t>Pg,Na2O(wt%)</t>
  </si>
  <si>
    <t>Pg,K2O(wt%)</t>
  </si>
  <si>
    <t>Pg,P2O5(wt%)</t>
  </si>
  <si>
    <t>Pg,Cr2O3(wt%)</t>
  </si>
  <si>
    <t>Pg,NiO(wt%)</t>
  </si>
  <si>
    <t>Pg,S(wt%)</t>
  </si>
  <si>
    <t>Pg,H2O(wt%)</t>
  </si>
  <si>
    <t>Pg(mg#)</t>
  </si>
  <si>
    <t>Pg,XEn</t>
  </si>
  <si>
    <t>Pg,XFs</t>
  </si>
  <si>
    <t>Pg,XWo</t>
  </si>
  <si>
    <t>Pg,XAl</t>
  </si>
  <si>
    <t>Pg,XMn</t>
  </si>
  <si>
    <t>Pg,XNi</t>
  </si>
  <si>
    <t>Op,SiO2(wt%)</t>
  </si>
  <si>
    <t>Op,TiO2(wt%)</t>
  </si>
  <si>
    <t>Op,Al2O3(wt%)</t>
  </si>
  <si>
    <t>Op,Fe2O3(wt%)</t>
  </si>
  <si>
    <t>Op,FeO(wt%)</t>
  </si>
  <si>
    <t>Op,MnO(wt%)</t>
  </si>
  <si>
    <t>Op,MgO(wt%)</t>
  </si>
  <si>
    <t>Op,CaO(wt%)</t>
  </si>
  <si>
    <t>Op,Na2O(wt%)</t>
  </si>
  <si>
    <t>Op,K2O(wt%)</t>
  </si>
  <si>
    <t>Op,P2O5(wt%)</t>
  </si>
  <si>
    <t>Op,Cr2O3(wt%)</t>
  </si>
  <si>
    <t>Op,NiO(wt%)</t>
  </si>
  <si>
    <t>Op,S(wt%)</t>
  </si>
  <si>
    <t>Op,H2O(wt%)</t>
  </si>
  <si>
    <t>Op(mg#)</t>
  </si>
  <si>
    <t>Op,XEn</t>
  </si>
  <si>
    <t>Op,XFs</t>
  </si>
  <si>
    <t>Op,XWo</t>
  </si>
  <si>
    <t>Op,XAl</t>
  </si>
  <si>
    <t>Op,XMn</t>
  </si>
  <si>
    <t>Op,XNi</t>
  </si>
  <si>
    <t>Il,SiO2(wt%)</t>
  </si>
  <si>
    <t>Il,TiO2(wt%)</t>
  </si>
  <si>
    <t>Il,Al2O3(wt%)</t>
  </si>
  <si>
    <t>Il,Fe2O3(wt%)</t>
  </si>
  <si>
    <t>Il,FeO(wt%)</t>
  </si>
  <si>
    <t>Il,MnO(wt%)</t>
  </si>
  <si>
    <t>Il,MgO(wt%)</t>
  </si>
  <si>
    <t>Il,CaO(wt%)</t>
  </si>
  <si>
    <t>Il,Na2O(wt%)</t>
  </si>
  <si>
    <t>Il,K2O(wt%)</t>
  </si>
  <si>
    <t>Il,P2O5(wt%)</t>
  </si>
  <si>
    <t>Il,Cr2O3(wt%)</t>
  </si>
  <si>
    <t>Il,NiO(wt%)</t>
  </si>
  <si>
    <t>Il,S(wt%)</t>
  </si>
  <si>
    <t>Il,H2O(wt%)</t>
  </si>
  <si>
    <t>Il,XTi</t>
  </si>
  <si>
    <t>Il,XFe3</t>
  </si>
  <si>
    <t>Il,XFe2</t>
  </si>
  <si>
    <t>Il,XAl</t>
  </si>
  <si>
    <t>Il,XMg</t>
  </si>
  <si>
    <t>Mt,SiO2(wt%)</t>
  </si>
  <si>
    <t>Mt,TiO2(wt%)</t>
  </si>
  <si>
    <t>Mt,Al2O3(wt%)</t>
  </si>
  <si>
    <t>Mt,Fe2O3(wt%)</t>
  </si>
  <si>
    <t>Mt,FeO(wt%)</t>
  </si>
  <si>
    <t>Mt,MnO(wt%)</t>
  </si>
  <si>
    <t>Mt,MgO(wt%)</t>
  </si>
  <si>
    <t>Mt,CaO(wt%)</t>
  </si>
  <si>
    <t>Mt,Na2O(wt%)</t>
  </si>
  <si>
    <t>Mt,K2O(wt%)</t>
  </si>
  <si>
    <t>Mt,P2O5(wt%)</t>
  </si>
  <si>
    <t>Mt,Cr2O3(wt%)</t>
  </si>
  <si>
    <t>Mt,NiO(wt%)</t>
  </si>
  <si>
    <t>Mt,S(wt%)</t>
  </si>
  <si>
    <t>Mt,H2O(wt%)</t>
  </si>
  <si>
    <t>Mt,XTi</t>
  </si>
  <si>
    <t>Mt,XFe3</t>
  </si>
  <si>
    <t>Mt,XFe2</t>
  </si>
  <si>
    <t>Mt,XAl</t>
  </si>
  <si>
    <t>Mt,XMg</t>
  </si>
  <si>
    <t>Sf,SiO2(wt%)</t>
  </si>
  <si>
    <t>Sf,TiO2(wt%)</t>
  </si>
  <si>
    <t>Sf,Al2O3(wt%)</t>
  </si>
  <si>
    <t>Sf,Fe2O3(wt%)</t>
  </si>
  <si>
    <t>Sf,FeO(wt%)</t>
  </si>
  <si>
    <t>Sf,MnO(wt%)</t>
  </si>
  <si>
    <t>Sf,MgO(wt%)</t>
  </si>
  <si>
    <t>Sf,CaO(wt%)</t>
  </si>
  <si>
    <t>Sf,Na2O(wt%)</t>
  </si>
  <si>
    <t>Sf,K2O(wt%)</t>
  </si>
  <si>
    <t>Sf,P2O5(wt%)</t>
  </si>
  <si>
    <t>Sf,Cr2O3(wt%)</t>
  </si>
  <si>
    <t>Sf,NiO(wt%)</t>
  </si>
  <si>
    <t>Sf,S(wt%)</t>
  </si>
  <si>
    <t>Sf,H2O(wt%)</t>
  </si>
  <si>
    <t>Sf,XFe</t>
  </si>
  <si>
    <t>Sf,XNi</t>
  </si>
  <si>
    <t>Title:</t>
  </si>
  <si>
    <t>IR4</t>
  </si>
  <si>
    <t>Data:</t>
  </si>
  <si>
    <t>Pressure</t>
  </si>
  <si>
    <t>Temperature</t>
  </si>
  <si>
    <t>mass</t>
  </si>
  <si>
    <t>F</t>
  </si>
  <si>
    <t>phi</t>
  </si>
  <si>
    <t>H</t>
  </si>
  <si>
    <t>dVdP*10^6</t>
  </si>
  <si>
    <t>dVdT*10^6</t>
  </si>
  <si>
    <t>Cp</t>
  </si>
  <si>
    <t>logfO2(absolute)</t>
  </si>
  <si>
    <t>logfO2-QFM</t>
  </si>
  <si>
    <t>rhol</t>
  </si>
  <si>
    <t>rhos</t>
  </si>
  <si>
    <t>viscosity</t>
  </si>
  <si>
    <t>aH2O</t>
  </si>
  <si>
    <t>chisqr</t>
  </si>
  <si>
    <t>Liquid</t>
  </si>
  <si>
    <t>Composition:</t>
  </si>
  <si>
    <t>SiO2</t>
  </si>
  <si>
    <t>TiO2</t>
  </si>
  <si>
    <t>Al2O3</t>
  </si>
  <si>
    <t>Fe2O3</t>
  </si>
  <si>
    <t>Cr2O3</t>
  </si>
  <si>
    <t>FeO</t>
  </si>
  <si>
    <t>Na2O</t>
  </si>
  <si>
    <t>K2O</t>
  </si>
  <si>
    <t>P2O5</t>
  </si>
  <si>
    <t>H2O</t>
  </si>
  <si>
    <t>---</t>
  </si>
  <si>
    <t>liquid_0</t>
  </si>
  <si>
    <t>thermodynamic</t>
  </si>
  <si>
    <t>data</t>
  </si>
  <si>
    <t>and</t>
  </si>
  <si>
    <t>composition:</t>
  </si>
  <si>
    <t>clinopyroxene_1</t>
  </si>
  <si>
    <t>structure</t>
  </si>
  <si>
    <t>formula</t>
  </si>
  <si>
    <t>cpx</t>
  </si>
  <si>
    <t>Na0.00Ca0.20Fe''0.60Mg1.10Fe'''0.03Ti0.01Al0.15Si1.91O6</t>
  </si>
  <si>
    <t>Na0.01Ca0.19Fe''0.62Mg1.09Fe'''0.03Ti0.01Al0.14Si1.91O6</t>
  </si>
  <si>
    <t>Na0.01Ca0.19Fe''0.64Mg1.08Fe'''0.03Ti0.00Al0.13Si1.91O6</t>
  </si>
  <si>
    <t>Na0.01Ca0.19Fe''0.65Mg1.07Fe'''0.03Ti0.00Al0.13Si1.92O6</t>
  </si>
  <si>
    <t>Na0.01Ca0.18Fe''0.67Mg1.06Fe'''0.03Ti0.00Al0.12Si1.92O6</t>
  </si>
  <si>
    <t>Na0.01Ca0.18Fe''0.69Mg1.05Fe'''0.03Ti0.00Al0.12Si1.93O6</t>
  </si>
  <si>
    <t>Na0.01Ca0.17Fe''0.71Mg1.04Fe'''0.03Ti0.00Al0.11Si1.93O6</t>
  </si>
  <si>
    <t>Na0.00Ca0.17Fe''0.72Mg1.03Fe'''0.03Ti0.00Al0.11Si1.93O6</t>
  </si>
  <si>
    <t>Na0.00Ca0.17Fe''0.74Mg1.02Fe'''0.03Ti0.00Al0.11Si1.93O6</t>
  </si>
  <si>
    <t>Na0.00Ca0.16Fe''0.75Mg1.02Fe'''0.02Ti0.00Al0.10Si1.94O6</t>
  </si>
  <si>
    <t>Na0.00Ca0.16Fe''0.77Mg1.01Fe'''0.02Ti0.00Al0.10Si1.94O6</t>
  </si>
  <si>
    <t>Na0.00Ca0.15Fe''0.79Mg0.99Fe'''0.02Ti0.00Al0.10Si1.94O6</t>
  </si>
  <si>
    <t>Na0.00Ca0.14Fe''0.80Mg0.99Fe'''0.02Ti0.00Al0.10Si1.94O6</t>
  </si>
  <si>
    <t>Na0.00Ca0.14Fe''0.80Mg1.00Fe'''0.02Ti0.00Al0.10Si1.94O6</t>
  </si>
  <si>
    <t>rhm-oxide_0</t>
  </si>
  <si>
    <t>Mn0.03Fe''0.79Mg0.10Fe'''0.17Ti0.92O3</t>
  </si>
  <si>
    <t>Mn0.03Fe''0.79Mg0.09Fe'''0.17Ti0.92O3</t>
  </si>
  <si>
    <t>Mn0.03Fe''0.80Mg0.09Fe'''0.16Ti0.92O3</t>
  </si>
  <si>
    <t>apatite</t>
  </si>
  <si>
    <t>Ca5(PO4)3OH</t>
  </si>
  <si>
    <t>spinel_0</t>
  </si>
  <si>
    <t>Fe''0.76Mg0.43Fe'''0.72Al0.58Cr0.31Ti0.19O4</t>
  </si>
  <si>
    <t>Fe''0.84Mg0.40Fe'''0.78Al0.51Cr0.22Ti0.24O4</t>
  </si>
  <si>
    <t>Fe''0.92Mg0.37Fe'''0.83Al0.45Cr0.15Ti0.29O4</t>
  </si>
  <si>
    <t>Fe''1.00Mg0.34Fe'''0.87Al0.37Cr0.08Ti0.34O4</t>
  </si>
  <si>
    <t>Fe''1.05Mg0.31Fe'''0.89Al0.33Cr0.05Ti0.37O4</t>
  </si>
  <si>
    <t>Fe''1.08Mg0.30Fe'''0.92Al0.31Cr0.03Ti0.37O4</t>
  </si>
  <si>
    <t>Fe''1.10Mg0.28Fe'''0.94Al0.29Cr0.02Ti0.38O4</t>
  </si>
  <si>
    <t>Fe''1.13Mg0.26Fe'''0.95Al0.26Cr0.02Ti0.39O4</t>
  </si>
  <si>
    <t>Fe''1.15Mg0.24Fe'''0.96Al0.24Cr0.01Ti0.39O4</t>
  </si>
  <si>
    <t>Fe''1.17Mg0.23Fe'''0.97Al0.23Cr0.01Ti0.40O4</t>
  </si>
  <si>
    <t>Fe''1.18Mg0.22Fe'''0.98Al0.21Cr0.01Ti0.40O4</t>
  </si>
  <si>
    <t>Fe''1.20Mg0.20Fe'''0.99Al0.19Cr0.01Ti0.40O4</t>
  </si>
  <si>
    <t>Fe''1.22Mg0.19Fe'''0.98Al0.18Cr0.01Ti0.41O4</t>
  </si>
  <si>
    <t>Fe''1.24Mg0.18Fe'''0.98Al0.17Cr0.01Ti0.42O4</t>
  </si>
  <si>
    <t>Fe''1.26Mg0.18Fe'''0.96Al0.15Cr0.01Ti0.44O4</t>
  </si>
  <si>
    <t>Fe''1.29Mg0.17Fe'''0.94Al0.14Cr0.01Ti0.46O4</t>
  </si>
  <si>
    <t>Fe''1.31Mg0.16Fe'''0.91Al0.13Cr0.01Ti0.47O4</t>
  </si>
  <si>
    <t>Fe''1.33Mg0.16Fe'''0.88Al0.12Cr0.01Ti0.49O4</t>
  </si>
  <si>
    <t>Fe''1.35Mg0.16Fe'''0.86Al0.11Cr0.01Ti0.51O4</t>
  </si>
  <si>
    <t>Fe''1.37Mg0.15Fe'''0.84Al0.11Cr0.01Ti0.52O4</t>
  </si>
  <si>
    <t>Fe''1.36Mg0.14Fe'''0.87Al0.11Cr0.02Ti0.50O4</t>
  </si>
  <si>
    <t>Fe''1.35Mg0.14Fe'''0.89Al0.11Cr0.02Ti0.49O4</t>
  </si>
  <si>
    <t>Fe''1.35Mg0.13Fe'''0.92Al0.11Cr0.02Ti0.48O4</t>
  </si>
  <si>
    <t>Fe''1.34Mg0.13Fe'''0.94Al0.11Cr0.02Ti0.47O4</t>
  </si>
  <si>
    <t>Fe''1.33Mg0.12Fe'''0.96Al0.11Cr0.02Ti0.46O4</t>
  </si>
  <si>
    <t>clinopyroxene_0</t>
  </si>
  <si>
    <t>Na0.01Ca0.84Fe''0.17Mg0.85Fe'''0.05Ti0.02Al0.20Si1.86O6</t>
  </si>
  <si>
    <t>Na0.01Ca0.84Fe''0.18Mg0.83Fe'''0.05Ti0.02Al0.22Si1.85O6</t>
  </si>
  <si>
    <t>Na0.01Ca0.84Fe''0.19Mg0.82Fe'''0.06Ti0.03Al0.23Si1.83O6</t>
  </si>
  <si>
    <t>Na0.01Ca0.84Fe''0.20Mg0.80Fe'''0.06Ti0.03Al0.25Si1.82O6</t>
  </si>
  <si>
    <t>Na0.01Ca0.84Fe''0.20Mg0.78Fe'''0.06Ti0.04Al0.26Si1.81O6</t>
  </si>
  <si>
    <t>Na0.01Ca0.83Fe''0.21Mg0.76Fe'''0.07Ti0.04Al0.27Si1.80O6</t>
  </si>
  <si>
    <t>Na0.01Ca0.83Fe''0.22Mg0.75Fe'''0.07Ti0.04Al0.28Si1.79O6</t>
  </si>
  <si>
    <t>Na0.01Ca0.83Fe''0.23Mg0.75Fe'''0.07Ti0.04Al0.27Si1.79O6</t>
  </si>
  <si>
    <t>Na0.01Ca0.83Fe''0.24Mg0.75Fe'''0.07Ti0.04Al0.27Si1.80O6</t>
  </si>
  <si>
    <t>Na0.02Ca0.82Fe''0.25Mg0.75Fe'''0.07Ti0.04Al0.26Si1.81O6</t>
  </si>
  <si>
    <t>Na0.02Ca0.81Fe''0.26Mg0.76Fe'''0.06Ti0.03Al0.24Si1.82O6</t>
  </si>
  <si>
    <t>Na0.02Ca0.79Fe''0.28Mg0.76Fe'''0.06Ti0.03Al0.23Si1.83O6</t>
  </si>
  <si>
    <t>Na0.02Ca0.79Fe''0.28Mg0.76Fe'''0.06Ti0.03Al0.22Si1.84O6</t>
  </si>
  <si>
    <t>Na0.02Ca0.79Fe''0.29Mg0.76Fe'''0.06Ti0.03Al0.21Si1.85O6</t>
  </si>
  <si>
    <t>Na0.02Ca0.79Fe''0.29Mg0.75Fe'''0.06Ti0.03Al0.21Si1.85O6</t>
  </si>
  <si>
    <t>Na0.02Ca0.79Fe''0.30Mg0.75Fe'''0.05Ti0.03Al0.20Si1.86O6</t>
  </si>
  <si>
    <t>Na0.02Ca0.80Fe''0.30Mg0.74Fe'''0.05Ti0.03Al0.19Si1.86O6</t>
  </si>
  <si>
    <t>Na0.02Ca0.80Fe''0.31Mg0.74Fe'''0.05Ti0.03Al0.19Si1.86O6</t>
  </si>
  <si>
    <t>Na0.02Ca0.81Fe''0.31Mg0.73Fe'''0.05Ti0.03Al0.19Si1.86O6</t>
  </si>
  <si>
    <t>Na0.02Ca0.81Fe''0.32Mg0.72Fe'''0.05Ti0.03Al0.18Si1.86O6</t>
  </si>
  <si>
    <t>Na0.02Ca0.82Fe''0.32Mg0.72Fe'''0.05Ti0.03Al0.18Si1.86O6</t>
  </si>
  <si>
    <t>Na0.02Ca0.82Fe''0.32Mg0.71Fe'''0.05Ti0.04Al0.18Si1.86O6</t>
  </si>
  <si>
    <t>Na0.02Ca0.83Fe''0.32Mg0.70Fe'''0.05Ti0.04Al0.18Si1.86O6</t>
  </si>
  <si>
    <t>Na0.02Ca0.83Fe''0.33Mg0.70Fe'''0.05Ti0.04Al0.18Si1.86O6</t>
  </si>
  <si>
    <t>Na0.02Ca0.83Fe''0.32Mg0.70Fe'''0.04Ti0.04Al0.18Si1.86O6</t>
  </si>
  <si>
    <t>Na0.02Ca0.84Fe''0.32Mg0.70Fe'''0.04Ti0.04Al0.18Si1.86O6</t>
  </si>
  <si>
    <t>Na0.02Ca0.84Fe''0.32Mg0.70Fe'''0.04Ti0.04Al0.18Si1.87O6</t>
  </si>
  <si>
    <t>Na0.02Ca0.84Fe''0.31Mg0.70Fe'''0.04Ti0.04Al0.18Si1.87O6</t>
  </si>
  <si>
    <t>olivine_0</t>
  </si>
  <si>
    <t>(Ca0.01Mg0.81Fe''0.19Mn0.00Co0.00Ni0.00)2SiO4</t>
  </si>
  <si>
    <t>(Ca0.01Mg0.80Fe''0.20Mn0.00Co0.00Ni0.00)2SiO4</t>
  </si>
  <si>
    <t>(Ca0.01Mg0.79Fe''0.20Mn0.00Co0.00Ni0.00)2SiO4</t>
  </si>
  <si>
    <t>(Ca0.01Mg0.78Fe''0.21Mn0.00Co0.00Ni0.00)2SiO4</t>
  </si>
  <si>
    <t>(Ca0.01Mg0.77Fe''0.23Mn0.00Co0.00Ni0.00)2SiO4</t>
  </si>
  <si>
    <t>(Ca0.01Mg0.76Fe''0.24Mn0.00Co0.00Ni0.00)2SiO4</t>
  </si>
  <si>
    <t>(Ca0.01Mg0.74Fe''0.25Mn0.00Co0.00Ni0.00)2SiO4</t>
  </si>
  <si>
    <t>(Ca0.01Mg0.73Fe''0.27Mn0.01Co0.00Ni0.00)2SiO4</t>
  </si>
  <si>
    <t>(Ca0.01Mg0.71Fe''0.28Mn0.01Co0.00Ni0.00)2SiO4</t>
  </si>
  <si>
    <t>(Ca0.00Mg0.70Fe''0.30Mn0.01Co0.00Ni0.00)2SiO4</t>
  </si>
  <si>
    <t>(Ca0.00Mg0.68Fe''0.31Mn0.01Co0.00Ni0.00)2SiO4</t>
  </si>
  <si>
    <t>(Ca0.00Mg0.67Fe''0.32Mn0.01Co0.00Ni0.00)2SiO4</t>
  </si>
  <si>
    <t>(Ca0.00Mg0.66Fe''0.33Mn0.01Co0.00Ni0.00)2SiO4</t>
  </si>
  <si>
    <t>(Ca0.00Mg0.65Fe''0.34Mn0.01Co0.00Ni0.00)2SiO4</t>
  </si>
  <si>
    <t>(Ca0.00Mg0.63Fe''0.36Mn0.01Co0.00Ni0.00)2SiO4</t>
  </si>
  <si>
    <t>(Ca0.00Mg0.61Fe''0.37Mn0.01Co0.00Ni0.00)2SiO4</t>
  </si>
  <si>
    <t>(Ca0.00Mg0.59Fe''0.38Mn0.02Co0.00Ni0.00)2SiO4</t>
  </si>
  <si>
    <t>(Ca0.00Mg0.57Fe''0.40Mn0.03Co0.00Ni0.00)2SiO4</t>
  </si>
  <si>
    <t>(Ca0.00Mg0.55Fe''0.41Mn0.04Co0.00Ni0.00)2SiO4</t>
  </si>
  <si>
    <t>(Ca0.00Mg0.53Fe''0.43Mn0.04Co0.00Ni0.00)2SiO4</t>
  </si>
  <si>
    <t>(Ca0.00Mg0.50Fe''0.44Mn0.05Co0.00Ni0.00)2SiO4</t>
  </si>
  <si>
    <t>(Ca0.00Mg0.48Fe''0.45Mn0.07Co0.00Ni0.00)2SiO4</t>
  </si>
  <si>
    <t>(Ca0.00Mg0.46Fe''0.47Mn0.08Co0.00Ni0.00)2SiO4</t>
  </si>
  <si>
    <t>(Ca0.00Mg0.44Fe''0.48Mn0.09Co0.00Ni0.00)2SiO4</t>
  </si>
  <si>
    <t>(Ca0.00Mg0.42Fe''0.48Mn0.09Co0.00Ni0.00)2SiO4</t>
  </si>
  <si>
    <t>(Ca0.00Mg0.41Fe''0.49Mn0.10Co0.00Ni0.00)2SiO4</t>
  </si>
  <si>
    <t>(Ca0.00Mg0.39Fe''0.51Mn0.10Co0.00Ni0.00)2SiO4</t>
  </si>
  <si>
    <t>(Ca0.00Mg0.39Fe''0.52Mn0.10Co0.00Ni0.00)2SiO4</t>
  </si>
  <si>
    <t>(Ca0.00Mg0.39Fe''0.52Mn0.09Co0.00Ni0.00)2SiO4</t>
  </si>
  <si>
    <t>feldspar_0</t>
  </si>
  <si>
    <t>An</t>
  </si>
  <si>
    <t>K0.00Na0.17Ca0.83Al1.83Si2.17O8</t>
  </si>
  <si>
    <t>K0.00Na0.18Ca0.82Al1.82Si2.18O8</t>
  </si>
  <si>
    <t>K0.00Na0.20Ca0.80Al1.80Si2.20O8</t>
  </si>
  <si>
    <t>K0.00Na0.22Ca0.77Al1.77Si2.23O8</t>
  </si>
  <si>
    <t>K0.00Na0.25Ca0.74Al1.74Si2.26O8</t>
  </si>
  <si>
    <t>K0.00Na0.29Ca0.71Al1.71Si2.29O8</t>
  </si>
  <si>
    <t>K0.00Na0.32Ca0.67Al1.67Si2.33O8</t>
  </si>
  <si>
    <t>K0.00Na0.35Ca0.64Al1.64Si2.36O8</t>
  </si>
  <si>
    <t>K0.00Na0.38Ca0.62Al1.62Si2.38O8</t>
  </si>
  <si>
    <t>K0.00Na0.40Ca0.59Al1.59Si2.41O8</t>
  </si>
  <si>
    <t>K0.00Na0.42Ca0.57Al1.57Si2.43O8</t>
  </si>
  <si>
    <t>K0.01Na0.44Ca0.56Al1.56Si2.44O8</t>
  </si>
  <si>
    <t>K0.01Na0.44Ca0.55Al1.55Si2.45O8</t>
  </si>
  <si>
    <t>K0.01Na0.45Ca0.54Al1.54Si2.46O8</t>
  </si>
  <si>
    <t>K0.01Na0.46Ca0.53Al1.53Si2.47O8</t>
  </si>
  <si>
    <t>water</t>
  </si>
  <si>
    <t>Phase</t>
  </si>
  <si>
    <t>Masses:</t>
  </si>
  <si>
    <t>Volumes:</t>
  </si>
  <si>
    <t>Solid</t>
  </si>
  <si>
    <t>Bulk</t>
  </si>
  <si>
    <t>Partition</t>
  </si>
  <si>
    <t>Coefficients:</t>
  </si>
  <si>
    <t>Trace:</t>
  </si>
  <si>
    <t>trace:</t>
  </si>
  <si>
    <t>IR2</t>
  </si>
  <si>
    <t>Ol</t>
  </si>
  <si>
    <t>bearing</t>
  </si>
  <si>
    <t>gabbrodolerite</t>
  </si>
  <si>
    <t>whitlockite</t>
  </si>
  <si>
    <t>Ca3(PO4)2</t>
  </si>
  <si>
    <t>quartz</t>
  </si>
  <si>
    <t>K0.01Na0.26Ca0.73Al1.73Si2.27O8</t>
  </si>
  <si>
    <t>K0.01Na0.28Ca0.72Al1.72Si2.28O8</t>
  </si>
  <si>
    <t>K0.01Na0.29Ca0.70Al1.70Si2.30O8</t>
  </si>
  <si>
    <t>K0.01Na0.31Ca0.68Al1.68Si2.32O8</t>
  </si>
  <si>
    <t>K0.01Na0.34Ca0.65Al1.65Si2.35O8</t>
  </si>
  <si>
    <t>K0.01Na0.36Ca0.63Al1.63Si2.37O8</t>
  </si>
  <si>
    <t>K0.01Na0.38Ca0.61Al1.61Si2.39O8</t>
  </si>
  <si>
    <t>K0.01Na0.39Ca0.59Al1.59Si2.41O8</t>
  </si>
  <si>
    <t>K0.01Na0.41Ca0.58Al1.58Si2.42O8</t>
  </si>
  <si>
    <t>K0.01Na0.42Ca0.57Al1.57Si2.43O8</t>
  </si>
  <si>
    <t>K0.02Na0.43Ca0.56Al1.56Si2.44O8</t>
  </si>
  <si>
    <t>K0.02Na0.43Ca0.55Al1.55Si2.45O8</t>
  </si>
  <si>
    <t>K0.02Na0.44Ca0.54Al1.54Si2.46O8</t>
  </si>
  <si>
    <t>K0.02Na0.45Ca0.53Al1.53Si2.47O8</t>
  </si>
  <si>
    <t>K0.02Na0.46Ca0.52Al1.52Si2.48O8</t>
  </si>
  <si>
    <t>K0.03Na0.46Ca0.52Al1.52Si2.48O8</t>
  </si>
  <si>
    <t>K0.03Na0.46Ca0.51Al1.51Si2.49O8</t>
  </si>
  <si>
    <t>K0.04Na0.45Ca0.51Al1.51Si2.49O8</t>
  </si>
  <si>
    <t>K0.05Na0.44Ca0.51Al1.51Si2.49O8</t>
  </si>
  <si>
    <t>Na0.02Ca0.73Fe''0.25Mg0.85Fe'''0.09Ti0.01Al0.19Si1.85O6</t>
  </si>
  <si>
    <t>Na0.02Ca0.68Fe''0.29Mg0.86Fe'''0.09Ti0.01Al0.19Si1.85O6</t>
  </si>
  <si>
    <t>Na0.02Ca0.63Fe''0.34Mg0.87Fe'''0.09Ti0.01Al0.18Si1.86O6</t>
  </si>
  <si>
    <t>Na0.02Ca0.70Fe''0.32Mg0.81Fe'''0.10Ti0.02Al0.18Si1.85O6</t>
  </si>
  <si>
    <t>Na0.02Ca0.70Fe''0.33Mg0.80Fe'''0.10Ti0.02Al0.18Si1.86O6</t>
  </si>
  <si>
    <t>Na0.02Ca0.71Fe''0.34Mg0.79Fe'''0.10Ti0.02Al0.17Si1.86O6</t>
  </si>
  <si>
    <t>Na0.02Ca0.71Fe''0.35Mg0.78Fe'''0.09Ti0.02Al0.17Si1.86O6</t>
  </si>
  <si>
    <t>Na0.02Ca0.72Fe''0.36Mg0.77Fe'''0.09Ti0.02Al0.16Si1.86O6</t>
  </si>
  <si>
    <t>Na0.02Ca0.72Fe''0.36Mg0.76Fe'''0.09Ti0.02Al0.16Si1.87O6</t>
  </si>
  <si>
    <t>Na0.02Ca0.73Fe''0.37Mg0.75Fe'''0.09Ti0.02Al0.16Si1.87O6</t>
  </si>
  <si>
    <t>Na0.02Ca0.74Fe''0.37Mg0.74Fe'''0.09Ti0.02Al0.16Si1.87O6</t>
  </si>
  <si>
    <t>Na0.02Ca0.74Fe''0.38Mg0.73Fe'''0.09Ti0.02Al0.15Si1.87O6</t>
  </si>
  <si>
    <t>Na0.02Ca0.75Fe''0.38Mg0.73Fe'''0.09Ti0.02Al0.15Si1.87O6</t>
  </si>
  <si>
    <t>Na0.02Ca0.75Fe''0.38Mg0.72Fe'''0.08Ti0.02Al0.15Si1.87O6</t>
  </si>
  <si>
    <t>Na0.02Ca0.76Fe''0.38Mg0.72Fe'''0.08Ti0.02Al0.15Si1.87O6</t>
  </si>
  <si>
    <t>Na0.02Ca0.76Fe''0.38Mg0.71Fe'''0.08Ti0.02Al0.15Si1.87O6</t>
  </si>
  <si>
    <t>Na0.02Ca0.77Fe''0.38Mg0.71Fe'''0.08Ti0.02Al0.15Si1.88O6</t>
  </si>
  <si>
    <t>Na0.02Ca0.78Fe''0.39Mg0.70Fe'''0.08Ti0.02Al0.14Si1.88O6</t>
  </si>
  <si>
    <t>Na0.02Ca0.79Fe''0.39Mg0.69Fe'''0.07Ti0.02Al0.14Si1.88O6</t>
  </si>
  <si>
    <t>Na0.02Ca0.80Fe''0.39Mg0.68Fe'''0.07Ti0.02Al0.14Si1.88O6</t>
  </si>
  <si>
    <t>Na0.02Ca0.81Fe''0.39Mg0.68Fe'''0.07Ti0.02Al0.14Si1.88O6</t>
  </si>
  <si>
    <t>Na0.02Ca0.81Fe''0.38Mg0.68Fe'''0.06Ti0.02Al0.14Si1.88O6</t>
  </si>
  <si>
    <t>Na0.02Ca0.82Fe''0.38Mg0.68Fe'''0.06Ti0.02Al0.14Si1.88O6</t>
  </si>
  <si>
    <t>Na0.01Ca0.27Fe''0.53Mg1.08Fe'''0.07Ti0.01Al0.14Si1.89O6</t>
  </si>
  <si>
    <t>Na0.01Ca0.27Fe''0.55Mg1.06Fe'''0.07Ti0.01Al0.14Si1.90O6</t>
  </si>
  <si>
    <t>Na0.01Ca0.27Fe''0.58Mg1.05Fe'''0.07Ti0.01Al0.13Si1.90O6</t>
  </si>
  <si>
    <t>Na0.01Ca0.26Fe''0.60Mg1.04Fe'''0.07Ti0.01Al0.13Si1.90O6</t>
  </si>
  <si>
    <t>Na0.01Ca0.26Fe''0.61Mg1.03Fe'''0.06Ti0.01Al0.12Si1.90O6</t>
  </si>
  <si>
    <t>Na0.01Ca0.25Fe''0.63Mg1.02Fe'''0.06Ti0.00Al0.12Si1.91O6</t>
  </si>
  <si>
    <t>Na0.01Ca0.24Fe''0.65Mg1.01Fe'''0.06Ti0.00Al0.12Si1.91O6</t>
  </si>
  <si>
    <t>Na0.01Ca0.24Fe''0.66Mg1.00Fe'''0.06Ti0.00Al0.11Si1.91O6</t>
  </si>
  <si>
    <t>Na0.01Ca0.23Fe''0.68Mg0.99Fe'''0.06Ti0.00Al0.11Si1.91O6</t>
  </si>
  <si>
    <t>Na0.01Ca0.23Fe''0.69Mg0.99Fe'''0.06Ti0.00Al0.11Si1.92O6</t>
  </si>
  <si>
    <t>Na0.01Ca0.22Fe''0.71Mg0.98Fe'''0.05Ti0.00Al0.11Si1.92O6</t>
  </si>
  <si>
    <t>Na0.01Ca0.22Fe''0.72Mg0.98Fe'''0.05Ti0.00Al0.10Si1.92O6</t>
  </si>
  <si>
    <t>Na0.01Ca0.21Fe''0.73Mg0.97Fe'''0.05Ti0.00Al0.10Si1.92O6</t>
  </si>
  <si>
    <t>Na0.01Ca0.21Fe''0.74Mg0.97Fe'''0.05Ti0.00Al0.10Si1.93O6</t>
  </si>
  <si>
    <t>Na0.00Ca0.20Fe''0.76Mg0.96Fe'''0.05Ti0.00Al0.10Si1.93O6</t>
  </si>
  <si>
    <t>Na0.00Ca0.20Fe''0.77Mg0.96Fe'''0.05Ti0.00Al0.09Si1.93O6</t>
  </si>
  <si>
    <t>Na0.00Ca0.19Fe''0.78Mg0.95Fe'''0.04Ti0.00Al0.09Si1.93O6</t>
  </si>
  <si>
    <t>Na0.00Ca0.19Fe''0.79Mg0.95Fe'''0.04Ti0.00Al0.09Si1.93O6</t>
  </si>
  <si>
    <t>Na0.00Ca0.18Fe''0.80Mg0.94Fe'''0.04Ti0.00Al0.09Si1.93O6</t>
  </si>
  <si>
    <t>Na0.00Ca0.18Fe''0.81Mg0.94Fe'''0.04Ti0.00Al0.09Si1.94O6</t>
  </si>
  <si>
    <t>Na0.00Ca0.18Fe''0.83Mg0.93Fe'''0.04Ti0.00Al0.09Si1.94O6</t>
  </si>
  <si>
    <t>Na0.00Ca0.17Fe''0.83Mg0.93Fe'''0.04Ti0.00Al0.09Si1.94O6</t>
  </si>
  <si>
    <t>Na0.00Ca0.17Fe''0.84Mg0.93Fe'''0.04Ti0.00Al0.08Si1.94O6</t>
  </si>
  <si>
    <t>Na0.00Ca0.16Fe''0.84Mg0.93Fe'''0.03Ti0.00Al0.08Si1.94O6</t>
  </si>
  <si>
    <t>Fe''1.01Mg0.24Fe'''1.29Al0.21Cr0.01Ti0.25O4</t>
  </si>
  <si>
    <t>Fe''1.04Mg0.23Fe'''1.28Al0.19Cr0.01Ti0.26O4</t>
  </si>
  <si>
    <t>Fe''1.06Mg0.21Fe'''1.28Al0.18Cr0.01Ti0.27O4</t>
  </si>
  <si>
    <t>Fe''1.08Mg0.20Fe'''1.27Al0.16Cr0.01Ti0.28O4</t>
  </si>
  <si>
    <t>Fe''1.10Mg0.19Fe'''1.26Al0.15Cr0.01Ti0.29O4</t>
  </si>
  <si>
    <t>Fe''1.11Mg0.18Fe'''1.25Al0.15Cr0.01Ti0.30O4</t>
  </si>
  <si>
    <t>Fe''1.13Mg0.18Fe'''1.25Al0.14Cr0.01Ti0.30O4</t>
  </si>
  <si>
    <t>Fe''1.14Mg0.17Fe'''1.24Al0.13Cr0.01Ti0.31O4</t>
  </si>
  <si>
    <t>Fe''1.16Mg0.16Fe'''1.23Al0.13Cr0.01Ti0.32O4</t>
  </si>
  <si>
    <t>Fe''1.17Mg0.16Fe'''1.22Al0.12Cr0.01Ti0.32O4</t>
  </si>
  <si>
    <t>Fe''1.18Mg0.15Fe'''1.22Al0.12Cr0.01Ti0.33O4</t>
  </si>
  <si>
    <t>Fe''1.19Mg0.15Fe'''1.21Al0.11Cr0.01Ti0.34O4</t>
  </si>
  <si>
    <t>Fe''1.20Mg0.14Fe'''1.20Al0.11Cr0.01Ti0.34O4</t>
  </si>
  <si>
    <t>Fe''1.21Mg0.14Fe'''1.19Al0.11Cr0.01Ti0.35O4</t>
  </si>
  <si>
    <t>Fe''1.22Mg0.13Fe'''1.19Al0.10Cr0.01Ti0.35O4</t>
  </si>
  <si>
    <t>Fe''1.23Mg0.13Fe'''1.18Al0.10Cr0.01Ti0.36O4</t>
  </si>
  <si>
    <t>Fe''1.24Mg0.12Fe'''1.17Al0.09Cr0.01Ti0.37O4</t>
  </si>
  <si>
    <t>Fe''1.25Mg0.12Fe'''1.16Al0.09Cr0.01Ti0.37O4</t>
  </si>
  <si>
    <t>Fe''1.26Mg0.12Fe'''1.16Al0.09Cr0.01Ti0.37O4</t>
  </si>
  <si>
    <t>Fe''1.26Mg0.11Fe'''1.17Al0.08Cr0.01Ti0.37O4</t>
  </si>
  <si>
    <t>Fe''1.25Mg0.11Fe'''1.19Al0.09Cr0.01Ti0.36O4</t>
  </si>
  <si>
    <t>Fe''1.24Mg0.11Fe'''1.21Al0.08Cr0.01Ti0.35O4</t>
  </si>
  <si>
    <t>Fe''1.24Mg0.10Fe'''1.22Al0.08Cr0.01Ti0.34O4</t>
  </si>
  <si>
    <t>Mn0.07Fe''0.72Mg0.07Fe'''0.28Ti0.86O3</t>
  </si>
  <si>
    <t>Mn0.08Fe''0.72Mg0.07Fe'''0.28Ti0.86O3</t>
  </si>
  <si>
    <t>(Ca0.00Mg0.29Fe''0.48Mn0.23Co0.00Ni0.00)2SiO4</t>
  </si>
  <si>
    <t>(Ca0.00Mg0.29Fe''0.49Mn0.23Co0.00Ni0.00)2SiO4</t>
  </si>
  <si>
    <t>(Ca0.00Mg0.28Fe''0.49Mn0.23Co0.00Ni0.00)2SiO4</t>
  </si>
  <si>
    <t>IR4x2.1</t>
  </si>
  <si>
    <t>Fe''0.17Mg0.85Fe'''0.16Al1.37Cr0.43Ti0.02O4</t>
  </si>
  <si>
    <t>Fe''0.17Mg0.85Fe'''0.16Al1.40Cr0.40Ti0.02O4</t>
  </si>
  <si>
    <t>Fe''0.17Mg0.85Fe'''0.16Al1.43Cr0.37Ti0.02O4</t>
  </si>
  <si>
    <t>Fe''0.17Mg0.85Fe'''0.15Al1.46Cr0.34Ti0.02O4</t>
  </si>
  <si>
    <t>Fe''0.18Mg0.85Fe'''0.16Al1.47Cr0.33Ti0.02O4</t>
  </si>
  <si>
    <t>Fe''0.26Mg0.80Fe'''0.23Al1.24Cr0.40Ti0.06O4</t>
  </si>
  <si>
    <t>Fe''0.29Mg0.79Fe'''0.25Al1.20Cr0.39Ti0.08O4</t>
  </si>
  <si>
    <t>Fe''0.33Mg0.77Fe'''0.28Al1.13Cr0.39Ti0.10O4</t>
  </si>
  <si>
    <t>Fe''0.39Mg0.74Fe'''0.33Al1.02Cr0.40Ti0.13O4</t>
  </si>
  <si>
    <t>Fe''0.46Mg0.70Fe'''0.38Al0.88Cr0.41Ti0.16O4</t>
  </si>
  <si>
    <t>Fe''0.55Mg0.66Fe'''0.44Al0.74Cr0.40Ti0.21O4</t>
  </si>
  <si>
    <t>Fe''0.64Mg0.62Fe'''0.49Al0.62Cr0.37Ti0.26O4</t>
  </si>
  <si>
    <t>Fe''0.74Mg0.57Fe'''0.54Al0.51Cr0.32Ti0.31O4</t>
  </si>
  <si>
    <t>Fe''0.83Mg0.53Fe'''0.58Al0.42Cr0.26Ti0.37O4</t>
  </si>
  <si>
    <t>Fe''0.92Mg0.49Fe'''0.62Al0.35Cr0.20Ti0.42O4</t>
  </si>
  <si>
    <t>Fe''1.01Mg0.45Fe'''0.64Al0.29Cr0.14Ti0.47O4</t>
  </si>
  <si>
    <t>Fe''1.09Mg0.42Fe'''0.66Al0.24Cr0.08Ti0.51O4</t>
  </si>
  <si>
    <t>Fe''1.16Mg0.39Fe'''0.68Al0.21Cr0.03Ti0.54O4</t>
  </si>
  <si>
    <t>Fe''1.20Mg0.36Fe'''0.69Al0.19Cr0.00Ti0.56O4</t>
  </si>
  <si>
    <t>Fe''1.21Mg0.34Fe'''0.73Al0.18Cr0.00Ti0.55O4</t>
  </si>
  <si>
    <t>Fe''1.22Mg0.31Fe'''0.77Al0.17Cr0.00Ti0.53O4</t>
  </si>
  <si>
    <t>Fe''1.23Mg0.28Fe'''0.82Al0.17Cr0.00Ti0.50O4</t>
  </si>
  <si>
    <t>Fe''1.23Mg0.25Fe'''0.88Al0.16Cr0.00Ti0.48O4</t>
  </si>
  <si>
    <t>Fe''1.23Mg0.22Fe'''0.94Al0.16Cr0.00Ti0.45O4</t>
  </si>
  <si>
    <t>Fe''1.22Mg0.20Fe'''1.01Al0.15Cr0.00Ti0.42O4</t>
  </si>
  <si>
    <t>Fe''1.21Mg0.18Fe'''1.08Al0.15Cr0.00Ti0.39O4</t>
  </si>
  <si>
    <t>Fe''1.19Mg0.16Fe'''1.15Al0.14Cr0.00Ti0.35O4</t>
  </si>
  <si>
    <t>K0.00Na0.19Ca0.81Al1.81Si2.19O8</t>
  </si>
  <si>
    <t>K0.00Na0.21Ca0.79Al1.79Si2.21O8</t>
  </si>
  <si>
    <t>K0.00Na0.22Ca0.78Al1.78Si2.22O8</t>
  </si>
  <si>
    <t>K0.00Na0.23Ca0.77Al1.77Si2.23O8</t>
  </si>
  <si>
    <t>K0.00Na0.25Ca0.75Al1.75Si2.25O8</t>
  </si>
  <si>
    <t>K0.00Na0.27Ca0.73Al1.73Si2.27O8</t>
  </si>
  <si>
    <t>K0.00Na0.28Ca0.72Al1.72Si2.28O8</t>
  </si>
  <si>
    <t>K0.00Na0.30Ca0.70Al1.70Si2.30O8</t>
  </si>
  <si>
    <t>K0.00Na0.32Ca0.68Al1.68Si2.32O8</t>
  </si>
  <si>
    <t>K0.00Na0.34Ca0.66Al1.66Si2.34O8</t>
  </si>
  <si>
    <t>K0.00Na0.36Ca0.64Al1.64Si2.36O8</t>
  </si>
  <si>
    <t>K0.00Na0.39Ca0.61Al1.61Si2.39O8</t>
  </si>
  <si>
    <t>K0.00Na0.41Ca0.59Al1.59Si2.41O8</t>
  </si>
  <si>
    <t>K0.00Na0.43Ca0.57Al1.57Si2.43O8</t>
  </si>
  <si>
    <t>K0.00Na0.45Ca0.55Al1.55Si2.45O8</t>
  </si>
  <si>
    <t>K0.00Na0.47Ca0.53Al1.53Si2.47O8</t>
  </si>
  <si>
    <t>K0.00Na0.49Ca0.51Al1.51Si2.49O8</t>
  </si>
  <si>
    <t>K0.00Na0.53Ca0.47Al1.47Si2.53O8</t>
  </si>
  <si>
    <t>K0.00Na0.56Ca0.44Al1.44Si2.56O8</t>
  </si>
  <si>
    <t>K0.00Na0.60Ca0.40Al1.40Si2.60O8</t>
  </si>
  <si>
    <t>K0.00Na0.64Ca0.36Al1.36Si2.64O8</t>
  </si>
  <si>
    <t>K0.00Na0.67Ca0.33Al1.33Si2.67O8</t>
  </si>
  <si>
    <t>K0.00Na0.71Ca0.29Al1.29Si2.71O8</t>
  </si>
  <si>
    <t>K0.00Na0.74Ca0.26Al1.26Si2.74O8</t>
  </si>
  <si>
    <t>Na0.02Ca0.87Fe''0.10Mg0.84Fe'''0.04Ti0.05Al0.28Si1.80O6</t>
  </si>
  <si>
    <t>Na0.02Ca0.88Fe''0.11Mg0.83Fe'''0.04Ti0.06Al0.29Si1.78O6</t>
  </si>
  <si>
    <t>Na0.02Ca0.88Fe''0.11Mg0.80Fe'''0.05Ti0.07Al0.31Si1.75O6</t>
  </si>
  <si>
    <t>Na0.02Ca0.88Fe''0.11Mg0.77Fe'''0.05Ti0.10Al0.35Si1.71O6</t>
  </si>
  <si>
    <t>Na0.02Ca0.93Fe''0.10Mg0.58Fe'''0.06Ti0.31Al0.66Si1.34O6</t>
  </si>
  <si>
    <t>Na0.02Ca0.93Fe''0.11Mg0.57Fe'''0.07Ti0.31Al0.67Si1.33O6</t>
  </si>
  <si>
    <t>Na0.02Ca0.93Fe''0.11Mg0.56Fe'''0.07Ti0.32Al0.67Si1.32O6</t>
  </si>
  <si>
    <t>Na0.02Ca0.93Fe''0.12Mg0.55Fe'''0.07Ti0.33Al0.68Si1.31O6</t>
  </si>
  <si>
    <t>Na0.02Ca0.93Fe''0.12Mg0.53Fe'''0.07Ti0.34Al0.69Si1.29O6</t>
  </si>
  <si>
    <t>Na0.02Ca0.93Fe''0.13Mg0.52Fe'''0.07Ti0.34Al0.70Si1.28O6</t>
  </si>
  <si>
    <t>Na0.02Ca0.93Fe''0.13Mg0.51Fe'''0.07Ti0.35Al0.71Si1.27O6</t>
  </si>
  <si>
    <t>Na0.03Ca0.93Fe''0.14Mg0.50Fe'''0.07Ti0.36Al0.72Si1.26O6</t>
  </si>
  <si>
    <t>Na0.03Ca0.93Fe''0.14Mg0.49Fe'''0.07Ti0.37Al0.73Si1.25O6</t>
  </si>
  <si>
    <t>Na0.03Ca0.93Fe''0.15Mg0.48Fe'''0.07Ti0.37Al0.74Si1.24O6</t>
  </si>
  <si>
    <t>Fo</t>
  </si>
  <si>
    <t>(Ca0.00Mg0.91Fe''0.09Mn0.00Co0.00Ni0.00)2SiO4</t>
  </si>
  <si>
    <t>(Ca0.00Mg0.90Fe''0.09Mn0.00Co0.00Ni0.00)2SiO4</t>
  </si>
  <si>
    <t>(Ca0.01Mg0.90Fe''0.10Mn0.00Co0.00Ni0.00)2SiO4</t>
  </si>
  <si>
    <t>(Ca0.01Mg0.89Fe''0.10Mn0.00Co0.00Ni0.00)2SiO4</t>
  </si>
  <si>
    <t>(Ca0.01Mg0.89Fe''0.11Mn0.00Co0.00Ni0.00)2SiO4</t>
  </si>
  <si>
    <t>(Ca0.01Mg0.88Fe''0.11Mn0.00Co0.00Ni0.00)2SiO4</t>
  </si>
  <si>
    <t>(Ca0.01Mg0.88Fe''0.12Mn0.00Co0.00Ni0.00)2SiO4</t>
  </si>
  <si>
    <t>(Ca0.01Mg0.87Fe''0.13Mn0.00Co0.00Ni0.00)2SiO4</t>
  </si>
  <si>
    <t>(Ca0.01Mg0.86Fe''0.13Mn0.00Co0.00Ni0.00)2SiO4</t>
  </si>
  <si>
    <t>(Ca0.01Mg0.86Fe''0.14Mn0.00Co0.00Ni0.00)2SiO4</t>
  </si>
  <si>
    <t>(Ca0.00Mg0.85Fe''0.15Mn0.00Co0.00Ni0.00)2SiO4</t>
  </si>
  <si>
    <t>(Ca0.00Mg0.84Fe''0.15Mn0.01Co0.00Ni0.00)2SiO4</t>
  </si>
  <si>
    <t>(Ca0.00Mg0.83Fe''0.16Mn0.01Co0.00Ni0.00)2SiO4</t>
  </si>
  <si>
    <t>(Ca0.00Mg0.82Fe''0.17Mn0.01Co0.00Ni0.00)2SiO4</t>
  </si>
  <si>
    <t>(Ca0.00Mg0.81Fe''0.18Mn0.01Co0.00Ni0.00)2SiO4</t>
  </si>
  <si>
    <t>(Ca0.00Mg0.80Fe''0.19Mn0.01Co0.00Ni0.00)2SiO4</t>
  </si>
  <si>
    <t>(Ca0.00Mg0.79Fe''0.20Mn0.01Co0.00Ni0.00)2SiO4</t>
  </si>
  <si>
    <t>(Ca0.00Mg0.78Fe''0.22Mn0.01Co0.00Ni0.00)2SiO4</t>
  </si>
  <si>
    <t>(Ca0.00Mg0.76Fe''0.23Mn0.01Co0.00Ni0.00)2SiO4</t>
  </si>
  <si>
    <t>(Ca0.00Mg0.75Fe''0.24Mn0.01Co0.00Ni0.00)2SiO4</t>
  </si>
  <si>
    <t>(Ca0.00Mg0.74Fe''0.25Mn0.01Co0.00Ni0.00)2SiO4</t>
  </si>
  <si>
    <t>(Ca0.00Mg0.72Fe''0.27Mn0.01Co0.00Ni0.00)2SiO4</t>
  </si>
  <si>
    <t>(Ca0.00Mg0.71Fe''0.28Mn0.01Co0.00Ni0.00)2SiO4</t>
  </si>
  <si>
    <t>(Ca0.00Mg0.70Fe''0.29Mn0.01Co0.00Ni0.00)2SiO4</t>
  </si>
  <si>
    <t>(Ca0.00Mg0.69Fe''0.30Mn0.01Co0.00Ni0.00)2SiO4</t>
  </si>
  <si>
    <t>(Ca0.00Mg0.67Fe''0.31Mn0.02Co0.00Ni0.00)2SiO4</t>
  </si>
  <si>
    <t>(Ca0.00Mg0.65Fe''0.33Mn0.02Co0.00Ni0.00)2SiO4</t>
  </si>
  <si>
    <t>(Ca0.00Mg0.63Fe''0.35Mn0.02Co0.00Ni0.00)2SiO4</t>
  </si>
  <si>
    <t>(Ca0.00Mg0.61Fe''0.37Mn0.02Co0.00Ni0.00)2SiO4</t>
  </si>
  <si>
    <t>(Ca0.00Mg0.59Fe''0.39Mn0.03Co0.00Ni0.00)2SiO4</t>
  </si>
  <si>
    <t>(Ca0.00Mg0.56Fe''0.41Mn0.03Co0.00Ni0.00)2SiO4</t>
  </si>
  <si>
    <t>Na0.02Ca0.88Fe''0.12Mg0.76Fe'''0.05Ti0.11Al0.35Si1.70O6</t>
  </si>
  <si>
    <r>
      <t>Na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O</t>
    </r>
  </si>
  <si>
    <r>
      <t>Al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O</t>
    </r>
    <r>
      <rPr>
        <b/>
        <vertAlign val="subscript"/>
        <sz val="12"/>
        <rFont val="Times New Roman"/>
        <family val="1"/>
      </rPr>
      <t>3</t>
    </r>
  </si>
  <si>
    <r>
      <t>SiO</t>
    </r>
    <r>
      <rPr>
        <b/>
        <vertAlign val="subscript"/>
        <sz val="12"/>
        <rFont val="Times New Roman"/>
        <family val="1"/>
      </rPr>
      <t>2</t>
    </r>
  </si>
  <si>
    <r>
      <t>K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O</t>
    </r>
  </si>
  <si>
    <r>
      <t>TiO</t>
    </r>
    <r>
      <rPr>
        <b/>
        <vertAlign val="subscript"/>
        <sz val="12"/>
        <rFont val="Times New Roman"/>
        <family val="1"/>
      </rPr>
      <t>2</t>
    </r>
  </si>
  <si>
    <r>
      <t>Fe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O</t>
    </r>
    <r>
      <rPr>
        <b/>
        <vertAlign val="subscript"/>
        <sz val="12"/>
        <rFont val="Times New Roman"/>
        <family val="1"/>
      </rPr>
      <t>3</t>
    </r>
  </si>
  <si>
    <r>
      <t>P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O</t>
    </r>
    <r>
      <rPr>
        <b/>
        <vertAlign val="subscript"/>
        <sz val="12"/>
        <rFont val="Times New Roman"/>
        <family val="1"/>
      </rPr>
      <t>5</t>
    </r>
  </si>
  <si>
    <t>Supplementary 3. ESM_1.xls. Содержания основных и малых элементов в образцах пород дайки Рудная</t>
  </si>
  <si>
    <t>Supplementary 3. ESM_2.xls. Содержания благородных металлов в образцах пород дайки Рудная</t>
  </si>
  <si>
    <t>ppb</t>
  </si>
  <si>
    <t>Supplementary 3. ESM_4.xls. Результаты моделирования состава РД3 в программе КОМАГМАТ 5.3</t>
  </si>
  <si>
    <t>Supplementary 3. ESM_7.xls. Результаты моделирования состава РД2 в программе alphaMELTS</t>
  </si>
  <si>
    <t>Supplementary 3. ESM_8.xls. Результаты моделирования состава РД4 в программе alphaMELTS</t>
  </si>
  <si>
    <t>Supplementary 3. ESM_9.xls. Результаты моделирования состава РД4*2 в программе alphaMELTS</t>
  </si>
  <si>
    <t>РД2</t>
  </si>
  <si>
    <t>РД3</t>
  </si>
  <si>
    <t>РД4</t>
  </si>
  <si>
    <t>РД5/1</t>
  </si>
  <si>
    <t>РД6</t>
  </si>
  <si>
    <t>РД7/1</t>
  </si>
  <si>
    <t>РД7/2</t>
  </si>
  <si>
    <t>РД8</t>
  </si>
  <si>
    <t>РД10</t>
  </si>
  <si>
    <t>РД11</t>
  </si>
  <si>
    <t>РД12</t>
  </si>
  <si>
    <t>РД14</t>
  </si>
  <si>
    <t>РД16</t>
  </si>
  <si>
    <t>РД18</t>
  </si>
  <si>
    <t>РД19</t>
  </si>
  <si>
    <t>РД20</t>
  </si>
  <si>
    <t>РД5</t>
  </si>
  <si>
    <t>РД13</t>
  </si>
  <si>
    <t>Ol содержащий габбродолерит</t>
  </si>
  <si>
    <t>Ol габбродолерит</t>
  </si>
  <si>
    <t>микродолерит</t>
  </si>
  <si>
    <t>метаморфизованный базальт T1tk</t>
  </si>
  <si>
    <t>Порода</t>
  </si>
  <si>
    <t>(мас. %)</t>
  </si>
  <si>
    <t>РД9б</t>
  </si>
  <si>
    <t>РД13б</t>
  </si>
  <si>
    <t>РД13а</t>
  </si>
  <si>
    <t>РД9а</t>
  </si>
  <si>
    <t>РД3б</t>
  </si>
  <si>
    <t>Образец #</t>
  </si>
  <si>
    <t>Образец</t>
  </si>
  <si>
    <t>П.п.п.</t>
  </si>
  <si>
    <t>стандарты</t>
  </si>
  <si>
    <t>Supplementary 3. ESM_3.xls. Результаты моделирования состава РД2 в программе КОМАГМАТ-5.3</t>
  </si>
  <si>
    <r>
      <rPr>
        <b/>
        <i/>
        <sz val="12"/>
        <color theme="1"/>
        <rFont val="Times New Roman"/>
        <family val="1"/>
        <charset val="204"/>
      </rPr>
      <t>T</t>
    </r>
    <r>
      <rPr>
        <b/>
        <sz val="12"/>
        <color theme="1"/>
        <rFont val="Times New Roman"/>
        <family val="1"/>
      </rPr>
      <t>(C)</t>
    </r>
  </si>
  <si>
    <r>
      <rPr>
        <b/>
        <i/>
        <sz val="12"/>
        <color theme="1"/>
        <rFont val="Times New Roman"/>
        <family val="1"/>
        <charset val="204"/>
      </rPr>
      <t>P</t>
    </r>
    <r>
      <rPr>
        <b/>
        <sz val="12"/>
        <color theme="1"/>
        <rFont val="Times New Roman"/>
        <family val="1"/>
      </rPr>
      <t>(кбар)</t>
    </r>
  </si>
  <si>
    <t>%кристалл(об.%)</t>
  </si>
  <si>
    <t>%кристалл(мас.%)</t>
  </si>
  <si>
    <t>%кристалл(моль.%)</t>
  </si>
  <si>
    <t>Расплав (мас.%)</t>
  </si>
  <si>
    <t>Supplementary 3. ESM_5.xls. Результаты моделирования состава РД4 в программе КОМАГМАТ-5.3</t>
  </si>
  <si>
    <t>%кристалл(моль%)</t>
  </si>
  <si>
    <t>расплав(мас.%)</t>
  </si>
  <si>
    <t>Supplementary 3. ESM_6.xls. Результаты моделирования состава РД8 в программе КОМАГМАТ-5.3</t>
  </si>
  <si>
    <t>Система</t>
  </si>
  <si>
    <t>Давление</t>
  </si>
  <si>
    <t>Термодинамика</t>
  </si>
  <si>
    <t>Температура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</si>
</sst>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</font>
    <font>
      <sz val="12"/>
      <name val="Times New Roman"/>
      <family val="1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1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5" xfId="1" applyNumberFormat="1" applyFont="1" applyBorder="1" applyAlignment="1">
      <alignment horizontal="center" vertical="center"/>
    </xf>
    <xf numFmtId="0" fontId="7" fillId="0" borderId="5" xfId="1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7" xfId="1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6" xfId="1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IR4 - 1bar, batch, isobaric, FMQ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9.8521823252076202E-2"/>
          <c:y val="0.11066923164033481"/>
          <c:w val="0.85819355027900457"/>
          <c:h val="0.756840073359249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[1]alphaMELTS_tbl!$D$366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[1]alphaMELTS_tbl!$B$367:$B$423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xVal>
          <c:yVal>
            <c:numRef>
              <c:f>[1]alphaMELTS_tbl!$D$367:$D$423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5A-8B45-AD6A-862108D7F730}"/>
            </c:ext>
          </c:extLst>
        </c:ser>
        <c:ser>
          <c:idx val="1"/>
          <c:order val="1"/>
          <c:tx>
            <c:strRef>
              <c:f>[1]alphaMELTS_tbl!$E$366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[1]alphaMELTS_tbl!$B$367:$B$423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xVal>
          <c:yVal>
            <c:numRef>
              <c:f>[1]alphaMELTS_tbl!$E$367:$E$423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5A-8B45-AD6A-862108D7F730}"/>
            </c:ext>
          </c:extLst>
        </c:ser>
        <c:ser>
          <c:idx val="2"/>
          <c:order val="2"/>
          <c:tx>
            <c:strRef>
              <c:f>[1]alphaMELTS_tbl!$F$366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[1]alphaMELTS_tbl!$B$367:$B$423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xVal>
          <c:yVal>
            <c:numRef>
              <c:f>[1]alphaMELTS_tbl!$F$367:$F$423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5A-8B45-AD6A-862108D7F730}"/>
            </c:ext>
          </c:extLst>
        </c:ser>
        <c:ser>
          <c:idx val="3"/>
          <c:order val="3"/>
          <c:tx>
            <c:strRef>
              <c:f>[1]alphaMELTS_tbl!$G$366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[1]alphaMELTS_tbl!$B$367:$B$423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xVal>
          <c:yVal>
            <c:numRef>
              <c:f>[1]alphaMELTS_tbl!$G$367:$G$423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5A-8B45-AD6A-862108D7F730}"/>
            </c:ext>
          </c:extLst>
        </c:ser>
        <c:ser>
          <c:idx val="4"/>
          <c:order val="4"/>
          <c:tx>
            <c:strRef>
              <c:f>[1]alphaMELTS_tbl!$H$366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[1]alphaMELTS_tbl!$B$367:$B$423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xVal>
          <c:yVal>
            <c:numRef>
              <c:f>[1]alphaMELTS_tbl!$H$367:$H$423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5A-8B45-AD6A-862108D7F730}"/>
            </c:ext>
          </c:extLst>
        </c:ser>
        <c:ser>
          <c:idx val="5"/>
          <c:order val="5"/>
          <c:tx>
            <c:strRef>
              <c:f>[1]alphaMELTS_tbl!$I$366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[1]alphaMELTS_tbl!$B$367:$B$423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xVal>
          <c:yVal>
            <c:numRef>
              <c:f>[1]alphaMELTS_tbl!$I$367:$I$423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B5A-8B45-AD6A-862108D7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997216"/>
        <c:axId val="580999840"/>
      </c:scatterChart>
      <c:valAx>
        <c:axId val="580997216"/>
        <c:scaling>
          <c:orientation val="minMax"/>
          <c:max val="1200"/>
          <c:min val="9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80999840"/>
        <c:crosses val="autoZero"/>
        <c:crossBetween val="midCat"/>
      </c:valAx>
      <c:valAx>
        <c:axId val="5809998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80997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466090657222906"/>
          <c:y val="0.11335770810142294"/>
          <c:w val="0.17973372665693965"/>
          <c:h val="0.30211210920998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195261</xdr:colOff>
      <xdr:row>395</xdr:row>
      <xdr:rowOff>95250</xdr:rowOff>
    </xdr:from>
    <xdr:to>
      <xdr:col>22</xdr:col>
      <xdr:colOff>466724</xdr:colOff>
      <xdr:row>419</xdr:row>
      <xdr:rowOff>130629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544D59-BA91-DB41-9AE2-7AD5E4E58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lb\Downloads\IR4_original_1kbar_batch-FMQ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phaMELTS_tb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82D3-FF9E-FE44-926A-E4CA8D3646FB}">
  <dimension ref="A1:AF24"/>
  <sheetViews>
    <sheetView tabSelected="1" zoomScale="106" workbookViewId="0"/>
  </sheetViews>
  <sheetFormatPr defaultColWidth="10.83203125" defaultRowHeight="15.5" x14ac:dyDescent="0.35"/>
  <cols>
    <col min="1" max="1" width="8" style="16" customWidth="1"/>
    <col min="2" max="2" width="30.08203125" style="16" bestFit="1" customWidth="1"/>
    <col min="3" max="3" width="7.33203125" style="16" customWidth="1"/>
    <col min="4" max="32" width="6" style="16" customWidth="1"/>
    <col min="33" max="16384" width="10.83203125" style="16"/>
  </cols>
  <sheetData>
    <row r="1" spans="1:32" s="17" customFormat="1" ht="25" customHeight="1" thickBot="1" x14ac:dyDescent="0.4">
      <c r="A1" s="55" t="s">
        <v>645</v>
      </c>
    </row>
    <row r="2" spans="1:32" s="24" customFormat="1" ht="18" x14ac:dyDescent="0.35">
      <c r="A2" s="40" t="s">
        <v>681</v>
      </c>
      <c r="B2" s="41" t="s">
        <v>674</v>
      </c>
      <c r="C2" s="41" t="s">
        <v>25</v>
      </c>
      <c r="D2" s="24" t="s">
        <v>683</v>
      </c>
      <c r="E2" s="24" t="s">
        <v>638</v>
      </c>
      <c r="F2" s="24" t="s">
        <v>0</v>
      </c>
      <c r="G2" s="24" t="s">
        <v>639</v>
      </c>
      <c r="H2" s="24" t="s">
        <v>640</v>
      </c>
      <c r="I2" s="24" t="s">
        <v>641</v>
      </c>
      <c r="J2" s="24" t="s">
        <v>1</v>
      </c>
      <c r="K2" s="24" t="s">
        <v>642</v>
      </c>
      <c r="L2" s="24" t="s">
        <v>2</v>
      </c>
      <c r="M2" s="24" t="s">
        <v>643</v>
      </c>
      <c r="N2" s="24" t="s">
        <v>644</v>
      </c>
      <c r="O2" s="24" t="s">
        <v>3</v>
      </c>
      <c r="P2" s="24" t="s">
        <v>4</v>
      </c>
      <c r="Q2" s="24" t="s">
        <v>5</v>
      </c>
      <c r="R2" s="24" t="s">
        <v>6</v>
      </c>
      <c r="S2" s="24" t="s">
        <v>7</v>
      </c>
      <c r="T2" s="24" t="s">
        <v>8</v>
      </c>
      <c r="U2" s="24" t="s">
        <v>9</v>
      </c>
      <c r="V2" s="24" t="s">
        <v>10</v>
      </c>
      <c r="W2" s="24" t="s">
        <v>11</v>
      </c>
      <c r="X2" s="24" t="s">
        <v>12</v>
      </c>
      <c r="Y2" s="24" t="s">
        <v>13</v>
      </c>
      <c r="Z2" s="24" t="s">
        <v>14</v>
      </c>
      <c r="AA2" s="24" t="s">
        <v>15</v>
      </c>
      <c r="AB2" s="24" t="s">
        <v>16</v>
      </c>
      <c r="AC2" s="24" t="s">
        <v>17</v>
      </c>
      <c r="AD2" s="24" t="s">
        <v>18</v>
      </c>
      <c r="AE2" s="24" t="s">
        <v>19</v>
      </c>
      <c r="AF2" s="24" t="s">
        <v>20</v>
      </c>
    </row>
    <row r="3" spans="1:32" s="28" customFormat="1" thickBot="1" x14ac:dyDescent="0.4">
      <c r="A3" s="40"/>
      <c r="B3" s="41"/>
      <c r="C3" s="41"/>
      <c r="D3" s="42" t="s">
        <v>675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 t="s">
        <v>24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2" s="25" customFormat="1" x14ac:dyDescent="0.35">
      <c r="A4" s="25" t="s">
        <v>652</v>
      </c>
      <c r="B4" s="26" t="s">
        <v>670</v>
      </c>
      <c r="C4" s="27">
        <f>(F4/40.306)/(F4/40.306+M4*0.8998/71.845)*100</f>
        <v>39.028454837476076</v>
      </c>
      <c r="D4" s="25">
        <v>2.57</v>
      </c>
      <c r="E4" s="25">
        <v>2.13</v>
      </c>
      <c r="F4" s="25">
        <v>4.96</v>
      </c>
      <c r="G4" s="25">
        <v>13.04</v>
      </c>
      <c r="H4" s="25">
        <v>47.06</v>
      </c>
      <c r="I4" s="25">
        <v>0.51</v>
      </c>
      <c r="J4" s="25">
        <v>9.67</v>
      </c>
      <c r="K4" s="25">
        <v>1.64</v>
      </c>
      <c r="L4" s="25">
        <v>0.187</v>
      </c>
      <c r="M4" s="25">
        <v>15.35</v>
      </c>
      <c r="N4" s="25">
        <v>0.16</v>
      </c>
      <c r="O4" s="25">
        <v>1.29</v>
      </c>
      <c r="P4" s="25">
        <v>115</v>
      </c>
      <c r="Q4" s="25">
        <v>194</v>
      </c>
      <c r="R4" s="25">
        <v>56</v>
      </c>
      <c r="S4" s="25">
        <v>621</v>
      </c>
      <c r="T4" s="25">
        <v>7951</v>
      </c>
      <c r="U4" s="25">
        <v>89</v>
      </c>
      <c r="V4" s="25">
        <v>16</v>
      </c>
      <c r="W4" s="25">
        <v>206</v>
      </c>
      <c r="X4" s="25">
        <v>97</v>
      </c>
      <c r="Y4" s="25">
        <v>185</v>
      </c>
      <c r="Z4" s="25" t="s">
        <v>21</v>
      </c>
      <c r="AA4" s="25" t="s">
        <v>21</v>
      </c>
      <c r="AB4" s="25">
        <v>36</v>
      </c>
      <c r="AC4" s="25">
        <v>6</v>
      </c>
      <c r="AD4" s="25" t="s">
        <v>22</v>
      </c>
      <c r="AE4" s="25" t="s">
        <v>22</v>
      </c>
      <c r="AF4" s="25" t="s">
        <v>22</v>
      </c>
    </row>
    <row r="5" spans="1:32" s="18" customFormat="1" x14ac:dyDescent="0.35">
      <c r="A5" s="18" t="s">
        <v>653</v>
      </c>
      <c r="B5" s="21" t="s">
        <v>671</v>
      </c>
      <c r="C5" s="20">
        <f t="shared" ref="C5:C24" si="0">(F5/40.306)/(F5/40.306+M5*0.8998/71.845)*100</f>
        <v>43.0476717114148</v>
      </c>
      <c r="D5" s="18">
        <v>1.57</v>
      </c>
      <c r="E5" s="18">
        <v>2.1</v>
      </c>
      <c r="F5" s="18">
        <v>6.33</v>
      </c>
      <c r="G5" s="18">
        <v>11.74</v>
      </c>
      <c r="H5" s="18">
        <v>46.33</v>
      </c>
      <c r="I5" s="18">
        <v>0.52</v>
      </c>
      <c r="J5" s="18">
        <v>9.81</v>
      </c>
      <c r="K5" s="18">
        <v>1.56</v>
      </c>
      <c r="L5" s="18">
        <v>0.223</v>
      </c>
      <c r="M5" s="18">
        <v>16.59</v>
      </c>
      <c r="N5" s="18">
        <v>0.15</v>
      </c>
      <c r="O5" s="18">
        <v>1.64</v>
      </c>
      <c r="P5" s="18">
        <v>157</v>
      </c>
      <c r="Q5" s="18">
        <v>193</v>
      </c>
      <c r="R5" s="18">
        <v>105</v>
      </c>
      <c r="S5" s="18">
        <v>1154</v>
      </c>
      <c r="T5" s="18">
        <v>7421</v>
      </c>
      <c r="U5" s="18">
        <v>105</v>
      </c>
      <c r="V5" s="18">
        <v>18</v>
      </c>
      <c r="W5" s="18">
        <v>192</v>
      </c>
      <c r="X5" s="18">
        <v>100</v>
      </c>
      <c r="Y5" s="18">
        <v>147</v>
      </c>
      <c r="Z5" s="18" t="s">
        <v>21</v>
      </c>
      <c r="AA5" s="18" t="s">
        <v>21</v>
      </c>
      <c r="AB5" s="18">
        <v>35</v>
      </c>
      <c r="AC5" s="18">
        <v>6</v>
      </c>
      <c r="AD5" s="18" t="s">
        <v>22</v>
      </c>
      <c r="AE5" s="18" t="s">
        <v>22</v>
      </c>
      <c r="AF5" s="18" t="s">
        <v>22</v>
      </c>
    </row>
    <row r="6" spans="1:32" s="18" customFormat="1" x14ac:dyDescent="0.35">
      <c r="A6" s="18" t="s">
        <v>680</v>
      </c>
      <c r="B6" s="21" t="s">
        <v>671</v>
      </c>
      <c r="C6" s="20">
        <f t="shared" si="0"/>
        <v>45.247669200949403</v>
      </c>
      <c r="D6" s="18">
        <v>1.18</v>
      </c>
      <c r="E6" s="18">
        <v>2.37</v>
      </c>
      <c r="F6" s="18">
        <v>6.22</v>
      </c>
      <c r="G6" s="18">
        <v>13.34</v>
      </c>
      <c r="H6" s="18">
        <v>47.78</v>
      </c>
      <c r="I6" s="18">
        <v>0.62</v>
      </c>
      <c r="J6" s="18">
        <v>10.08</v>
      </c>
      <c r="K6" s="18">
        <v>1.54</v>
      </c>
      <c r="L6" s="18">
        <v>0.22</v>
      </c>
      <c r="M6" s="18">
        <v>14.91</v>
      </c>
      <c r="N6" s="18">
        <v>0.14000000000000001</v>
      </c>
      <c r="O6" s="18">
        <v>0.87</v>
      </c>
      <c r="P6" s="18">
        <v>162</v>
      </c>
      <c r="Q6" s="18">
        <v>210</v>
      </c>
      <c r="R6" s="18">
        <v>71</v>
      </c>
      <c r="S6" s="18">
        <v>544</v>
      </c>
      <c r="T6" s="18">
        <v>3157</v>
      </c>
      <c r="U6" s="18">
        <v>103</v>
      </c>
      <c r="V6" s="18">
        <v>21</v>
      </c>
      <c r="W6" s="18">
        <v>236</v>
      </c>
      <c r="X6" s="18">
        <v>94</v>
      </c>
      <c r="Y6" s="18">
        <v>160</v>
      </c>
      <c r="Z6" s="18" t="s">
        <v>21</v>
      </c>
      <c r="AA6" s="18" t="s">
        <v>21</v>
      </c>
      <c r="AB6" s="18">
        <v>33</v>
      </c>
      <c r="AC6" s="18">
        <v>6</v>
      </c>
      <c r="AD6" s="18" t="s">
        <v>22</v>
      </c>
      <c r="AE6" s="18" t="s">
        <v>22</v>
      </c>
      <c r="AF6" s="18" t="s">
        <v>22</v>
      </c>
    </row>
    <row r="7" spans="1:32" s="18" customFormat="1" x14ac:dyDescent="0.35">
      <c r="A7" s="18" t="s">
        <v>654</v>
      </c>
      <c r="B7" s="19" t="s">
        <v>670</v>
      </c>
      <c r="C7" s="20">
        <f t="shared" si="0"/>
        <v>51.76860228185398</v>
      </c>
      <c r="D7" s="18">
        <v>0.56000000000000005</v>
      </c>
      <c r="E7" s="18">
        <v>2.38</v>
      </c>
      <c r="F7" s="18">
        <v>7.32</v>
      </c>
      <c r="G7" s="18">
        <v>14.9</v>
      </c>
      <c r="H7" s="18">
        <v>47.98</v>
      </c>
      <c r="I7" s="18">
        <v>0.42</v>
      </c>
      <c r="J7" s="18">
        <v>11.05</v>
      </c>
      <c r="K7" s="18">
        <v>1.27</v>
      </c>
      <c r="L7" s="18">
        <v>0.23799999999999999</v>
      </c>
      <c r="M7" s="18">
        <v>13.51</v>
      </c>
      <c r="N7" s="18">
        <v>0.11</v>
      </c>
      <c r="O7" s="18">
        <v>0.06</v>
      </c>
      <c r="P7" s="18">
        <v>148</v>
      </c>
      <c r="Q7" s="18">
        <v>207</v>
      </c>
      <c r="R7" s="18">
        <v>53</v>
      </c>
      <c r="S7" s="18">
        <v>113</v>
      </c>
      <c r="T7" s="18">
        <v>161</v>
      </c>
      <c r="U7" s="18">
        <v>121</v>
      </c>
      <c r="V7" s="18">
        <v>15</v>
      </c>
      <c r="W7" s="18">
        <v>209</v>
      </c>
      <c r="X7" s="18">
        <v>78</v>
      </c>
      <c r="Y7" s="18">
        <v>187</v>
      </c>
      <c r="Z7" s="18" t="s">
        <v>21</v>
      </c>
      <c r="AA7" s="18" t="s">
        <v>21</v>
      </c>
      <c r="AB7" s="18">
        <v>27</v>
      </c>
      <c r="AC7" s="18">
        <v>5</v>
      </c>
      <c r="AD7" s="18" t="s">
        <v>22</v>
      </c>
      <c r="AE7" s="18" t="s">
        <v>22</v>
      </c>
      <c r="AF7" s="18">
        <v>23</v>
      </c>
    </row>
    <row r="8" spans="1:32" s="18" customFormat="1" x14ac:dyDescent="0.35">
      <c r="A8" s="18" t="s">
        <v>655</v>
      </c>
      <c r="B8" s="19" t="s">
        <v>670</v>
      </c>
      <c r="C8" s="20">
        <f t="shared" si="0"/>
        <v>39.684798306672938</v>
      </c>
      <c r="D8" s="18">
        <v>2.61</v>
      </c>
      <c r="E8" s="18">
        <v>2.12</v>
      </c>
      <c r="F8" s="18">
        <v>5.55</v>
      </c>
      <c r="G8" s="18">
        <v>13.03</v>
      </c>
      <c r="H8" s="18">
        <v>46.46</v>
      </c>
      <c r="I8" s="18">
        <v>0.46</v>
      </c>
      <c r="J8" s="18">
        <v>9.69</v>
      </c>
      <c r="K8" s="18">
        <v>1.63</v>
      </c>
      <c r="L8" s="18">
        <v>0.19700000000000001</v>
      </c>
      <c r="M8" s="18">
        <v>16.71</v>
      </c>
      <c r="N8" s="18">
        <v>0.15</v>
      </c>
      <c r="O8" s="18">
        <v>0.34</v>
      </c>
      <c r="P8" s="18">
        <v>136</v>
      </c>
      <c r="Q8" s="18">
        <v>198</v>
      </c>
      <c r="R8" s="18">
        <v>54</v>
      </c>
      <c r="S8" s="18">
        <v>609</v>
      </c>
      <c r="T8" s="18">
        <v>5448</v>
      </c>
      <c r="U8" s="18">
        <v>92</v>
      </c>
      <c r="V8" s="18">
        <v>16</v>
      </c>
      <c r="W8" s="18">
        <v>206</v>
      </c>
      <c r="X8" s="18">
        <v>103</v>
      </c>
      <c r="Y8" s="18">
        <v>124</v>
      </c>
      <c r="Z8" s="18" t="s">
        <v>21</v>
      </c>
      <c r="AA8" s="18" t="s">
        <v>21</v>
      </c>
      <c r="AB8" s="18">
        <v>33</v>
      </c>
      <c r="AC8" s="18">
        <v>7</v>
      </c>
      <c r="AD8" s="18" t="s">
        <v>22</v>
      </c>
      <c r="AE8" s="18" t="s">
        <v>22</v>
      </c>
      <c r="AF8" s="18" t="s">
        <v>22</v>
      </c>
    </row>
    <row r="9" spans="1:32" s="18" customFormat="1" x14ac:dyDescent="0.35">
      <c r="A9" s="18" t="s">
        <v>656</v>
      </c>
      <c r="B9" s="18" t="s">
        <v>673</v>
      </c>
      <c r="C9" s="20">
        <f t="shared" si="0"/>
        <v>73.669002452919983</v>
      </c>
      <c r="D9" s="18">
        <v>3.65</v>
      </c>
      <c r="E9" s="18">
        <v>3.48</v>
      </c>
      <c r="F9" s="18">
        <v>7.33</v>
      </c>
      <c r="G9" s="18">
        <v>15.01</v>
      </c>
      <c r="H9" s="18">
        <v>51.18</v>
      </c>
      <c r="I9" s="18">
        <v>0.88</v>
      </c>
      <c r="J9" s="18">
        <v>12.01</v>
      </c>
      <c r="K9" s="18">
        <v>0.93</v>
      </c>
      <c r="L9" s="18">
        <v>0.123</v>
      </c>
      <c r="M9" s="18">
        <v>5.19</v>
      </c>
      <c r="N9" s="18">
        <v>7.0000000000000007E-2</v>
      </c>
      <c r="O9" s="18">
        <v>0.02</v>
      </c>
      <c r="P9" s="18">
        <v>248</v>
      </c>
      <c r="Q9" s="18">
        <v>198</v>
      </c>
      <c r="R9" s="18">
        <v>13</v>
      </c>
      <c r="S9" s="18">
        <v>56</v>
      </c>
      <c r="T9" s="18" t="s">
        <v>23</v>
      </c>
      <c r="U9" s="18">
        <v>30</v>
      </c>
      <c r="V9" s="18">
        <v>38</v>
      </c>
      <c r="W9" s="18">
        <v>133</v>
      </c>
      <c r="X9" s="18">
        <v>92</v>
      </c>
      <c r="Y9" s="18">
        <v>79</v>
      </c>
      <c r="Z9" s="18" t="s">
        <v>21</v>
      </c>
      <c r="AA9" s="18">
        <v>8</v>
      </c>
      <c r="AB9" s="18">
        <v>23</v>
      </c>
      <c r="AC9" s="18">
        <v>7</v>
      </c>
      <c r="AD9" s="18" t="s">
        <v>22</v>
      </c>
      <c r="AE9" s="18" t="s">
        <v>22</v>
      </c>
      <c r="AF9" s="18" t="s">
        <v>22</v>
      </c>
    </row>
    <row r="10" spans="1:32" s="18" customFormat="1" x14ac:dyDescent="0.35">
      <c r="A10" s="18" t="s">
        <v>657</v>
      </c>
      <c r="B10" s="18" t="s">
        <v>673</v>
      </c>
      <c r="C10" s="20">
        <f t="shared" si="0"/>
        <v>70.351275698594762</v>
      </c>
      <c r="D10" s="18">
        <v>3.82</v>
      </c>
      <c r="E10" s="18">
        <v>1.34</v>
      </c>
      <c r="F10" s="18">
        <v>7.63</v>
      </c>
      <c r="G10" s="18">
        <v>14.39</v>
      </c>
      <c r="H10" s="18">
        <v>46.65</v>
      </c>
      <c r="I10" s="18">
        <v>0.75</v>
      </c>
      <c r="J10" s="18">
        <v>17.75</v>
      </c>
      <c r="K10" s="18">
        <v>0.92</v>
      </c>
      <c r="L10" s="18">
        <v>0.13600000000000001</v>
      </c>
      <c r="M10" s="18">
        <v>6.37</v>
      </c>
      <c r="N10" s="18">
        <v>0.03</v>
      </c>
      <c r="O10" s="18">
        <v>0.03</v>
      </c>
      <c r="P10" s="18">
        <v>327</v>
      </c>
      <c r="Q10" s="18">
        <v>177</v>
      </c>
      <c r="R10" s="18">
        <v>22</v>
      </c>
      <c r="S10" s="18">
        <v>83</v>
      </c>
      <c r="T10" s="18">
        <v>50</v>
      </c>
      <c r="U10" s="18">
        <v>28</v>
      </c>
      <c r="V10" s="18">
        <v>31</v>
      </c>
      <c r="W10" s="18">
        <v>284</v>
      </c>
      <c r="X10" s="18">
        <v>58</v>
      </c>
      <c r="Y10" s="18">
        <v>153</v>
      </c>
      <c r="Z10" s="18" t="s">
        <v>21</v>
      </c>
      <c r="AA10" s="18" t="s">
        <v>21</v>
      </c>
      <c r="AB10" s="18">
        <v>18</v>
      </c>
      <c r="AC10" s="18">
        <v>4</v>
      </c>
      <c r="AD10" s="18" t="s">
        <v>22</v>
      </c>
      <c r="AE10" s="18" t="s">
        <v>22</v>
      </c>
      <c r="AF10" s="18" t="s">
        <v>22</v>
      </c>
    </row>
    <row r="11" spans="1:32" s="18" customFormat="1" x14ac:dyDescent="0.35">
      <c r="A11" s="18" t="s">
        <v>658</v>
      </c>
      <c r="B11" s="18" t="s">
        <v>673</v>
      </c>
      <c r="C11" s="20">
        <f t="shared" si="0"/>
        <v>64.205513663728055</v>
      </c>
      <c r="D11" s="18">
        <v>3.42</v>
      </c>
      <c r="E11" s="18">
        <v>1.78</v>
      </c>
      <c r="F11" s="18">
        <v>7.28</v>
      </c>
      <c r="G11" s="18">
        <v>13.95</v>
      </c>
      <c r="H11" s="18">
        <v>47.18</v>
      </c>
      <c r="I11" s="18">
        <v>0.83</v>
      </c>
      <c r="J11" s="18">
        <v>15.97</v>
      </c>
      <c r="K11" s="18">
        <v>0.95</v>
      </c>
      <c r="L11" s="18">
        <v>0.183</v>
      </c>
      <c r="M11" s="18">
        <v>8.0399999999999991</v>
      </c>
      <c r="N11" s="18">
        <v>0.06</v>
      </c>
      <c r="O11" s="18">
        <v>0.09</v>
      </c>
      <c r="P11" s="18">
        <v>321</v>
      </c>
      <c r="Q11" s="18">
        <v>175</v>
      </c>
      <c r="R11" s="18">
        <v>20</v>
      </c>
      <c r="S11" s="18">
        <v>84</v>
      </c>
      <c r="T11" s="18">
        <v>50</v>
      </c>
      <c r="U11" s="18">
        <v>90</v>
      </c>
      <c r="V11" s="18">
        <v>34</v>
      </c>
      <c r="W11" s="18">
        <v>489</v>
      </c>
      <c r="X11" s="18">
        <v>74</v>
      </c>
      <c r="Y11" s="18">
        <v>380</v>
      </c>
      <c r="Z11" s="18" t="s">
        <v>21</v>
      </c>
      <c r="AA11" s="18" t="s">
        <v>21</v>
      </c>
      <c r="AB11" s="18">
        <v>27</v>
      </c>
      <c r="AC11" s="18">
        <v>3</v>
      </c>
      <c r="AD11" s="18">
        <v>10</v>
      </c>
      <c r="AE11" s="18" t="s">
        <v>22</v>
      </c>
      <c r="AF11" s="18" t="s">
        <v>22</v>
      </c>
    </row>
    <row r="12" spans="1:32" s="18" customFormat="1" x14ac:dyDescent="0.35">
      <c r="A12" s="18" t="s">
        <v>659</v>
      </c>
      <c r="B12" s="19" t="s">
        <v>670</v>
      </c>
      <c r="C12" s="20">
        <f t="shared" si="0"/>
        <v>45.681209792884928</v>
      </c>
      <c r="D12" s="18">
        <v>0.99</v>
      </c>
      <c r="E12" s="18">
        <v>2.35</v>
      </c>
      <c r="F12" s="18">
        <v>6.3</v>
      </c>
      <c r="G12" s="18">
        <v>13.56</v>
      </c>
      <c r="H12" s="18">
        <v>48.2</v>
      </c>
      <c r="I12" s="18">
        <v>0.57999999999999996</v>
      </c>
      <c r="J12" s="18">
        <v>10.14</v>
      </c>
      <c r="K12" s="18">
        <v>1.64</v>
      </c>
      <c r="L12" s="18">
        <v>0.219</v>
      </c>
      <c r="M12" s="18">
        <v>14.84</v>
      </c>
      <c r="N12" s="18">
        <v>0.15</v>
      </c>
      <c r="O12" s="18">
        <v>0.5</v>
      </c>
      <c r="P12" s="18">
        <v>160</v>
      </c>
      <c r="Q12" s="18">
        <v>215</v>
      </c>
      <c r="R12" s="18">
        <v>63</v>
      </c>
      <c r="S12" s="18">
        <v>389</v>
      </c>
      <c r="T12" s="18">
        <v>1990</v>
      </c>
      <c r="U12" s="18">
        <v>103</v>
      </c>
      <c r="V12" s="18">
        <v>20</v>
      </c>
      <c r="W12" s="18">
        <v>214</v>
      </c>
      <c r="X12" s="18">
        <v>105</v>
      </c>
      <c r="Y12" s="18">
        <v>135</v>
      </c>
      <c r="Z12" s="18" t="s">
        <v>21</v>
      </c>
      <c r="AA12" s="18" t="s">
        <v>21</v>
      </c>
      <c r="AB12" s="18">
        <v>35</v>
      </c>
      <c r="AC12" s="18">
        <v>6</v>
      </c>
      <c r="AD12" s="18" t="s">
        <v>22</v>
      </c>
      <c r="AE12" s="18" t="s">
        <v>22</v>
      </c>
      <c r="AF12" s="18" t="s">
        <v>22</v>
      </c>
    </row>
    <row r="13" spans="1:32" s="18" customFormat="1" x14ac:dyDescent="0.35">
      <c r="A13" s="18" t="s">
        <v>679</v>
      </c>
      <c r="B13" s="22" t="s">
        <v>672</v>
      </c>
      <c r="C13" s="23">
        <f t="shared" si="0"/>
        <v>47.825341942074679</v>
      </c>
      <c r="D13" s="18">
        <v>2.76</v>
      </c>
      <c r="E13" s="18">
        <v>2.99</v>
      </c>
      <c r="F13" s="18">
        <v>6.33</v>
      </c>
      <c r="G13" s="18">
        <v>14.63</v>
      </c>
      <c r="H13" s="18">
        <v>47.52</v>
      </c>
      <c r="I13" s="18">
        <v>0.49</v>
      </c>
      <c r="J13" s="18">
        <v>9.2899999999999991</v>
      </c>
      <c r="K13" s="18">
        <v>1.68</v>
      </c>
      <c r="L13" s="18">
        <v>0.22600000000000001</v>
      </c>
      <c r="M13" s="18">
        <v>13.68</v>
      </c>
      <c r="N13" s="18">
        <v>0.17</v>
      </c>
      <c r="O13" s="18">
        <v>0.02</v>
      </c>
      <c r="P13" s="18">
        <v>147</v>
      </c>
      <c r="Q13" s="18">
        <v>235</v>
      </c>
      <c r="R13" s="18">
        <v>49</v>
      </c>
      <c r="S13" s="18">
        <v>100</v>
      </c>
      <c r="T13" s="18">
        <v>211</v>
      </c>
      <c r="U13" s="18">
        <v>115</v>
      </c>
      <c r="V13" s="18">
        <v>17</v>
      </c>
      <c r="W13" s="18">
        <v>279</v>
      </c>
      <c r="X13" s="18">
        <v>114</v>
      </c>
      <c r="Y13" s="18">
        <v>217</v>
      </c>
      <c r="Z13" s="18" t="s">
        <v>21</v>
      </c>
      <c r="AA13" s="18" t="s">
        <v>21</v>
      </c>
      <c r="AB13" s="18">
        <v>38</v>
      </c>
      <c r="AC13" s="18">
        <v>8</v>
      </c>
      <c r="AD13" s="18">
        <v>11</v>
      </c>
      <c r="AE13" s="18" t="s">
        <v>22</v>
      </c>
      <c r="AF13" s="18" t="s">
        <v>22</v>
      </c>
    </row>
    <row r="14" spans="1:32" s="18" customFormat="1" x14ac:dyDescent="0.35">
      <c r="A14" s="18" t="s">
        <v>676</v>
      </c>
      <c r="B14" s="18" t="s">
        <v>673</v>
      </c>
      <c r="C14" s="20">
        <f t="shared" si="0"/>
        <v>74.820439900405532</v>
      </c>
      <c r="D14" s="18">
        <v>4.1100000000000003</v>
      </c>
      <c r="E14" s="18">
        <v>2</v>
      </c>
      <c r="F14" s="18">
        <v>5.61</v>
      </c>
      <c r="G14" s="18">
        <v>16.54</v>
      </c>
      <c r="H14" s="18">
        <v>47.83</v>
      </c>
      <c r="I14" s="18">
        <v>0.19</v>
      </c>
      <c r="J14" s="18">
        <v>18.95</v>
      </c>
      <c r="K14" s="18">
        <v>0.81</v>
      </c>
      <c r="L14" s="18">
        <v>8.4000000000000005E-2</v>
      </c>
      <c r="M14" s="18">
        <v>3.74</v>
      </c>
      <c r="N14" s="18">
        <v>0.02</v>
      </c>
      <c r="O14" s="18">
        <v>0.02</v>
      </c>
      <c r="P14" s="18">
        <v>225</v>
      </c>
      <c r="Q14" s="18">
        <v>175</v>
      </c>
      <c r="R14" s="18">
        <v>10</v>
      </c>
      <c r="S14" s="18">
        <v>35</v>
      </c>
      <c r="T14" s="18">
        <v>10</v>
      </c>
      <c r="U14" s="18">
        <v>33</v>
      </c>
      <c r="V14" s="18">
        <v>11</v>
      </c>
      <c r="W14" s="18">
        <v>122</v>
      </c>
      <c r="X14" s="18">
        <v>85</v>
      </c>
      <c r="Y14" s="18">
        <v>76</v>
      </c>
      <c r="Z14" s="18" t="s">
        <v>21</v>
      </c>
      <c r="AA14" s="18" t="s">
        <v>21</v>
      </c>
      <c r="AB14" s="18">
        <v>22</v>
      </c>
      <c r="AC14" s="18">
        <v>6</v>
      </c>
      <c r="AD14" s="18" t="s">
        <v>22</v>
      </c>
      <c r="AE14" s="18" t="s">
        <v>22</v>
      </c>
      <c r="AF14" s="18" t="s">
        <v>22</v>
      </c>
    </row>
    <row r="15" spans="1:32" s="18" customFormat="1" x14ac:dyDescent="0.35">
      <c r="A15" s="18" t="s">
        <v>660</v>
      </c>
      <c r="B15" s="19" t="s">
        <v>670</v>
      </c>
      <c r="C15" s="20">
        <f t="shared" si="0"/>
        <v>39.680403826494917</v>
      </c>
      <c r="D15" s="18">
        <v>3.24</v>
      </c>
      <c r="E15" s="18">
        <v>2.36</v>
      </c>
      <c r="F15" s="18">
        <v>5.28</v>
      </c>
      <c r="G15" s="18">
        <v>12.94</v>
      </c>
      <c r="H15" s="18">
        <v>46.4</v>
      </c>
      <c r="I15" s="18">
        <v>0.35</v>
      </c>
      <c r="J15" s="18">
        <v>9.43</v>
      </c>
      <c r="K15" s="18">
        <v>1.58</v>
      </c>
      <c r="L15" s="18">
        <v>0.18099999999999999</v>
      </c>
      <c r="M15" s="18">
        <v>15.9</v>
      </c>
      <c r="N15" s="18">
        <v>0.14000000000000001</v>
      </c>
      <c r="O15" s="18">
        <v>0.96</v>
      </c>
      <c r="P15" s="18">
        <v>144</v>
      </c>
      <c r="Q15" s="18">
        <v>188</v>
      </c>
      <c r="R15" s="18">
        <v>52</v>
      </c>
      <c r="S15" s="18">
        <v>469</v>
      </c>
      <c r="T15" s="18">
        <v>6724</v>
      </c>
      <c r="U15" s="18">
        <v>90</v>
      </c>
      <c r="V15" s="18">
        <v>14</v>
      </c>
      <c r="W15" s="18">
        <v>258</v>
      </c>
      <c r="X15" s="18">
        <v>99</v>
      </c>
      <c r="Y15" s="18">
        <v>104</v>
      </c>
      <c r="Z15" s="18" t="s">
        <v>21</v>
      </c>
      <c r="AA15" s="18" t="s">
        <v>21</v>
      </c>
      <c r="AB15" s="18">
        <v>36</v>
      </c>
      <c r="AC15" s="18">
        <v>7</v>
      </c>
      <c r="AD15" s="18" t="s">
        <v>22</v>
      </c>
      <c r="AE15" s="18" t="s">
        <v>22</v>
      </c>
      <c r="AF15" s="18" t="s">
        <v>22</v>
      </c>
    </row>
    <row r="16" spans="1:32" s="18" customFormat="1" x14ac:dyDescent="0.35">
      <c r="A16" s="18" t="s">
        <v>661</v>
      </c>
      <c r="B16" s="19" t="s">
        <v>670</v>
      </c>
      <c r="C16" s="20">
        <f t="shared" si="0"/>
        <v>37.992258200090383</v>
      </c>
      <c r="D16" s="18">
        <v>1.97</v>
      </c>
      <c r="E16" s="18">
        <v>2.38</v>
      </c>
      <c r="F16" s="18">
        <v>4.76</v>
      </c>
      <c r="G16" s="18">
        <v>13.78</v>
      </c>
      <c r="H16" s="18">
        <v>47.7</v>
      </c>
      <c r="I16" s="18">
        <v>0.46</v>
      </c>
      <c r="J16" s="18">
        <v>10.14</v>
      </c>
      <c r="K16" s="18">
        <v>1.65</v>
      </c>
      <c r="L16" s="18">
        <v>0.189</v>
      </c>
      <c r="M16" s="18">
        <v>15.39</v>
      </c>
      <c r="N16" s="18">
        <v>0.15</v>
      </c>
      <c r="O16" s="18">
        <v>0.63</v>
      </c>
      <c r="P16" s="18">
        <v>114</v>
      </c>
      <c r="Q16" s="18">
        <v>218</v>
      </c>
      <c r="R16" s="18">
        <v>54</v>
      </c>
      <c r="S16" s="18">
        <v>294</v>
      </c>
      <c r="T16" s="18">
        <v>3901</v>
      </c>
      <c r="U16" s="18">
        <v>94</v>
      </c>
      <c r="V16" s="18">
        <v>16</v>
      </c>
      <c r="W16" s="18">
        <v>221</v>
      </c>
      <c r="X16" s="18">
        <v>103</v>
      </c>
      <c r="Y16" s="18">
        <v>159</v>
      </c>
      <c r="Z16" s="18" t="s">
        <v>21</v>
      </c>
      <c r="AA16" s="18" t="s">
        <v>21</v>
      </c>
      <c r="AB16" s="18">
        <v>36</v>
      </c>
      <c r="AC16" s="18">
        <v>7</v>
      </c>
      <c r="AD16" s="18" t="s">
        <v>22</v>
      </c>
      <c r="AE16" s="18" t="s">
        <v>22</v>
      </c>
      <c r="AF16" s="18" t="s">
        <v>22</v>
      </c>
    </row>
    <row r="17" spans="1:32" s="18" customFormat="1" x14ac:dyDescent="0.35">
      <c r="A17" s="18" t="s">
        <v>662</v>
      </c>
      <c r="B17" s="19" t="s">
        <v>670</v>
      </c>
      <c r="C17" s="20">
        <f t="shared" si="0"/>
        <v>49.68340020728558</v>
      </c>
      <c r="D17" s="18">
        <v>3.22</v>
      </c>
      <c r="E17" s="18">
        <v>2.9</v>
      </c>
      <c r="F17" s="18">
        <v>6.42</v>
      </c>
      <c r="G17" s="18">
        <v>14.23</v>
      </c>
      <c r="H17" s="18">
        <v>47.18</v>
      </c>
      <c r="I17" s="18">
        <v>0.59</v>
      </c>
      <c r="J17" s="18">
        <v>10.31</v>
      </c>
      <c r="K17" s="18">
        <v>1.61</v>
      </c>
      <c r="L17" s="18">
        <v>0.185</v>
      </c>
      <c r="M17" s="18">
        <v>12.88</v>
      </c>
      <c r="N17" s="18">
        <v>0.15</v>
      </c>
      <c r="O17" s="18">
        <v>0.1</v>
      </c>
      <c r="P17" s="18">
        <v>107</v>
      </c>
      <c r="Q17" s="18">
        <v>217</v>
      </c>
      <c r="R17" s="18">
        <v>37</v>
      </c>
      <c r="S17" s="18">
        <v>103</v>
      </c>
      <c r="T17" s="18">
        <v>241</v>
      </c>
      <c r="U17" s="18">
        <v>58</v>
      </c>
      <c r="V17" s="18">
        <v>23</v>
      </c>
      <c r="W17" s="18">
        <v>362</v>
      </c>
      <c r="X17" s="18">
        <v>95</v>
      </c>
      <c r="Y17" s="18">
        <v>117</v>
      </c>
      <c r="Z17" s="18" t="s">
        <v>21</v>
      </c>
      <c r="AA17" s="18" t="s">
        <v>21</v>
      </c>
      <c r="AB17" s="18">
        <v>33</v>
      </c>
      <c r="AC17" s="18">
        <v>6</v>
      </c>
      <c r="AD17" s="18" t="s">
        <v>22</v>
      </c>
      <c r="AE17" s="18" t="s">
        <v>22</v>
      </c>
      <c r="AF17" s="18" t="s">
        <v>22</v>
      </c>
    </row>
    <row r="18" spans="1:32" s="18" customFormat="1" x14ac:dyDescent="0.35">
      <c r="A18" s="18" t="s">
        <v>678</v>
      </c>
      <c r="B18" s="22" t="s">
        <v>672</v>
      </c>
      <c r="C18" s="23">
        <f t="shared" si="0"/>
        <v>51.2618950171846</v>
      </c>
      <c r="D18" s="18">
        <v>3.35</v>
      </c>
      <c r="E18" s="18">
        <v>3.59</v>
      </c>
      <c r="F18" s="18">
        <v>6.95</v>
      </c>
      <c r="G18" s="18">
        <v>14.84</v>
      </c>
      <c r="H18" s="18">
        <v>47.46</v>
      </c>
      <c r="I18" s="18">
        <v>0.65</v>
      </c>
      <c r="J18" s="18">
        <v>7.82</v>
      </c>
      <c r="K18" s="18">
        <v>1.58</v>
      </c>
      <c r="L18" s="18">
        <v>0.17199999999999999</v>
      </c>
      <c r="M18" s="18">
        <v>13.09</v>
      </c>
      <c r="N18" s="18">
        <v>0.15</v>
      </c>
      <c r="O18" s="18">
        <v>0.13</v>
      </c>
      <c r="P18" s="18">
        <v>145</v>
      </c>
      <c r="Q18" s="18">
        <v>232</v>
      </c>
      <c r="R18" s="18">
        <v>45</v>
      </c>
      <c r="S18" s="18">
        <v>96</v>
      </c>
      <c r="T18" s="18">
        <v>29</v>
      </c>
      <c r="U18" s="18">
        <v>44</v>
      </c>
      <c r="V18" s="18">
        <v>27</v>
      </c>
      <c r="W18" s="18">
        <v>439</v>
      </c>
      <c r="X18" s="18">
        <v>100</v>
      </c>
      <c r="Y18" s="18">
        <v>208</v>
      </c>
      <c r="Z18" s="18" t="s">
        <v>21</v>
      </c>
      <c r="AA18" s="18" t="s">
        <v>21</v>
      </c>
      <c r="AB18" s="18">
        <v>37</v>
      </c>
      <c r="AC18" s="18">
        <v>6</v>
      </c>
      <c r="AD18" s="18" t="s">
        <v>22</v>
      </c>
      <c r="AE18" s="18" t="s">
        <v>22</v>
      </c>
      <c r="AF18" s="18" t="s">
        <v>22</v>
      </c>
    </row>
    <row r="19" spans="1:32" s="18" customFormat="1" x14ac:dyDescent="0.35">
      <c r="A19" s="18" t="s">
        <v>677</v>
      </c>
      <c r="B19" s="18" t="s">
        <v>673</v>
      </c>
      <c r="C19" s="20">
        <f t="shared" si="0"/>
        <v>63.755986929758123</v>
      </c>
      <c r="D19" s="18">
        <v>3.87</v>
      </c>
      <c r="E19" s="18">
        <v>4.67</v>
      </c>
      <c r="F19" s="18">
        <v>7.61</v>
      </c>
      <c r="G19" s="18">
        <v>14.86</v>
      </c>
      <c r="H19" s="18">
        <v>51.25</v>
      </c>
      <c r="I19" s="18">
        <v>0.77</v>
      </c>
      <c r="J19" s="18">
        <v>7.04</v>
      </c>
      <c r="K19" s="18">
        <v>0.93</v>
      </c>
      <c r="L19" s="18">
        <v>0.12</v>
      </c>
      <c r="M19" s="18">
        <v>8.57</v>
      </c>
      <c r="N19" s="18">
        <v>0.11</v>
      </c>
      <c r="O19" s="18">
        <v>0.02</v>
      </c>
      <c r="P19" s="18">
        <v>231</v>
      </c>
      <c r="Q19" s="18">
        <v>175</v>
      </c>
      <c r="R19" s="18">
        <v>28</v>
      </c>
      <c r="S19" s="18">
        <v>45</v>
      </c>
      <c r="T19" s="18">
        <v>31</v>
      </c>
      <c r="U19" s="18">
        <v>27</v>
      </c>
      <c r="V19" s="18">
        <v>24</v>
      </c>
      <c r="W19" s="18">
        <v>433</v>
      </c>
      <c r="X19" s="18">
        <v>111</v>
      </c>
      <c r="Y19" s="18">
        <v>152</v>
      </c>
      <c r="Z19" s="18" t="s">
        <v>21</v>
      </c>
      <c r="AA19" s="18" t="s">
        <v>21</v>
      </c>
      <c r="AB19" s="18">
        <v>29</v>
      </c>
      <c r="AC19" s="18">
        <v>8</v>
      </c>
      <c r="AD19" s="18" t="s">
        <v>22</v>
      </c>
      <c r="AE19" s="18" t="s">
        <v>22</v>
      </c>
      <c r="AF19" s="18" t="s">
        <v>22</v>
      </c>
    </row>
    <row r="20" spans="1:32" s="18" customFormat="1" x14ac:dyDescent="0.35">
      <c r="A20" s="18" t="s">
        <v>663</v>
      </c>
      <c r="B20" s="19" t="s">
        <v>670</v>
      </c>
      <c r="C20" s="20">
        <f t="shared" si="0"/>
        <v>46.980116139567535</v>
      </c>
      <c r="D20" s="18">
        <v>3.22</v>
      </c>
      <c r="E20" s="18">
        <v>2.2400000000000002</v>
      </c>
      <c r="F20" s="18">
        <v>6.45</v>
      </c>
      <c r="G20" s="18">
        <v>13.88</v>
      </c>
      <c r="H20" s="18">
        <v>46.83</v>
      </c>
      <c r="I20" s="18">
        <v>0.52</v>
      </c>
      <c r="J20" s="18">
        <v>10.119999999999999</v>
      </c>
      <c r="K20" s="18">
        <v>1.67</v>
      </c>
      <c r="L20" s="18">
        <v>0.247</v>
      </c>
      <c r="M20" s="18">
        <v>14.42</v>
      </c>
      <c r="N20" s="18">
        <v>0.16</v>
      </c>
      <c r="O20" s="18">
        <v>0.03</v>
      </c>
      <c r="P20" s="18">
        <v>115</v>
      </c>
      <c r="Q20" s="18">
        <v>209</v>
      </c>
      <c r="R20" s="18">
        <v>51</v>
      </c>
      <c r="S20" s="18">
        <v>96</v>
      </c>
      <c r="T20" s="18">
        <v>227</v>
      </c>
      <c r="U20" s="18">
        <v>150</v>
      </c>
      <c r="V20" s="18">
        <v>25</v>
      </c>
      <c r="W20" s="18">
        <v>222</v>
      </c>
      <c r="X20" s="18">
        <v>104</v>
      </c>
      <c r="Y20" s="18">
        <v>194</v>
      </c>
      <c r="Z20" s="18" t="s">
        <v>21</v>
      </c>
      <c r="AA20" s="18" t="s">
        <v>21</v>
      </c>
      <c r="AB20" s="18">
        <v>35</v>
      </c>
      <c r="AC20" s="18">
        <v>5</v>
      </c>
      <c r="AD20" s="18" t="s">
        <v>22</v>
      </c>
      <c r="AE20" s="18" t="s">
        <v>22</v>
      </c>
      <c r="AF20" s="18" t="s">
        <v>22</v>
      </c>
    </row>
    <row r="21" spans="1:32" s="18" customFormat="1" x14ac:dyDescent="0.35">
      <c r="A21" s="18" t="s">
        <v>664</v>
      </c>
      <c r="B21" s="19" t="s">
        <v>670</v>
      </c>
      <c r="C21" s="20">
        <f t="shared" si="0"/>
        <v>47.334226730813384</v>
      </c>
      <c r="D21" s="18">
        <v>3.14</v>
      </c>
      <c r="E21" s="18">
        <v>2.91</v>
      </c>
      <c r="F21" s="18">
        <v>6.32</v>
      </c>
      <c r="G21" s="18">
        <v>14.4</v>
      </c>
      <c r="H21" s="18">
        <v>47.37</v>
      </c>
      <c r="I21" s="18">
        <v>0.62</v>
      </c>
      <c r="J21" s="18">
        <v>8.9</v>
      </c>
      <c r="K21" s="18">
        <v>1.71</v>
      </c>
      <c r="L21" s="18">
        <v>0.23200000000000001</v>
      </c>
      <c r="M21" s="18">
        <v>13.93</v>
      </c>
      <c r="N21" s="18">
        <v>0.17</v>
      </c>
      <c r="O21" s="18">
        <v>0.06</v>
      </c>
      <c r="P21" s="18">
        <v>116</v>
      </c>
      <c r="Q21" s="18">
        <v>212</v>
      </c>
      <c r="R21" s="18">
        <v>49</v>
      </c>
      <c r="S21" s="18">
        <v>98</v>
      </c>
      <c r="T21" s="18">
        <v>239</v>
      </c>
      <c r="U21" s="18">
        <v>104</v>
      </c>
      <c r="V21" s="18">
        <v>24</v>
      </c>
      <c r="W21" s="18">
        <v>359</v>
      </c>
      <c r="X21" s="18">
        <v>110</v>
      </c>
      <c r="Y21" s="18">
        <v>235</v>
      </c>
      <c r="Z21" s="18" t="s">
        <v>21</v>
      </c>
      <c r="AA21" s="18" t="s">
        <v>21</v>
      </c>
      <c r="AB21" s="18">
        <v>42</v>
      </c>
      <c r="AC21" s="18">
        <v>6</v>
      </c>
      <c r="AD21" s="18" t="s">
        <v>22</v>
      </c>
      <c r="AE21" s="18" t="s">
        <v>22</v>
      </c>
      <c r="AF21" s="18" t="s">
        <v>22</v>
      </c>
    </row>
    <row r="22" spans="1:32" s="18" customFormat="1" x14ac:dyDescent="0.35">
      <c r="A22" s="18" t="s">
        <v>665</v>
      </c>
      <c r="B22" s="19" t="s">
        <v>670</v>
      </c>
      <c r="C22" s="20">
        <f t="shared" si="0"/>
        <v>45.615430235111006</v>
      </c>
      <c r="D22" s="18">
        <v>3.15</v>
      </c>
      <c r="E22" s="18">
        <v>2.44</v>
      </c>
      <c r="F22" s="18">
        <v>5.97</v>
      </c>
      <c r="G22" s="18">
        <v>14.41</v>
      </c>
      <c r="H22" s="18">
        <v>47.24</v>
      </c>
      <c r="I22" s="18">
        <v>0.53</v>
      </c>
      <c r="J22" s="18">
        <v>9.85</v>
      </c>
      <c r="K22" s="18">
        <v>1.73</v>
      </c>
      <c r="L22" s="18">
        <v>0.193</v>
      </c>
      <c r="M22" s="18">
        <v>14.1</v>
      </c>
      <c r="N22" s="18">
        <v>0.17</v>
      </c>
      <c r="O22" s="18">
        <v>0.02</v>
      </c>
      <c r="P22" s="18">
        <v>117</v>
      </c>
      <c r="Q22" s="18">
        <v>207</v>
      </c>
      <c r="R22" s="18">
        <v>48</v>
      </c>
      <c r="S22" s="18">
        <v>100</v>
      </c>
      <c r="T22" s="18">
        <v>265</v>
      </c>
      <c r="U22" s="18">
        <v>85</v>
      </c>
      <c r="V22" s="18">
        <v>22</v>
      </c>
      <c r="W22" s="18">
        <v>240</v>
      </c>
      <c r="X22" s="18">
        <v>111</v>
      </c>
      <c r="Y22" s="18">
        <v>148</v>
      </c>
      <c r="Z22" s="18" t="s">
        <v>21</v>
      </c>
      <c r="AA22" s="18" t="s">
        <v>21</v>
      </c>
      <c r="AB22" s="18">
        <v>40</v>
      </c>
      <c r="AC22" s="18">
        <v>5</v>
      </c>
      <c r="AD22" s="18" t="s">
        <v>22</v>
      </c>
      <c r="AE22" s="18" t="s">
        <v>22</v>
      </c>
      <c r="AF22" s="18" t="s">
        <v>22</v>
      </c>
    </row>
    <row r="23" spans="1:32" s="18" customFormat="1" x14ac:dyDescent="0.35">
      <c r="A23" s="18" t="s">
        <v>666</v>
      </c>
      <c r="B23" s="19" t="s">
        <v>670</v>
      </c>
      <c r="C23" s="20">
        <f>(F23/40.306)/(F23/40.306+M23*0.8998/71.845)*100</f>
        <v>47.436572165992935</v>
      </c>
      <c r="D23" s="18">
        <v>2.57</v>
      </c>
      <c r="E23" s="18">
        <v>2.79</v>
      </c>
      <c r="F23" s="18">
        <v>6.51</v>
      </c>
      <c r="G23" s="18">
        <v>14.03</v>
      </c>
      <c r="H23" s="18">
        <v>46.21</v>
      </c>
      <c r="I23" s="18">
        <v>0.44</v>
      </c>
      <c r="J23" s="18">
        <v>10.47</v>
      </c>
      <c r="K23" s="18">
        <v>2.02</v>
      </c>
      <c r="L23" s="18">
        <v>0.17899999999999999</v>
      </c>
      <c r="M23" s="18">
        <v>14.29</v>
      </c>
      <c r="N23" s="18">
        <v>0.16</v>
      </c>
      <c r="O23" s="18">
        <v>0.11</v>
      </c>
      <c r="P23" s="18">
        <v>115</v>
      </c>
      <c r="Q23" s="18">
        <v>276</v>
      </c>
      <c r="R23" s="18">
        <v>42</v>
      </c>
      <c r="S23" s="18">
        <v>106</v>
      </c>
      <c r="T23" s="18">
        <v>273</v>
      </c>
      <c r="U23" s="18">
        <v>56</v>
      </c>
      <c r="V23" s="18">
        <v>16</v>
      </c>
      <c r="W23" s="18">
        <v>472</v>
      </c>
      <c r="X23" s="18">
        <v>85</v>
      </c>
      <c r="Y23" s="18">
        <v>150</v>
      </c>
      <c r="Z23" s="18" t="s">
        <v>21</v>
      </c>
      <c r="AA23" s="18" t="s">
        <v>21</v>
      </c>
      <c r="AB23" s="18">
        <v>36</v>
      </c>
      <c r="AC23" s="18">
        <v>7</v>
      </c>
      <c r="AD23" s="18" t="s">
        <v>22</v>
      </c>
      <c r="AE23" s="18" t="s">
        <v>22</v>
      </c>
      <c r="AF23" s="18" t="s">
        <v>22</v>
      </c>
    </row>
    <row r="24" spans="1:32" s="29" customFormat="1" ht="16" thickBot="1" x14ac:dyDescent="0.4">
      <c r="A24" s="29" t="s">
        <v>667</v>
      </c>
      <c r="B24" s="29" t="s">
        <v>673</v>
      </c>
      <c r="C24" s="30">
        <f t="shared" si="0"/>
        <v>68.854500437322869</v>
      </c>
      <c r="D24" s="29">
        <v>4.16</v>
      </c>
      <c r="E24" s="29">
        <v>1.05</v>
      </c>
      <c r="F24" s="29">
        <v>4.33</v>
      </c>
      <c r="G24" s="29">
        <v>16.7</v>
      </c>
      <c r="H24" s="29">
        <v>45.61</v>
      </c>
      <c r="I24" s="29">
        <v>0.05</v>
      </c>
      <c r="J24" s="29">
        <v>22.67</v>
      </c>
      <c r="K24" s="29">
        <v>1.18</v>
      </c>
      <c r="L24" s="29">
        <v>7.6999999999999999E-2</v>
      </c>
      <c r="M24" s="29">
        <v>3.88</v>
      </c>
      <c r="N24" s="29">
        <v>0.19</v>
      </c>
      <c r="O24" s="29">
        <v>0.02</v>
      </c>
      <c r="P24" s="29">
        <v>21</v>
      </c>
      <c r="Q24" s="29">
        <v>225</v>
      </c>
      <c r="R24" s="29" t="s">
        <v>23</v>
      </c>
      <c r="S24" s="29">
        <v>30</v>
      </c>
      <c r="T24" s="29">
        <v>40</v>
      </c>
      <c r="U24" s="29">
        <v>21</v>
      </c>
      <c r="V24" s="29" t="s">
        <v>23</v>
      </c>
      <c r="W24" s="29">
        <v>89</v>
      </c>
      <c r="X24" s="29">
        <v>116</v>
      </c>
      <c r="Y24" s="29">
        <v>65</v>
      </c>
      <c r="Z24" s="29" t="s">
        <v>21</v>
      </c>
      <c r="AA24" s="29" t="s">
        <v>21</v>
      </c>
      <c r="AB24" s="29">
        <v>26</v>
      </c>
      <c r="AC24" s="29">
        <v>10</v>
      </c>
      <c r="AD24" s="29" t="s">
        <v>22</v>
      </c>
      <c r="AE24" s="29" t="s">
        <v>22</v>
      </c>
      <c r="AF24" s="29" t="s">
        <v>22</v>
      </c>
    </row>
  </sheetData>
  <mergeCells count="5">
    <mergeCell ref="A2:A3"/>
    <mergeCell ref="B2:B3"/>
    <mergeCell ref="D3:O3"/>
    <mergeCell ref="P3:AF3"/>
    <mergeCell ref="C2:C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25A87-BD41-4E08-82C5-1C1B572F2B96}">
  <dimension ref="A1"/>
  <sheetViews>
    <sheetView workbookViewId="0"/>
  </sheetViews>
  <sheetFormatPr defaultRowHeight="15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2560D-A36D-C04C-9C45-DE0DE8A3900A}">
  <dimension ref="A1:I14"/>
  <sheetViews>
    <sheetView workbookViewId="0"/>
  </sheetViews>
  <sheetFormatPr defaultColWidth="10.83203125" defaultRowHeight="15.5" x14ac:dyDescent="0.35"/>
  <cols>
    <col min="1" max="1" width="8.33203125" style="2" customWidth="1"/>
    <col min="2" max="2" width="27.33203125" style="2" bestFit="1" customWidth="1"/>
    <col min="3" max="16384" width="10.83203125" style="2"/>
  </cols>
  <sheetData>
    <row r="1" spans="1:9" ht="34" customHeight="1" thickBot="1" x14ac:dyDescent="0.4">
      <c r="A1" s="54" t="s">
        <v>646</v>
      </c>
      <c r="B1" s="3"/>
      <c r="C1" s="3"/>
      <c r="D1" s="3"/>
      <c r="E1" s="3"/>
      <c r="F1" s="3"/>
      <c r="G1" s="3"/>
      <c r="H1" s="3"/>
      <c r="I1" s="3"/>
    </row>
    <row r="2" spans="1:9" ht="34" customHeight="1" x14ac:dyDescent="0.35">
      <c r="A2" s="46" t="s">
        <v>681</v>
      </c>
      <c r="B2" s="48" t="s">
        <v>674</v>
      </c>
      <c r="C2" s="39" t="s">
        <v>26</v>
      </c>
      <c r="D2" s="39" t="s">
        <v>27</v>
      </c>
      <c r="E2" s="39" t="s">
        <v>28</v>
      </c>
      <c r="F2" s="39" t="s">
        <v>29</v>
      </c>
      <c r="G2" s="39" t="s">
        <v>30</v>
      </c>
      <c r="H2" s="39" t="s">
        <v>31</v>
      </c>
      <c r="I2" s="39" t="s">
        <v>32</v>
      </c>
    </row>
    <row r="3" spans="1:9" s="1" customFormat="1" thickBot="1" x14ac:dyDescent="0.4">
      <c r="A3" s="47"/>
      <c r="B3" s="49"/>
      <c r="C3" s="49" t="s">
        <v>647</v>
      </c>
      <c r="D3" s="49"/>
      <c r="E3" s="49"/>
      <c r="F3" s="49"/>
      <c r="G3" s="49"/>
      <c r="H3" s="49"/>
      <c r="I3" s="49"/>
    </row>
    <row r="4" spans="1:9" x14ac:dyDescent="0.35">
      <c r="A4" s="37" t="s">
        <v>652</v>
      </c>
      <c r="B4" s="26" t="s">
        <v>670</v>
      </c>
      <c r="C4" s="38" t="s">
        <v>35</v>
      </c>
      <c r="D4" s="38" t="s">
        <v>35</v>
      </c>
      <c r="E4" s="38" t="s">
        <v>35</v>
      </c>
      <c r="F4" s="38" t="s">
        <v>22</v>
      </c>
      <c r="G4" s="38">
        <v>100</v>
      </c>
      <c r="H4" s="38">
        <v>1400</v>
      </c>
      <c r="I4" s="38">
        <v>90</v>
      </c>
    </row>
    <row r="5" spans="1:9" x14ac:dyDescent="0.35">
      <c r="A5" s="31" t="s">
        <v>653</v>
      </c>
      <c r="B5" s="21" t="s">
        <v>671</v>
      </c>
      <c r="C5" s="32" t="s">
        <v>33</v>
      </c>
      <c r="D5" s="32">
        <v>2</v>
      </c>
      <c r="E5" s="32">
        <v>7</v>
      </c>
      <c r="F5" s="32">
        <v>19</v>
      </c>
      <c r="G5" s="32">
        <v>135</v>
      </c>
      <c r="H5" s="32">
        <v>682</v>
      </c>
      <c r="I5" s="32">
        <v>56</v>
      </c>
    </row>
    <row r="6" spans="1:9" x14ac:dyDescent="0.35">
      <c r="A6" s="31" t="s">
        <v>668</v>
      </c>
      <c r="B6" s="19" t="s">
        <v>670</v>
      </c>
      <c r="C6" s="32" t="s">
        <v>22</v>
      </c>
      <c r="D6" s="32">
        <v>0.4</v>
      </c>
      <c r="E6" s="32">
        <v>11.2</v>
      </c>
      <c r="F6" s="32">
        <v>44.3</v>
      </c>
      <c r="G6" s="32">
        <v>354</v>
      </c>
      <c r="H6" s="32">
        <v>1682</v>
      </c>
      <c r="I6" s="32">
        <v>130</v>
      </c>
    </row>
    <row r="7" spans="1:9" x14ac:dyDescent="0.35">
      <c r="A7" s="31" t="s">
        <v>659</v>
      </c>
      <c r="B7" s="19" t="s">
        <v>670</v>
      </c>
      <c r="C7" s="32" t="s">
        <v>35</v>
      </c>
      <c r="D7" s="32" t="s">
        <v>35</v>
      </c>
      <c r="E7" s="32" t="s">
        <v>35</v>
      </c>
      <c r="F7" s="32" t="s">
        <v>22</v>
      </c>
      <c r="G7" s="32">
        <v>30</v>
      </c>
      <c r="H7" s="32" t="s">
        <v>22</v>
      </c>
      <c r="I7" s="32" t="s">
        <v>22</v>
      </c>
    </row>
    <row r="8" spans="1:9" x14ac:dyDescent="0.35">
      <c r="A8" s="31" t="s">
        <v>660</v>
      </c>
      <c r="B8" s="19" t="s">
        <v>670</v>
      </c>
      <c r="C8" s="33" t="s">
        <v>35</v>
      </c>
      <c r="D8" s="33" t="s">
        <v>35</v>
      </c>
      <c r="E8" s="33" t="s">
        <v>35</v>
      </c>
      <c r="F8" s="33">
        <v>100</v>
      </c>
      <c r="G8" s="33">
        <v>260</v>
      </c>
      <c r="H8" s="33">
        <v>1300</v>
      </c>
      <c r="I8" s="33">
        <v>120</v>
      </c>
    </row>
    <row r="9" spans="1:9" x14ac:dyDescent="0.35">
      <c r="A9" s="31" t="s">
        <v>661</v>
      </c>
      <c r="B9" s="19" t="s">
        <v>670</v>
      </c>
      <c r="C9" s="33" t="s">
        <v>35</v>
      </c>
      <c r="D9" s="33" t="s">
        <v>35</v>
      </c>
      <c r="E9" s="33" t="s">
        <v>35</v>
      </c>
      <c r="F9" s="33" t="s">
        <v>22</v>
      </c>
      <c r="G9" s="33">
        <v>51</v>
      </c>
      <c r="H9" s="33">
        <v>800</v>
      </c>
      <c r="I9" s="33">
        <v>100</v>
      </c>
    </row>
    <row r="10" spans="1:9" ht="16" thickBot="1" x14ac:dyDescent="0.4">
      <c r="A10" s="34" t="s">
        <v>669</v>
      </c>
      <c r="B10" s="35" t="s">
        <v>672</v>
      </c>
      <c r="C10" s="36" t="s">
        <v>22</v>
      </c>
      <c r="D10" s="36">
        <v>0.02</v>
      </c>
      <c r="E10" s="36">
        <v>0.28999999999999998</v>
      </c>
      <c r="F10" s="36">
        <v>0.59</v>
      </c>
      <c r="G10" s="36">
        <v>8.8699999999999992</v>
      </c>
      <c r="H10" s="36">
        <v>13.1</v>
      </c>
      <c r="I10" s="36">
        <v>0.5</v>
      </c>
    </row>
    <row r="11" spans="1:9" x14ac:dyDescent="0.35">
      <c r="A11" s="50" t="s">
        <v>684</v>
      </c>
      <c r="B11" s="50"/>
      <c r="C11" s="50"/>
      <c r="D11" s="50"/>
      <c r="E11" s="50"/>
      <c r="F11" s="50"/>
      <c r="G11" s="50"/>
      <c r="H11" s="50"/>
      <c r="I11" s="50"/>
    </row>
    <row r="12" spans="1:9" x14ac:dyDescent="0.35">
      <c r="A12" s="43" t="s">
        <v>34</v>
      </c>
      <c r="B12" s="43"/>
      <c r="C12" s="2">
        <v>50.4</v>
      </c>
      <c r="E12" s="2">
        <v>882</v>
      </c>
      <c r="F12" s="2">
        <v>1767</v>
      </c>
      <c r="G12" s="2">
        <v>147</v>
      </c>
      <c r="H12" s="2">
        <v>255</v>
      </c>
      <c r="I12" s="2">
        <v>189</v>
      </c>
    </row>
    <row r="13" spans="1:9" x14ac:dyDescent="0.35">
      <c r="A13" s="44" t="s">
        <v>34</v>
      </c>
      <c r="B13" s="44"/>
      <c r="C13" s="2">
        <v>49.8</v>
      </c>
      <c r="E13" s="2">
        <v>853</v>
      </c>
      <c r="F13" s="2">
        <v>1743</v>
      </c>
      <c r="G13" s="2">
        <v>147</v>
      </c>
      <c r="H13" s="2">
        <v>258</v>
      </c>
      <c r="I13" s="2">
        <v>194</v>
      </c>
    </row>
    <row r="14" spans="1:9" ht="16" thickBot="1" x14ac:dyDescent="0.4">
      <c r="A14" s="45" t="s">
        <v>34</v>
      </c>
      <c r="B14" s="45"/>
      <c r="C14" s="3">
        <v>50</v>
      </c>
      <c r="D14" s="3"/>
      <c r="E14" s="3">
        <v>850</v>
      </c>
      <c r="F14" s="3">
        <v>1745</v>
      </c>
      <c r="G14" s="3">
        <v>147</v>
      </c>
      <c r="H14" s="3">
        <v>261</v>
      </c>
      <c r="I14" s="3">
        <v>189</v>
      </c>
    </row>
  </sheetData>
  <mergeCells count="7">
    <mergeCell ref="A12:B12"/>
    <mergeCell ref="A13:B13"/>
    <mergeCell ref="A14:B14"/>
    <mergeCell ref="A11:I11"/>
    <mergeCell ref="A2:A3"/>
    <mergeCell ref="B2:B3"/>
    <mergeCell ref="C3:I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61613-76DE-3A47-A6BA-D964416D8558}">
  <dimension ref="A1:IA164"/>
  <sheetViews>
    <sheetView workbookViewId="0"/>
  </sheetViews>
  <sheetFormatPr defaultColWidth="10.83203125" defaultRowHeight="15.5" x14ac:dyDescent="0.35"/>
  <cols>
    <col min="1" max="1" width="8" style="2" customWidth="1"/>
    <col min="2" max="2" width="13.83203125" style="2" bestFit="1" customWidth="1"/>
    <col min="3" max="3" width="12.83203125" style="2" bestFit="1" customWidth="1"/>
    <col min="4" max="4" width="13.08203125" style="2" bestFit="1" customWidth="1"/>
    <col min="5" max="5" width="8.08203125" style="2" bestFit="1" customWidth="1"/>
    <col min="6" max="6" width="6.08203125" style="2" bestFit="1" customWidth="1"/>
    <col min="7" max="7" width="8.08203125" style="2" bestFit="1" customWidth="1"/>
    <col min="8" max="9" width="6.83203125" style="2" bestFit="1" customWidth="1"/>
    <col min="10" max="10" width="10.5" style="2" bestFit="1" customWidth="1"/>
    <col min="11" max="11" width="8.08203125" style="2" bestFit="1" customWidth="1"/>
    <col min="12" max="12" width="6.83203125" style="2" bestFit="1" customWidth="1"/>
    <col min="13" max="13" width="8.08203125" style="2" bestFit="1" customWidth="1"/>
    <col min="14" max="14" width="5.83203125" style="2" bestFit="1" customWidth="1"/>
    <col min="15" max="15" width="8.33203125" style="2" bestFit="1" customWidth="1"/>
    <col min="16" max="16" width="6.83203125" style="2" bestFit="1" customWidth="1"/>
    <col min="17" max="17" width="8.08203125" style="2" bestFit="1" customWidth="1"/>
    <col min="18" max="18" width="6.83203125" style="2" bestFit="1" customWidth="1"/>
    <col min="19" max="19" width="8.5" style="2" bestFit="1" customWidth="1"/>
    <col min="20" max="20" width="6.83203125" style="2" bestFit="1" customWidth="1"/>
    <col min="21" max="21" width="8.08203125" style="2" bestFit="1" customWidth="1"/>
    <col min="22" max="22" width="7.83203125" style="2" bestFit="1" customWidth="1"/>
    <col min="23" max="23" width="8.33203125" style="2" bestFit="1" customWidth="1"/>
    <col min="24" max="24" width="7.83203125" style="2" bestFit="1" customWidth="1"/>
    <col min="25" max="25" width="8.58203125" style="2" bestFit="1" customWidth="1"/>
    <col min="26" max="26" width="8.33203125" style="2" bestFit="1" customWidth="1"/>
    <col min="27" max="27" width="9.08203125" style="2" bestFit="1" customWidth="1"/>
    <col min="28" max="28" width="8.83203125" style="2" bestFit="1" customWidth="1"/>
    <col min="29" max="29" width="9.33203125" style="2" bestFit="1" customWidth="1"/>
    <col min="30" max="30" width="8" style="2" bestFit="1" customWidth="1"/>
    <col min="31" max="31" width="9.08203125" style="2" bestFit="1" customWidth="1"/>
    <col min="32" max="32" width="8.5" style="2" bestFit="1" customWidth="1"/>
    <col min="33" max="33" width="11.08203125" style="2" bestFit="1" customWidth="1"/>
    <col min="34" max="34" width="10.83203125" style="2" bestFit="1" customWidth="1"/>
    <col min="35" max="35" width="11.58203125" style="2" bestFit="1" customWidth="1"/>
    <col min="36" max="36" width="11.33203125" style="2" bestFit="1" customWidth="1"/>
    <col min="37" max="37" width="11.83203125" style="2" bestFit="1" customWidth="1"/>
    <col min="38" max="38" width="10.5" style="2" bestFit="1" customWidth="1"/>
    <col min="39" max="39" width="11.58203125" style="2" bestFit="1" customWidth="1"/>
    <col min="40" max="40" width="11" style="2" bestFit="1" customWidth="1"/>
    <col min="41" max="41" width="11.58203125" style="2" bestFit="1" customWidth="1"/>
    <col min="42" max="42" width="9.5" style="2" bestFit="1" customWidth="1"/>
    <col min="43" max="43" width="13.83203125" style="2" bestFit="1" customWidth="1"/>
    <col min="44" max="44" width="14" style="2" bestFit="1" customWidth="1"/>
    <col min="45" max="46" width="15.08203125" style="2" bestFit="1" customWidth="1"/>
    <col min="47" max="47" width="13.08203125" style="2" bestFit="1" customWidth="1"/>
    <col min="48" max="48" width="14.08203125" style="2" bestFit="1" customWidth="1"/>
    <col min="49" max="49" width="14" style="2" bestFit="1" customWidth="1"/>
    <col min="50" max="50" width="13.58203125" style="2" bestFit="1" customWidth="1"/>
    <col min="51" max="51" width="14.58203125" style="2" bestFit="1" customWidth="1"/>
    <col min="52" max="52" width="13.58203125" style="2" bestFit="1" customWidth="1"/>
    <col min="53" max="53" width="14.33203125" style="2" bestFit="1" customWidth="1"/>
    <col min="54" max="54" width="15.5" style="2" bestFit="1" customWidth="1"/>
    <col min="55" max="55" width="13.08203125" style="2" bestFit="1" customWidth="1"/>
    <col min="56" max="56" width="10.83203125" style="2" bestFit="1" customWidth="1"/>
    <col min="57" max="57" width="13.58203125" style="2" bestFit="1" customWidth="1"/>
    <col min="58" max="72" width="7.08203125" style="2" bestFit="1" customWidth="1"/>
    <col min="73" max="73" width="13.33203125" style="2" bestFit="1" customWidth="1"/>
    <col min="74" max="74" width="13.5" style="2" bestFit="1" customWidth="1"/>
    <col min="75" max="76" width="14.58203125" style="2" bestFit="1" customWidth="1"/>
    <col min="77" max="77" width="12.58203125" style="2" bestFit="1" customWidth="1"/>
    <col min="78" max="78" width="13.58203125" style="2" bestFit="1" customWidth="1"/>
    <col min="79" max="79" width="13.5" style="2" bestFit="1" customWidth="1"/>
    <col min="80" max="80" width="13.08203125" style="2" bestFit="1" customWidth="1"/>
    <col min="81" max="81" width="14.08203125" style="2" bestFit="1" customWidth="1"/>
    <col min="82" max="82" width="13.08203125" style="2" bestFit="1" customWidth="1"/>
    <col min="83" max="83" width="13.83203125" style="2" bestFit="1" customWidth="1"/>
    <col min="84" max="84" width="15" style="2" bestFit="1" customWidth="1"/>
    <col min="85" max="85" width="12.58203125" style="2" bestFit="1" customWidth="1"/>
    <col min="86" max="86" width="10.33203125" style="2" bestFit="1" customWidth="1"/>
    <col min="87" max="87" width="13.08203125" style="2" bestFit="1" customWidth="1"/>
    <col min="88" max="88" width="8.08203125" style="2" bestFit="1" customWidth="1"/>
    <col min="89" max="90" width="7.33203125" style="2" bestFit="1" customWidth="1"/>
    <col min="91" max="91" width="8.08203125" style="2" bestFit="1" customWidth="1"/>
    <col min="92" max="92" width="7.58203125" style="2" bestFit="1" customWidth="1"/>
    <col min="93" max="93" width="7.08203125" style="2" bestFit="1" customWidth="1"/>
    <col min="94" max="94" width="13" style="2" bestFit="1" customWidth="1"/>
    <col min="95" max="95" width="13.08203125" style="2" bestFit="1" customWidth="1"/>
    <col min="96" max="97" width="14.33203125" style="2" bestFit="1" customWidth="1"/>
    <col min="98" max="98" width="12.33203125" style="2" bestFit="1" customWidth="1"/>
    <col min="99" max="99" width="13.33203125" style="2" bestFit="1" customWidth="1"/>
    <col min="100" max="100" width="13.08203125" style="2" bestFit="1" customWidth="1"/>
    <col min="101" max="101" width="12.83203125" style="2" bestFit="1" customWidth="1"/>
    <col min="102" max="102" width="13.83203125" style="2" bestFit="1" customWidth="1"/>
    <col min="103" max="103" width="12.83203125" style="2" bestFit="1" customWidth="1"/>
    <col min="104" max="104" width="13.5" style="2" bestFit="1" customWidth="1"/>
    <col min="105" max="105" width="14.58203125" style="2" bestFit="1" customWidth="1"/>
    <col min="106" max="106" width="12.33203125" style="2" bestFit="1" customWidth="1"/>
    <col min="107" max="107" width="10" style="2" bestFit="1" customWidth="1"/>
    <col min="108" max="108" width="12.83203125" style="2" bestFit="1" customWidth="1"/>
    <col min="109" max="110" width="7.5" style="2" bestFit="1" customWidth="1"/>
    <col min="111" max="111" width="7.08203125" style="2" bestFit="1" customWidth="1"/>
    <col min="112" max="112" width="6.83203125" style="2" bestFit="1" customWidth="1"/>
    <col min="113" max="113" width="13.83203125" style="2" bestFit="1" customWidth="1"/>
    <col min="114" max="114" width="14" style="2" bestFit="1" customWidth="1"/>
    <col min="115" max="116" width="15.08203125" style="2" bestFit="1" customWidth="1"/>
    <col min="117" max="117" width="13.08203125" style="2" bestFit="1" customWidth="1"/>
    <col min="118" max="118" width="14.08203125" style="2" bestFit="1" customWidth="1"/>
    <col min="119" max="119" width="14" style="2" bestFit="1" customWidth="1"/>
    <col min="120" max="120" width="13.58203125" style="2" bestFit="1" customWidth="1"/>
    <col min="121" max="121" width="14.58203125" style="2" bestFit="1" customWidth="1"/>
    <col min="122" max="122" width="13.58203125" style="2" bestFit="1" customWidth="1"/>
    <col min="123" max="123" width="14.33203125" style="2" bestFit="1" customWidth="1"/>
    <col min="124" max="124" width="15.5" style="2" bestFit="1" customWidth="1"/>
    <col min="125" max="125" width="13.08203125" style="2" bestFit="1" customWidth="1"/>
    <col min="126" max="126" width="10.83203125" style="2" bestFit="1" customWidth="1"/>
    <col min="127" max="127" width="13.58203125" style="2" bestFit="1" customWidth="1"/>
    <col min="128" max="128" width="8.58203125" style="2" bestFit="1" customWidth="1"/>
    <col min="129" max="129" width="8.08203125" style="2" bestFit="1" customWidth="1"/>
    <col min="130" max="130" width="7.58203125" style="2" bestFit="1" customWidth="1"/>
    <col min="131" max="131" width="8.58203125" style="2" bestFit="1" customWidth="1"/>
    <col min="132" max="132" width="7.58203125" style="2" bestFit="1" customWidth="1"/>
    <col min="133" max="133" width="8.58203125" style="2" bestFit="1" customWidth="1"/>
    <col min="134" max="134" width="7.58203125" style="2" bestFit="1" customWidth="1"/>
    <col min="135" max="135" width="13.5" style="2" bestFit="1" customWidth="1"/>
    <col min="136" max="136" width="13.58203125" style="2" bestFit="1" customWidth="1"/>
    <col min="137" max="138" width="14.83203125" style="2" bestFit="1" customWidth="1"/>
    <col min="139" max="139" width="12.83203125" style="2" bestFit="1" customWidth="1"/>
    <col min="140" max="140" width="13.83203125" style="2" bestFit="1" customWidth="1"/>
    <col min="141" max="141" width="13.58203125" style="2" bestFit="1" customWidth="1"/>
    <col min="142" max="142" width="13.33203125" style="2" bestFit="1" customWidth="1"/>
    <col min="143" max="143" width="14.33203125" style="2" bestFit="1" customWidth="1"/>
    <col min="144" max="144" width="13.33203125" style="2" bestFit="1" customWidth="1"/>
    <col min="145" max="145" width="14" style="2" bestFit="1" customWidth="1"/>
    <col min="146" max="146" width="15.08203125" style="2" bestFit="1" customWidth="1"/>
    <col min="147" max="147" width="12.83203125" style="2" bestFit="1" customWidth="1"/>
    <col min="148" max="148" width="10.5" style="2" bestFit="1" customWidth="1"/>
    <col min="149" max="149" width="13.33203125" style="2" bestFit="1" customWidth="1"/>
    <col min="150" max="150" width="8.33203125" style="2" bestFit="1" customWidth="1"/>
    <col min="151" max="151" width="7.83203125" style="2" bestFit="1" customWidth="1"/>
    <col min="152" max="152" width="7.33203125" style="2" bestFit="1" customWidth="1"/>
    <col min="153" max="153" width="8.33203125" style="2" bestFit="1" customWidth="1"/>
    <col min="154" max="154" width="7.33203125" style="2" bestFit="1" customWidth="1"/>
    <col min="155" max="155" width="8.33203125" style="2" bestFit="1" customWidth="1"/>
    <col min="156" max="156" width="7.33203125" style="2" bestFit="1" customWidth="1"/>
    <col min="157" max="157" width="14" style="2" bestFit="1" customWidth="1"/>
    <col min="158" max="158" width="14.08203125" style="2" bestFit="1" customWidth="1"/>
    <col min="159" max="160" width="15.33203125" style="2" bestFit="1" customWidth="1"/>
    <col min="161" max="161" width="13.33203125" style="2" bestFit="1" customWidth="1"/>
    <col min="162" max="162" width="14.33203125" style="2" bestFit="1" customWidth="1"/>
    <col min="163" max="163" width="14.08203125" style="2" bestFit="1" customWidth="1"/>
    <col min="164" max="164" width="13.83203125" style="2" bestFit="1" customWidth="1"/>
    <col min="165" max="165" width="14.83203125" style="2" bestFit="1" customWidth="1"/>
    <col min="166" max="166" width="13.83203125" style="2" bestFit="1" customWidth="1"/>
    <col min="167" max="167" width="14.5" style="2" bestFit="1" customWidth="1"/>
    <col min="168" max="168" width="15.58203125" style="2" bestFit="1" customWidth="1"/>
    <col min="169" max="169" width="13.33203125" style="2" bestFit="1" customWidth="1"/>
    <col min="170" max="170" width="11" style="2" bestFit="1" customWidth="1"/>
    <col min="171" max="171" width="13.83203125" style="2" bestFit="1" customWidth="1"/>
    <col min="172" max="172" width="8.83203125" style="2" bestFit="1" customWidth="1"/>
    <col min="173" max="173" width="8.33203125" style="2" bestFit="1" customWidth="1"/>
    <col min="174" max="174" width="7.83203125" style="2" bestFit="1" customWidth="1"/>
    <col min="175" max="175" width="8.83203125" style="2" bestFit="1" customWidth="1"/>
    <col min="176" max="176" width="7.83203125" style="2" bestFit="1" customWidth="1"/>
    <col min="177" max="177" width="8.83203125" style="2" bestFit="1" customWidth="1"/>
    <col min="178" max="178" width="7.83203125" style="2" bestFit="1" customWidth="1"/>
    <col min="179" max="179" width="12.58203125" style="2" bestFit="1" customWidth="1"/>
    <col min="180" max="180" width="12.83203125" style="2" bestFit="1" customWidth="1"/>
    <col min="181" max="182" width="14" style="2" bestFit="1" customWidth="1"/>
    <col min="183" max="183" width="12" style="2" bestFit="1" customWidth="1"/>
    <col min="184" max="184" width="13" style="2" bestFit="1" customWidth="1"/>
    <col min="185" max="185" width="12.83203125" style="2" bestFit="1" customWidth="1"/>
    <col min="186" max="186" width="12.5" style="2" bestFit="1" customWidth="1"/>
    <col min="187" max="187" width="13.5" style="2" bestFit="1" customWidth="1"/>
    <col min="188" max="188" width="12.5" style="2" bestFit="1" customWidth="1"/>
    <col min="189" max="189" width="13.08203125" style="2" bestFit="1" customWidth="1"/>
    <col min="190" max="190" width="14.33203125" style="2" bestFit="1" customWidth="1"/>
    <col min="191" max="191" width="12" style="2" bestFit="1" customWidth="1"/>
    <col min="192" max="192" width="9.58203125" style="2" bestFit="1" customWidth="1"/>
    <col min="193" max="193" width="12.5" style="2" bestFit="1" customWidth="1"/>
    <col min="194" max="194" width="6.33203125" style="2" bestFit="1" customWidth="1"/>
    <col min="195" max="196" width="7.5" style="2" bestFit="1" customWidth="1"/>
    <col min="197" max="197" width="6.5" style="2" bestFit="1" customWidth="1"/>
    <col min="198" max="198" width="7.33203125" style="2" bestFit="1" customWidth="1"/>
    <col min="199" max="199" width="13.83203125" style="2" bestFit="1" customWidth="1"/>
    <col min="200" max="200" width="14" style="2" bestFit="1" customWidth="1"/>
    <col min="201" max="202" width="15.08203125" style="2" bestFit="1" customWidth="1"/>
    <col min="203" max="203" width="13.08203125" style="2" bestFit="1" customWidth="1"/>
    <col min="204" max="204" width="14.08203125" style="2" bestFit="1" customWidth="1"/>
    <col min="205" max="205" width="14" style="2" bestFit="1" customWidth="1"/>
    <col min="206" max="206" width="13.58203125" style="2" bestFit="1" customWidth="1"/>
    <col min="207" max="207" width="14.58203125" style="2" bestFit="1" customWidth="1"/>
    <col min="208" max="208" width="13.58203125" style="2" bestFit="1" customWidth="1"/>
    <col min="209" max="209" width="14.33203125" style="2" bestFit="1" customWidth="1"/>
    <col min="210" max="210" width="15.5" style="2" bestFit="1" customWidth="1"/>
    <col min="211" max="211" width="13.08203125" style="2" bestFit="1" customWidth="1"/>
    <col min="212" max="212" width="10.83203125" style="2" bestFit="1" customWidth="1"/>
    <col min="213" max="213" width="13.58203125" style="2" bestFit="1" customWidth="1"/>
    <col min="214" max="214" width="7.5" style="2" bestFit="1" customWidth="1"/>
    <col min="215" max="216" width="8.58203125" style="2" bestFit="1" customWidth="1"/>
    <col min="217" max="217" width="7.58203125" style="2" bestFit="1" customWidth="1"/>
    <col min="218" max="218" width="8.5" style="2" bestFit="1" customWidth="1"/>
    <col min="219" max="219" width="13.08203125" style="2" bestFit="1" customWidth="1"/>
    <col min="220" max="220" width="13.33203125" style="2" bestFit="1" customWidth="1"/>
    <col min="221" max="222" width="14.5" style="2" bestFit="1" customWidth="1"/>
    <col min="223" max="223" width="12.5" style="2" bestFit="1" customWidth="1"/>
    <col min="224" max="224" width="13.5" style="2" bestFit="1" customWidth="1"/>
    <col min="225" max="225" width="13.33203125" style="2" bestFit="1" customWidth="1"/>
    <col min="226" max="226" width="13" style="2" bestFit="1" customWidth="1"/>
    <col min="227" max="227" width="14" style="2" bestFit="1" customWidth="1"/>
    <col min="228" max="228" width="13" style="2" bestFit="1" customWidth="1"/>
    <col min="229" max="229" width="13.58203125" style="2" bestFit="1" customWidth="1"/>
    <col min="230" max="230" width="14.83203125" style="2" bestFit="1" customWidth="1"/>
    <col min="231" max="231" width="12.5" style="2" bestFit="1" customWidth="1"/>
    <col min="232" max="232" width="10.08203125" style="2" bestFit="1" customWidth="1"/>
    <col min="233" max="233" width="13" style="2" bestFit="1" customWidth="1"/>
    <col min="234" max="235" width="7" style="2" bestFit="1" customWidth="1"/>
    <col min="236" max="16384" width="10.83203125" style="2"/>
  </cols>
  <sheetData>
    <row r="1" spans="1:235" ht="28" customHeight="1" x14ac:dyDescent="0.35">
      <c r="A1" s="53" t="s">
        <v>685</v>
      </c>
    </row>
    <row r="2" spans="1:235" s="1" customFormat="1" x14ac:dyDescent="0.35">
      <c r="A2" s="1" t="s">
        <v>682</v>
      </c>
      <c r="B2" s="1" t="s">
        <v>690</v>
      </c>
      <c r="C2" s="1" t="s">
        <v>689</v>
      </c>
      <c r="D2" s="1" t="s">
        <v>688</v>
      </c>
      <c r="E2" s="51" t="s">
        <v>686</v>
      </c>
      <c r="F2" s="51" t="s">
        <v>687</v>
      </c>
      <c r="G2" s="1" t="s">
        <v>36</v>
      </c>
      <c r="H2" s="1" t="s">
        <v>37</v>
      </c>
      <c r="I2" s="1" t="s">
        <v>38</v>
      </c>
      <c r="J2" s="1" t="s">
        <v>39</v>
      </c>
      <c r="K2" s="1" t="s">
        <v>40</v>
      </c>
      <c r="L2" s="1" t="s">
        <v>41</v>
      </c>
      <c r="M2" s="1" t="s">
        <v>42</v>
      </c>
      <c r="N2" s="1" t="s">
        <v>43</v>
      </c>
      <c r="O2" s="1" t="s">
        <v>44</v>
      </c>
      <c r="P2" s="1" t="s">
        <v>45</v>
      </c>
      <c r="Q2" s="1" t="s">
        <v>46</v>
      </c>
      <c r="R2" s="1" t="s">
        <v>47</v>
      </c>
      <c r="S2" s="1" t="s">
        <v>48</v>
      </c>
      <c r="T2" s="1" t="s">
        <v>49</v>
      </c>
      <c r="U2" s="1" t="s">
        <v>50</v>
      </c>
      <c r="V2" s="1" t="s">
        <v>51</v>
      </c>
      <c r="W2" s="1" t="s">
        <v>52</v>
      </c>
      <c r="X2" s="1" t="s">
        <v>53</v>
      </c>
      <c r="Y2" s="1" t="s">
        <v>54</v>
      </c>
      <c r="Z2" s="1" t="s">
        <v>55</v>
      </c>
      <c r="AA2" s="1" t="s">
        <v>56</v>
      </c>
      <c r="AB2" s="1" t="s">
        <v>57</v>
      </c>
      <c r="AC2" s="1" t="s">
        <v>58</v>
      </c>
      <c r="AD2" s="1" t="s">
        <v>59</v>
      </c>
      <c r="AE2" s="1" t="s">
        <v>60</v>
      </c>
      <c r="AF2" s="1" t="s">
        <v>61</v>
      </c>
      <c r="AG2" s="1" t="s">
        <v>62</v>
      </c>
      <c r="AH2" s="1" t="s">
        <v>63</v>
      </c>
      <c r="AI2" s="1" t="s">
        <v>64</v>
      </c>
      <c r="AJ2" s="1" t="s">
        <v>65</v>
      </c>
      <c r="AK2" s="1" t="s">
        <v>66</v>
      </c>
      <c r="AL2" s="1" t="s">
        <v>67</v>
      </c>
      <c r="AM2" s="1" t="s">
        <v>68</v>
      </c>
      <c r="AN2" s="1" t="s">
        <v>69</v>
      </c>
      <c r="AO2" s="1" t="s">
        <v>70</v>
      </c>
      <c r="AP2" s="1" t="s">
        <v>71</v>
      </c>
      <c r="AQ2" s="1" t="s">
        <v>72</v>
      </c>
      <c r="AR2" s="1" t="s">
        <v>73</v>
      </c>
      <c r="AS2" s="1" t="s">
        <v>74</v>
      </c>
      <c r="AT2" s="1" t="s">
        <v>75</v>
      </c>
      <c r="AU2" s="1" t="s">
        <v>76</v>
      </c>
      <c r="AV2" s="1" t="s">
        <v>77</v>
      </c>
      <c r="AW2" s="1" t="s">
        <v>78</v>
      </c>
      <c r="AX2" s="1" t="s">
        <v>79</v>
      </c>
      <c r="AY2" s="1" t="s">
        <v>80</v>
      </c>
      <c r="AZ2" s="1" t="s">
        <v>81</v>
      </c>
      <c r="BA2" s="1" t="s">
        <v>82</v>
      </c>
      <c r="BB2" s="1" t="s">
        <v>83</v>
      </c>
      <c r="BC2" s="1" t="s">
        <v>84</v>
      </c>
      <c r="BD2" s="1" t="s">
        <v>85</v>
      </c>
      <c r="BE2" s="1" t="s">
        <v>86</v>
      </c>
      <c r="BF2" s="1" t="s">
        <v>87</v>
      </c>
      <c r="BG2" s="1" t="s">
        <v>88</v>
      </c>
      <c r="BH2" s="1" t="s">
        <v>89</v>
      </c>
      <c r="BI2" s="1" t="s">
        <v>90</v>
      </c>
      <c r="BJ2" s="1" t="s">
        <v>91</v>
      </c>
      <c r="BK2" s="1" t="s">
        <v>92</v>
      </c>
      <c r="BL2" s="1" t="s">
        <v>93</v>
      </c>
      <c r="BM2" s="1" t="s">
        <v>94</v>
      </c>
      <c r="BN2" s="1" t="s">
        <v>95</v>
      </c>
      <c r="BO2" s="1" t="s">
        <v>96</v>
      </c>
      <c r="BP2" s="1" t="s">
        <v>97</v>
      </c>
      <c r="BQ2" s="1" t="s">
        <v>98</v>
      </c>
      <c r="BR2" s="1" t="s">
        <v>99</v>
      </c>
      <c r="BS2" s="1" t="s">
        <v>100</v>
      </c>
      <c r="BT2" s="1" t="s">
        <v>101</v>
      </c>
      <c r="BU2" s="1" t="s">
        <v>102</v>
      </c>
      <c r="BV2" s="1" t="s">
        <v>103</v>
      </c>
      <c r="BW2" s="1" t="s">
        <v>104</v>
      </c>
      <c r="BX2" s="1" t="s">
        <v>105</v>
      </c>
      <c r="BY2" s="1" t="s">
        <v>106</v>
      </c>
      <c r="BZ2" s="1" t="s">
        <v>107</v>
      </c>
      <c r="CA2" s="1" t="s">
        <v>108</v>
      </c>
      <c r="CB2" s="1" t="s">
        <v>109</v>
      </c>
      <c r="CC2" s="1" t="s">
        <v>110</v>
      </c>
      <c r="CD2" s="1" t="s">
        <v>111</v>
      </c>
      <c r="CE2" s="1" t="s">
        <v>112</v>
      </c>
      <c r="CF2" s="1" t="s">
        <v>113</v>
      </c>
      <c r="CG2" s="1" t="s">
        <v>114</v>
      </c>
      <c r="CH2" s="1" t="s">
        <v>115</v>
      </c>
      <c r="CI2" s="1" t="s">
        <v>116</v>
      </c>
      <c r="CJ2" s="1" t="s">
        <v>117</v>
      </c>
      <c r="CK2" s="1" t="s">
        <v>118</v>
      </c>
      <c r="CL2" s="1" t="s">
        <v>119</v>
      </c>
      <c r="CM2" s="1" t="s">
        <v>120</v>
      </c>
      <c r="CN2" s="1" t="s">
        <v>121</v>
      </c>
      <c r="CO2" s="1" t="s">
        <v>122</v>
      </c>
      <c r="CP2" s="1" t="s">
        <v>123</v>
      </c>
      <c r="CQ2" s="1" t="s">
        <v>124</v>
      </c>
      <c r="CR2" s="1" t="s">
        <v>125</v>
      </c>
      <c r="CS2" s="1" t="s">
        <v>126</v>
      </c>
      <c r="CT2" s="1" t="s">
        <v>127</v>
      </c>
      <c r="CU2" s="1" t="s">
        <v>128</v>
      </c>
      <c r="CV2" s="1" t="s">
        <v>129</v>
      </c>
      <c r="CW2" s="1" t="s">
        <v>130</v>
      </c>
      <c r="CX2" s="1" t="s">
        <v>131</v>
      </c>
      <c r="CY2" s="1" t="s">
        <v>132</v>
      </c>
      <c r="CZ2" s="1" t="s">
        <v>133</v>
      </c>
      <c r="DA2" s="1" t="s">
        <v>134</v>
      </c>
      <c r="DB2" s="1" t="s">
        <v>135</v>
      </c>
      <c r="DC2" s="1" t="s">
        <v>136</v>
      </c>
      <c r="DD2" s="1" t="s">
        <v>137</v>
      </c>
      <c r="DE2" s="1" t="s">
        <v>138</v>
      </c>
      <c r="DF2" s="1" t="s">
        <v>139</v>
      </c>
      <c r="DG2" s="1" t="s">
        <v>140</v>
      </c>
      <c r="DH2" s="1" t="s">
        <v>141</v>
      </c>
      <c r="DI2" s="1" t="s">
        <v>142</v>
      </c>
      <c r="DJ2" s="1" t="s">
        <v>143</v>
      </c>
      <c r="DK2" s="1" t="s">
        <v>144</v>
      </c>
      <c r="DL2" s="1" t="s">
        <v>145</v>
      </c>
      <c r="DM2" s="1" t="s">
        <v>146</v>
      </c>
      <c r="DN2" s="1" t="s">
        <v>147</v>
      </c>
      <c r="DO2" s="1" t="s">
        <v>148</v>
      </c>
      <c r="DP2" s="1" t="s">
        <v>149</v>
      </c>
      <c r="DQ2" s="1" t="s">
        <v>150</v>
      </c>
      <c r="DR2" s="1" t="s">
        <v>151</v>
      </c>
      <c r="DS2" s="1" t="s">
        <v>152</v>
      </c>
      <c r="DT2" s="1" t="s">
        <v>153</v>
      </c>
      <c r="DU2" s="1" t="s">
        <v>154</v>
      </c>
      <c r="DV2" s="1" t="s">
        <v>155</v>
      </c>
      <c r="DW2" s="1" t="s">
        <v>156</v>
      </c>
      <c r="DX2" s="1" t="s">
        <v>157</v>
      </c>
      <c r="DY2" s="1" t="s">
        <v>158</v>
      </c>
      <c r="DZ2" s="1" t="s">
        <v>159</v>
      </c>
      <c r="EA2" s="1" t="s">
        <v>160</v>
      </c>
      <c r="EB2" s="1" t="s">
        <v>161</v>
      </c>
      <c r="EC2" s="1" t="s">
        <v>162</v>
      </c>
      <c r="ED2" s="1" t="s">
        <v>163</v>
      </c>
      <c r="EE2" s="1" t="s">
        <v>164</v>
      </c>
      <c r="EF2" s="1" t="s">
        <v>165</v>
      </c>
      <c r="EG2" s="1" t="s">
        <v>166</v>
      </c>
      <c r="EH2" s="1" t="s">
        <v>167</v>
      </c>
      <c r="EI2" s="1" t="s">
        <v>168</v>
      </c>
      <c r="EJ2" s="1" t="s">
        <v>169</v>
      </c>
      <c r="EK2" s="1" t="s">
        <v>170</v>
      </c>
      <c r="EL2" s="1" t="s">
        <v>171</v>
      </c>
      <c r="EM2" s="1" t="s">
        <v>172</v>
      </c>
      <c r="EN2" s="1" t="s">
        <v>173</v>
      </c>
      <c r="EO2" s="1" t="s">
        <v>174</v>
      </c>
      <c r="EP2" s="1" t="s">
        <v>175</v>
      </c>
      <c r="EQ2" s="1" t="s">
        <v>176</v>
      </c>
      <c r="ER2" s="1" t="s">
        <v>177</v>
      </c>
      <c r="ES2" s="1" t="s">
        <v>178</v>
      </c>
      <c r="ET2" s="1" t="s">
        <v>179</v>
      </c>
      <c r="EU2" s="1" t="s">
        <v>180</v>
      </c>
      <c r="EV2" s="1" t="s">
        <v>181</v>
      </c>
      <c r="EW2" s="1" t="s">
        <v>182</v>
      </c>
      <c r="EX2" s="1" t="s">
        <v>183</v>
      </c>
      <c r="EY2" s="1" t="s">
        <v>184</v>
      </c>
      <c r="EZ2" s="1" t="s">
        <v>185</v>
      </c>
      <c r="FA2" s="1" t="s">
        <v>186</v>
      </c>
      <c r="FB2" s="1" t="s">
        <v>187</v>
      </c>
      <c r="FC2" s="1" t="s">
        <v>188</v>
      </c>
      <c r="FD2" s="1" t="s">
        <v>189</v>
      </c>
      <c r="FE2" s="1" t="s">
        <v>190</v>
      </c>
      <c r="FF2" s="1" t="s">
        <v>191</v>
      </c>
      <c r="FG2" s="1" t="s">
        <v>192</v>
      </c>
      <c r="FH2" s="1" t="s">
        <v>193</v>
      </c>
      <c r="FI2" s="1" t="s">
        <v>194</v>
      </c>
      <c r="FJ2" s="1" t="s">
        <v>195</v>
      </c>
      <c r="FK2" s="1" t="s">
        <v>196</v>
      </c>
      <c r="FL2" s="1" t="s">
        <v>197</v>
      </c>
      <c r="FM2" s="1" t="s">
        <v>198</v>
      </c>
      <c r="FN2" s="1" t="s">
        <v>199</v>
      </c>
      <c r="FO2" s="1" t="s">
        <v>200</v>
      </c>
      <c r="FP2" s="1" t="s">
        <v>201</v>
      </c>
      <c r="FQ2" s="1" t="s">
        <v>202</v>
      </c>
      <c r="FR2" s="1" t="s">
        <v>203</v>
      </c>
      <c r="FS2" s="1" t="s">
        <v>204</v>
      </c>
      <c r="FT2" s="1" t="s">
        <v>205</v>
      </c>
      <c r="FU2" s="1" t="s">
        <v>206</v>
      </c>
      <c r="FV2" s="1" t="s">
        <v>207</v>
      </c>
      <c r="FW2" s="1" t="s">
        <v>208</v>
      </c>
      <c r="FX2" s="1" t="s">
        <v>209</v>
      </c>
      <c r="FY2" s="1" t="s">
        <v>210</v>
      </c>
      <c r="FZ2" s="1" t="s">
        <v>211</v>
      </c>
      <c r="GA2" s="1" t="s">
        <v>212</v>
      </c>
      <c r="GB2" s="1" t="s">
        <v>213</v>
      </c>
      <c r="GC2" s="1" t="s">
        <v>214</v>
      </c>
      <c r="GD2" s="1" t="s">
        <v>215</v>
      </c>
      <c r="GE2" s="1" t="s">
        <v>216</v>
      </c>
      <c r="GF2" s="1" t="s">
        <v>217</v>
      </c>
      <c r="GG2" s="1" t="s">
        <v>218</v>
      </c>
      <c r="GH2" s="1" t="s">
        <v>219</v>
      </c>
      <c r="GI2" s="1" t="s">
        <v>220</v>
      </c>
      <c r="GJ2" s="1" t="s">
        <v>221</v>
      </c>
      <c r="GK2" s="1" t="s">
        <v>222</v>
      </c>
      <c r="GL2" s="1" t="s">
        <v>223</v>
      </c>
      <c r="GM2" s="1" t="s">
        <v>224</v>
      </c>
      <c r="GN2" s="1" t="s">
        <v>225</v>
      </c>
      <c r="GO2" s="1" t="s">
        <v>226</v>
      </c>
      <c r="GP2" s="1" t="s">
        <v>227</v>
      </c>
      <c r="GQ2" s="1" t="s">
        <v>228</v>
      </c>
      <c r="GR2" s="1" t="s">
        <v>229</v>
      </c>
      <c r="GS2" s="1" t="s">
        <v>230</v>
      </c>
      <c r="GT2" s="1" t="s">
        <v>231</v>
      </c>
      <c r="GU2" s="1" t="s">
        <v>232</v>
      </c>
      <c r="GV2" s="1" t="s">
        <v>233</v>
      </c>
      <c r="GW2" s="1" t="s">
        <v>234</v>
      </c>
      <c r="GX2" s="1" t="s">
        <v>235</v>
      </c>
      <c r="GY2" s="1" t="s">
        <v>236</v>
      </c>
      <c r="GZ2" s="1" t="s">
        <v>237</v>
      </c>
      <c r="HA2" s="1" t="s">
        <v>238</v>
      </c>
      <c r="HB2" s="1" t="s">
        <v>239</v>
      </c>
      <c r="HC2" s="1" t="s">
        <v>240</v>
      </c>
      <c r="HD2" s="1" t="s">
        <v>241</v>
      </c>
      <c r="HE2" s="1" t="s">
        <v>242</v>
      </c>
      <c r="HF2" s="1" t="s">
        <v>243</v>
      </c>
      <c r="HG2" s="1" t="s">
        <v>244</v>
      </c>
      <c r="HH2" s="1" t="s">
        <v>245</v>
      </c>
      <c r="HI2" s="1" t="s">
        <v>246</v>
      </c>
      <c r="HJ2" s="1" t="s">
        <v>247</v>
      </c>
      <c r="HK2" s="1" t="s">
        <v>248</v>
      </c>
      <c r="HL2" s="1" t="s">
        <v>249</v>
      </c>
      <c r="HM2" s="1" t="s">
        <v>250</v>
      </c>
      <c r="HN2" s="1" t="s">
        <v>251</v>
      </c>
      <c r="HO2" s="1" t="s">
        <v>252</v>
      </c>
      <c r="HP2" s="1" t="s">
        <v>253</v>
      </c>
      <c r="HQ2" s="1" t="s">
        <v>254</v>
      </c>
      <c r="HR2" s="1" t="s">
        <v>255</v>
      </c>
      <c r="HS2" s="1" t="s">
        <v>256</v>
      </c>
      <c r="HT2" s="1" t="s">
        <v>257</v>
      </c>
      <c r="HU2" s="1" t="s">
        <v>258</v>
      </c>
      <c r="HV2" s="1" t="s">
        <v>259</v>
      </c>
      <c r="HW2" s="1" t="s">
        <v>260</v>
      </c>
      <c r="HX2" s="1" t="s">
        <v>261</v>
      </c>
      <c r="HY2" s="1" t="s">
        <v>262</v>
      </c>
      <c r="HZ2" s="1" t="s">
        <v>263</v>
      </c>
      <c r="IA2" s="1" t="s">
        <v>264</v>
      </c>
    </row>
    <row r="3" spans="1:235" x14ac:dyDescent="0.35">
      <c r="A3" s="2" t="s">
        <v>652</v>
      </c>
      <c r="B3" s="2">
        <v>4.05</v>
      </c>
      <c r="C3" s="2">
        <v>3.73</v>
      </c>
      <c r="D3" s="2">
        <v>2.63</v>
      </c>
      <c r="E3" s="2">
        <v>1169.6199999999999</v>
      </c>
      <c r="F3" s="2">
        <v>1E-3</v>
      </c>
      <c r="G3" s="2">
        <v>-8.65</v>
      </c>
      <c r="H3" s="2">
        <v>0</v>
      </c>
      <c r="I3" s="2">
        <v>-0.73</v>
      </c>
      <c r="J3" s="2">
        <v>96.27</v>
      </c>
      <c r="K3" s="2">
        <v>1126.72</v>
      </c>
      <c r="L3" s="2">
        <v>-42.9</v>
      </c>
      <c r="M3" s="2">
        <v>1169.6199999999999</v>
      </c>
      <c r="N3" s="2">
        <v>0</v>
      </c>
      <c r="O3" s="2">
        <v>1140.19</v>
      </c>
      <c r="P3" s="2">
        <v>-29.43</v>
      </c>
      <c r="Q3" s="2">
        <v>1119.24</v>
      </c>
      <c r="R3" s="2">
        <v>-50.38</v>
      </c>
      <c r="S3" s="2">
        <v>1120.23</v>
      </c>
      <c r="T3" s="2">
        <v>-49.39</v>
      </c>
      <c r="U3" s="2">
        <v>977.84</v>
      </c>
      <c r="V3" s="2">
        <v>-191.78</v>
      </c>
      <c r="W3" s="2">
        <v>1026.8499999999999</v>
      </c>
      <c r="X3" s="2">
        <v>-142.77000000000001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3.1337999999999999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100</v>
      </c>
      <c r="AO3" s="2">
        <v>0.19769999999999999</v>
      </c>
      <c r="AP3" s="2">
        <v>4.53E-2</v>
      </c>
      <c r="AQ3" s="2">
        <v>50.786700000000003</v>
      </c>
      <c r="AR3" s="2">
        <v>1.7699</v>
      </c>
      <c r="AS3" s="2">
        <v>14.0726</v>
      </c>
      <c r="AT3" s="2">
        <v>1.625</v>
      </c>
      <c r="AU3" s="2">
        <v>12.527200000000001</v>
      </c>
      <c r="AV3" s="2">
        <v>0.20180000000000001</v>
      </c>
      <c r="AW3" s="2">
        <v>5.3528000000000002</v>
      </c>
      <c r="AX3" s="2">
        <v>10.4358</v>
      </c>
      <c r="AY3" s="2">
        <v>2.2987000000000002</v>
      </c>
      <c r="AZ3" s="2">
        <v>0.5504</v>
      </c>
      <c r="BA3" s="2">
        <v>0.17269999999999999</v>
      </c>
      <c r="BB3" s="2">
        <v>0</v>
      </c>
      <c r="BC3" s="2">
        <v>5.0000000000000001E-4</v>
      </c>
      <c r="BD3" s="2">
        <v>0.20599999999999999</v>
      </c>
      <c r="BE3" s="2">
        <v>0</v>
      </c>
      <c r="BF3" s="2">
        <v>1.0387</v>
      </c>
      <c r="BG3" s="2">
        <v>1.0387</v>
      </c>
      <c r="BH3" s="2">
        <v>1.0387</v>
      </c>
      <c r="BI3" s="2">
        <v>1.0387</v>
      </c>
      <c r="BJ3" s="2">
        <v>1.0387</v>
      </c>
      <c r="BK3" s="2">
        <v>1.0387</v>
      </c>
      <c r="BL3" s="2">
        <v>1.0387</v>
      </c>
      <c r="BM3" s="2">
        <v>1.0387</v>
      </c>
      <c r="BN3" s="2">
        <v>1.0387</v>
      </c>
      <c r="BO3" s="2">
        <v>1.0387</v>
      </c>
      <c r="BP3" s="2">
        <v>1.0387</v>
      </c>
      <c r="BQ3" s="2">
        <v>1.0387</v>
      </c>
      <c r="BR3" s="2">
        <v>1.0387</v>
      </c>
      <c r="BS3" s="2">
        <v>1.0387</v>
      </c>
      <c r="BT3" s="2">
        <v>1.0387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0</v>
      </c>
      <c r="CE3" s="2">
        <v>0</v>
      </c>
      <c r="CF3" s="2">
        <v>0</v>
      </c>
      <c r="CG3" s="2">
        <v>0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0</v>
      </c>
      <c r="CN3" s="2">
        <v>0</v>
      </c>
      <c r="CO3" s="2">
        <v>0</v>
      </c>
      <c r="CP3" s="2">
        <v>0</v>
      </c>
      <c r="CQ3" s="2">
        <v>0</v>
      </c>
      <c r="CR3" s="2">
        <v>0</v>
      </c>
      <c r="CS3" s="2">
        <v>0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0</v>
      </c>
      <c r="DI3" s="2">
        <v>0</v>
      </c>
      <c r="DJ3" s="2">
        <v>0</v>
      </c>
      <c r="DK3" s="2">
        <v>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v>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0</v>
      </c>
      <c r="EI3" s="2">
        <v>0</v>
      </c>
      <c r="EJ3" s="2">
        <v>0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2">
        <v>0</v>
      </c>
      <c r="EQ3" s="2">
        <v>0</v>
      </c>
      <c r="ER3" s="2">
        <v>0</v>
      </c>
      <c r="ES3" s="2">
        <v>0</v>
      </c>
      <c r="ET3" s="2">
        <v>0</v>
      </c>
      <c r="EU3" s="2">
        <v>0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A3" s="2">
        <v>0</v>
      </c>
      <c r="FB3" s="2">
        <v>0</v>
      </c>
      <c r="FC3" s="2">
        <v>0</v>
      </c>
      <c r="FD3" s="2">
        <v>0</v>
      </c>
      <c r="FE3" s="2">
        <v>0</v>
      </c>
      <c r="FF3" s="2">
        <v>0</v>
      </c>
      <c r="FG3" s="2">
        <v>0</v>
      </c>
      <c r="FH3" s="2">
        <v>0</v>
      </c>
      <c r="FI3" s="2">
        <v>0</v>
      </c>
      <c r="FJ3" s="2">
        <v>0</v>
      </c>
      <c r="FK3" s="2">
        <v>0</v>
      </c>
      <c r="FL3" s="2">
        <v>0</v>
      </c>
      <c r="FM3" s="2">
        <v>0</v>
      </c>
      <c r="FN3" s="2">
        <v>0</v>
      </c>
      <c r="FO3" s="2">
        <v>0</v>
      </c>
      <c r="FP3" s="2">
        <v>0</v>
      </c>
      <c r="FQ3" s="2">
        <v>0</v>
      </c>
      <c r="FR3" s="2">
        <v>0</v>
      </c>
      <c r="FS3" s="2">
        <v>0</v>
      </c>
      <c r="FT3" s="2">
        <v>0</v>
      </c>
      <c r="FU3" s="2">
        <v>0</v>
      </c>
      <c r="FV3" s="2">
        <v>0</v>
      </c>
      <c r="FW3" s="2">
        <v>0</v>
      </c>
      <c r="FX3" s="2">
        <v>0</v>
      </c>
      <c r="FY3" s="2">
        <v>0</v>
      </c>
      <c r="FZ3" s="2">
        <v>0</v>
      </c>
      <c r="GA3" s="2">
        <v>0</v>
      </c>
      <c r="GB3" s="2">
        <v>0</v>
      </c>
      <c r="GC3" s="2">
        <v>0</v>
      </c>
      <c r="GD3" s="2">
        <v>0</v>
      </c>
      <c r="GE3" s="2">
        <v>0</v>
      </c>
      <c r="GF3" s="2">
        <v>0</v>
      </c>
      <c r="GG3" s="2">
        <v>0</v>
      </c>
      <c r="GH3" s="2">
        <v>0</v>
      </c>
      <c r="GI3" s="2">
        <v>0</v>
      </c>
      <c r="GJ3" s="2">
        <v>0</v>
      </c>
      <c r="GK3" s="2">
        <v>0</v>
      </c>
      <c r="GL3" s="2">
        <v>0</v>
      </c>
      <c r="GM3" s="2">
        <v>0</v>
      </c>
      <c r="GN3" s="2">
        <v>0</v>
      </c>
      <c r="GO3" s="2">
        <v>0</v>
      </c>
      <c r="GP3" s="2">
        <v>0</v>
      </c>
      <c r="GQ3" s="2">
        <v>0</v>
      </c>
      <c r="GR3" s="2">
        <v>0</v>
      </c>
      <c r="GS3" s="2">
        <v>0</v>
      </c>
      <c r="GT3" s="2">
        <v>0</v>
      </c>
      <c r="GU3" s="2">
        <v>0</v>
      </c>
      <c r="GV3" s="2">
        <v>0</v>
      </c>
      <c r="GW3" s="2">
        <v>0</v>
      </c>
      <c r="GX3" s="2">
        <v>0</v>
      </c>
      <c r="GY3" s="2">
        <v>0</v>
      </c>
      <c r="GZ3" s="2">
        <v>0</v>
      </c>
      <c r="HA3" s="2">
        <v>0</v>
      </c>
      <c r="HB3" s="2">
        <v>0</v>
      </c>
      <c r="HC3" s="2">
        <v>0</v>
      </c>
      <c r="HD3" s="2">
        <v>0</v>
      </c>
      <c r="HE3" s="2">
        <v>0</v>
      </c>
      <c r="HF3" s="2">
        <v>0</v>
      </c>
      <c r="HG3" s="2">
        <v>0</v>
      </c>
      <c r="HH3" s="2">
        <v>0</v>
      </c>
      <c r="HI3" s="2">
        <v>0</v>
      </c>
      <c r="HJ3" s="2">
        <v>0</v>
      </c>
      <c r="HK3" s="2">
        <v>0</v>
      </c>
      <c r="HL3" s="2">
        <v>0</v>
      </c>
      <c r="HM3" s="2">
        <v>0</v>
      </c>
      <c r="HN3" s="2">
        <v>0</v>
      </c>
      <c r="HO3" s="2">
        <v>61.515900000000002</v>
      </c>
      <c r="HP3" s="2">
        <v>0</v>
      </c>
      <c r="HQ3" s="2">
        <v>0</v>
      </c>
      <c r="HR3" s="2">
        <v>0</v>
      </c>
      <c r="HS3" s="2">
        <v>0</v>
      </c>
      <c r="HT3" s="2">
        <v>0</v>
      </c>
      <c r="HU3" s="2">
        <v>0</v>
      </c>
      <c r="HV3" s="2">
        <v>0</v>
      </c>
      <c r="HW3" s="2">
        <v>2.0455000000000001</v>
      </c>
      <c r="HX3" s="2">
        <v>36.438600000000001</v>
      </c>
      <c r="HY3" s="2">
        <v>0</v>
      </c>
      <c r="HZ3" s="2">
        <v>96.93</v>
      </c>
      <c r="IA3" s="2">
        <v>3.07</v>
      </c>
    </row>
    <row r="4" spans="1:235" x14ac:dyDescent="0.35">
      <c r="A4" s="2" t="s">
        <v>652</v>
      </c>
      <c r="B4" s="2">
        <v>4.55</v>
      </c>
      <c r="C4" s="2">
        <v>4.21</v>
      </c>
      <c r="D4" s="2">
        <v>3.16</v>
      </c>
      <c r="E4" s="2">
        <v>1167.8499999999999</v>
      </c>
      <c r="F4" s="2">
        <v>1E-3</v>
      </c>
      <c r="G4" s="2">
        <v>-8.67</v>
      </c>
      <c r="H4" s="2">
        <v>0</v>
      </c>
      <c r="I4" s="2">
        <v>-0.73</v>
      </c>
      <c r="J4" s="2">
        <v>95.79</v>
      </c>
      <c r="K4" s="2">
        <v>1127.94</v>
      </c>
      <c r="L4" s="2">
        <v>-39.909999999999997</v>
      </c>
      <c r="M4" s="2">
        <v>1167.8499999999999</v>
      </c>
      <c r="N4" s="2">
        <v>0</v>
      </c>
      <c r="O4" s="2">
        <v>1140.1600000000001</v>
      </c>
      <c r="P4" s="2">
        <v>-27.69</v>
      </c>
      <c r="Q4" s="2">
        <v>1120.17</v>
      </c>
      <c r="R4" s="2">
        <v>-47.68</v>
      </c>
      <c r="S4" s="2">
        <v>1120.95</v>
      </c>
      <c r="T4" s="2">
        <v>-46.91</v>
      </c>
      <c r="U4" s="2">
        <v>977.86</v>
      </c>
      <c r="V4" s="2">
        <v>-190</v>
      </c>
      <c r="W4" s="2">
        <v>1026.8499999999999</v>
      </c>
      <c r="X4" s="2">
        <v>-141</v>
      </c>
      <c r="Y4" s="2">
        <v>0</v>
      </c>
      <c r="Z4" s="2">
        <v>0.4824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3.1341000000000001</v>
      </c>
      <c r="AG4" s="2">
        <v>0</v>
      </c>
      <c r="AH4" s="2">
        <v>99.944599999999994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5.5399999999999998E-2</v>
      </c>
      <c r="AO4" s="2">
        <v>0.19850000000000001</v>
      </c>
      <c r="AP4" s="2">
        <v>4.53E-2</v>
      </c>
      <c r="AQ4" s="2">
        <v>50.791600000000003</v>
      </c>
      <c r="AR4" s="2">
        <v>1.7787999999999999</v>
      </c>
      <c r="AS4" s="2">
        <v>13.9815</v>
      </c>
      <c r="AT4" s="2">
        <v>1.6384000000000001</v>
      </c>
      <c r="AU4" s="2">
        <v>12.5854</v>
      </c>
      <c r="AV4" s="2">
        <v>0.20280000000000001</v>
      </c>
      <c r="AW4" s="2">
        <v>5.3796999999999997</v>
      </c>
      <c r="AX4" s="2">
        <v>10.4132</v>
      </c>
      <c r="AY4" s="2">
        <v>2.2953000000000001</v>
      </c>
      <c r="AZ4" s="2">
        <v>0.5524</v>
      </c>
      <c r="BA4" s="2">
        <v>0.17349999999999999</v>
      </c>
      <c r="BB4" s="2">
        <v>0</v>
      </c>
      <c r="BC4" s="2">
        <v>5.0000000000000001E-4</v>
      </c>
      <c r="BD4" s="2">
        <v>0.2069</v>
      </c>
      <c r="BE4" s="2">
        <v>0</v>
      </c>
      <c r="BF4" s="2">
        <v>1.0439000000000001</v>
      </c>
      <c r="BG4" s="2">
        <v>1.0438000000000001</v>
      </c>
      <c r="BH4" s="2">
        <v>1.0293000000000001</v>
      </c>
      <c r="BI4" s="2">
        <v>1.0412999999999999</v>
      </c>
      <c r="BJ4" s="2">
        <v>1.0428999999999999</v>
      </c>
      <c r="BK4" s="2">
        <v>1.0427999999999999</v>
      </c>
      <c r="BL4" s="2">
        <v>1.0430999999999999</v>
      </c>
      <c r="BM4" s="2">
        <v>1.0434000000000001</v>
      </c>
      <c r="BN4" s="2">
        <v>1.0435000000000001</v>
      </c>
      <c r="BO4" s="2">
        <v>1.0435000000000001</v>
      </c>
      <c r="BP4" s="2">
        <v>1.0435000000000001</v>
      </c>
      <c r="BQ4" s="2">
        <v>1.0438000000000001</v>
      </c>
      <c r="BR4" s="2">
        <v>1.0439000000000001</v>
      </c>
      <c r="BS4" s="2">
        <v>1.0439000000000001</v>
      </c>
      <c r="BT4" s="2">
        <v>1.0439000000000001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49.796700000000001</v>
      </c>
      <c r="CQ4" s="2">
        <v>0</v>
      </c>
      <c r="CR4" s="2">
        <v>32.1678</v>
      </c>
      <c r="CS4" s="2">
        <v>0</v>
      </c>
      <c r="CT4" s="2">
        <v>0</v>
      </c>
      <c r="CU4" s="2">
        <v>0</v>
      </c>
      <c r="CV4" s="2">
        <v>0</v>
      </c>
      <c r="CW4" s="2">
        <v>14.918799999999999</v>
      </c>
      <c r="CX4" s="2">
        <v>2.9651000000000001</v>
      </c>
      <c r="CY4" s="2">
        <v>0.1515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72.900000000000006</v>
      </c>
      <c r="DF4" s="2">
        <v>26.22</v>
      </c>
      <c r="DG4" s="2">
        <v>0.88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0</v>
      </c>
      <c r="GG4" s="2">
        <v>0</v>
      </c>
      <c r="GH4" s="2">
        <v>0</v>
      </c>
      <c r="GI4" s="2">
        <v>0</v>
      </c>
      <c r="GJ4" s="2">
        <v>0</v>
      </c>
      <c r="GK4" s="2">
        <v>0</v>
      </c>
      <c r="GL4" s="2">
        <v>0</v>
      </c>
      <c r="GM4" s="2">
        <v>0</v>
      </c>
      <c r="GN4" s="2">
        <v>0</v>
      </c>
      <c r="GO4" s="2">
        <v>0</v>
      </c>
      <c r="GP4" s="2">
        <v>0</v>
      </c>
      <c r="GQ4" s="2">
        <v>0</v>
      </c>
      <c r="GR4" s="2">
        <v>0</v>
      </c>
      <c r="GS4" s="2">
        <v>0</v>
      </c>
      <c r="GT4" s="2">
        <v>0</v>
      </c>
      <c r="GU4" s="2">
        <v>0</v>
      </c>
      <c r="GV4" s="2">
        <v>0</v>
      </c>
      <c r="GW4" s="2">
        <v>0</v>
      </c>
      <c r="GX4" s="2">
        <v>0</v>
      </c>
      <c r="GY4" s="2">
        <v>0</v>
      </c>
      <c r="GZ4" s="2"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  <c r="HF4" s="2">
        <v>0</v>
      </c>
      <c r="HG4" s="2">
        <v>0</v>
      </c>
      <c r="HH4" s="2">
        <v>0</v>
      </c>
      <c r="HI4" s="2">
        <v>0</v>
      </c>
      <c r="HJ4" s="2">
        <v>0</v>
      </c>
      <c r="HK4" s="2">
        <v>0</v>
      </c>
      <c r="HL4" s="2">
        <v>0</v>
      </c>
      <c r="HM4" s="2">
        <v>0</v>
      </c>
      <c r="HN4" s="2">
        <v>0</v>
      </c>
      <c r="HO4" s="2">
        <v>61.515700000000002</v>
      </c>
      <c r="HP4" s="2">
        <v>0</v>
      </c>
      <c r="HQ4" s="2">
        <v>0</v>
      </c>
      <c r="HR4" s="2">
        <v>0</v>
      </c>
      <c r="HS4" s="2">
        <v>0</v>
      </c>
      <c r="HT4" s="2">
        <v>0</v>
      </c>
      <c r="HU4" s="2">
        <v>0</v>
      </c>
      <c r="HV4" s="2">
        <v>0</v>
      </c>
      <c r="HW4" s="2">
        <v>2.0457000000000001</v>
      </c>
      <c r="HX4" s="2">
        <v>36.438600000000001</v>
      </c>
      <c r="HY4" s="2">
        <v>0</v>
      </c>
      <c r="HZ4" s="2">
        <v>96.93</v>
      </c>
      <c r="IA4" s="2">
        <v>3.07</v>
      </c>
    </row>
    <row r="5" spans="1:235" x14ac:dyDescent="0.35">
      <c r="A5" s="2" t="s">
        <v>652</v>
      </c>
      <c r="B5" s="2">
        <v>5.05</v>
      </c>
      <c r="C5" s="2">
        <v>4.6900000000000004</v>
      </c>
      <c r="D5" s="2">
        <v>3.68</v>
      </c>
      <c r="E5" s="2">
        <v>1166.07</v>
      </c>
      <c r="F5" s="2">
        <v>1E-3</v>
      </c>
      <c r="G5" s="2">
        <v>-8.69</v>
      </c>
      <c r="H5" s="2">
        <v>0</v>
      </c>
      <c r="I5" s="2">
        <v>-0.73</v>
      </c>
      <c r="J5" s="2">
        <v>95.31</v>
      </c>
      <c r="K5" s="2">
        <v>1129.1600000000001</v>
      </c>
      <c r="L5" s="2">
        <v>-36.909999999999997</v>
      </c>
      <c r="M5" s="2">
        <v>1166.07</v>
      </c>
      <c r="N5" s="2">
        <v>0</v>
      </c>
      <c r="O5" s="2">
        <v>1140.1500000000001</v>
      </c>
      <c r="P5" s="2">
        <v>-25.92</v>
      </c>
      <c r="Q5" s="2">
        <v>1121.1099999999999</v>
      </c>
      <c r="R5" s="2">
        <v>-44.96</v>
      </c>
      <c r="S5" s="2">
        <v>1121.67</v>
      </c>
      <c r="T5" s="2">
        <v>-44.4</v>
      </c>
      <c r="U5" s="2">
        <v>977.87</v>
      </c>
      <c r="V5" s="2">
        <v>-188.2</v>
      </c>
      <c r="W5" s="2">
        <v>1026.8499999999999</v>
      </c>
      <c r="X5" s="2">
        <v>-139.22</v>
      </c>
      <c r="Y5" s="2">
        <v>0</v>
      </c>
      <c r="Z5" s="2">
        <v>0.9647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3.1343000000000001</v>
      </c>
      <c r="AG5" s="2">
        <v>0</v>
      </c>
      <c r="AH5" s="2">
        <v>99.945499999999996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5.45E-2</v>
      </c>
      <c r="AO5" s="2">
        <v>0.19939999999999999</v>
      </c>
      <c r="AP5" s="2">
        <v>4.53E-2</v>
      </c>
      <c r="AQ5" s="2">
        <v>50.795900000000003</v>
      </c>
      <c r="AR5" s="2">
        <v>1.7878000000000001</v>
      </c>
      <c r="AS5" s="2">
        <v>13.889799999999999</v>
      </c>
      <c r="AT5" s="2">
        <v>1.6518999999999999</v>
      </c>
      <c r="AU5" s="2">
        <v>12.6441</v>
      </c>
      <c r="AV5" s="2">
        <v>0.2039</v>
      </c>
      <c r="AW5" s="2">
        <v>5.4069000000000003</v>
      </c>
      <c r="AX5" s="2">
        <v>10.3908</v>
      </c>
      <c r="AY5" s="2">
        <v>2.2917000000000001</v>
      </c>
      <c r="AZ5" s="2">
        <v>0.5544</v>
      </c>
      <c r="BA5" s="2">
        <v>0.1744</v>
      </c>
      <c r="BB5" s="2">
        <v>0</v>
      </c>
      <c r="BC5" s="2">
        <v>5.0000000000000001E-4</v>
      </c>
      <c r="BD5" s="2">
        <v>0.2079</v>
      </c>
      <c r="BE5" s="2">
        <v>0</v>
      </c>
      <c r="BF5" s="2">
        <v>1.0491999999999999</v>
      </c>
      <c r="BG5" s="2">
        <v>1.0488999999999999</v>
      </c>
      <c r="BH5" s="2">
        <v>1.0198</v>
      </c>
      <c r="BI5" s="2">
        <v>1.0437000000000001</v>
      </c>
      <c r="BJ5" s="2">
        <v>1.0470999999999999</v>
      </c>
      <c r="BK5" s="2">
        <v>1.0468999999999999</v>
      </c>
      <c r="BL5" s="2">
        <v>1.0476000000000001</v>
      </c>
      <c r="BM5" s="2">
        <v>1.048</v>
      </c>
      <c r="BN5" s="2">
        <v>1.0483</v>
      </c>
      <c r="BO5" s="2">
        <v>1.0483</v>
      </c>
      <c r="BP5" s="2">
        <v>1.0484</v>
      </c>
      <c r="BQ5" s="2">
        <v>1.0489999999999999</v>
      </c>
      <c r="BR5" s="2">
        <v>1.0489999999999999</v>
      </c>
      <c r="BS5" s="2">
        <v>1.0489999999999999</v>
      </c>
      <c r="BT5" s="2">
        <v>1.0489999999999999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49.856099999999998</v>
      </c>
      <c r="CQ5" s="2">
        <v>0</v>
      </c>
      <c r="CR5" s="2">
        <v>32.127299999999998</v>
      </c>
      <c r="CS5" s="2">
        <v>0</v>
      </c>
      <c r="CT5" s="2">
        <v>0</v>
      </c>
      <c r="CU5" s="2">
        <v>0</v>
      </c>
      <c r="CV5" s="2">
        <v>0</v>
      </c>
      <c r="CW5" s="2">
        <v>14.871600000000001</v>
      </c>
      <c r="CX5" s="2">
        <v>2.9914999999999998</v>
      </c>
      <c r="CY5" s="2">
        <v>0.15340000000000001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72.66</v>
      </c>
      <c r="DF5" s="2">
        <v>26.45</v>
      </c>
      <c r="DG5" s="2">
        <v>0.89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0</v>
      </c>
      <c r="GS5" s="2">
        <v>0</v>
      </c>
      <c r="GT5" s="2">
        <v>0</v>
      </c>
      <c r="GU5" s="2">
        <v>0</v>
      </c>
      <c r="GV5" s="2">
        <v>0</v>
      </c>
      <c r="GW5" s="2">
        <v>0</v>
      </c>
      <c r="GX5" s="2">
        <v>0</v>
      </c>
      <c r="GY5" s="2">
        <v>0</v>
      </c>
      <c r="GZ5" s="2"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  <c r="HF5" s="2">
        <v>0</v>
      </c>
      <c r="HG5" s="2">
        <v>0</v>
      </c>
      <c r="HH5" s="2">
        <v>0</v>
      </c>
      <c r="HI5" s="2">
        <v>0</v>
      </c>
      <c r="HJ5" s="2">
        <v>0</v>
      </c>
      <c r="HK5" s="2">
        <v>0</v>
      </c>
      <c r="HL5" s="2">
        <v>0</v>
      </c>
      <c r="HM5" s="2">
        <v>0</v>
      </c>
      <c r="HN5" s="2">
        <v>0</v>
      </c>
      <c r="HO5" s="2">
        <v>61.515500000000003</v>
      </c>
      <c r="HP5" s="2">
        <v>0</v>
      </c>
      <c r="HQ5" s="2">
        <v>0</v>
      </c>
      <c r="HR5" s="2">
        <v>0</v>
      </c>
      <c r="HS5" s="2">
        <v>0</v>
      </c>
      <c r="HT5" s="2">
        <v>0</v>
      </c>
      <c r="HU5" s="2">
        <v>0</v>
      </c>
      <c r="HV5" s="2">
        <v>0</v>
      </c>
      <c r="HW5" s="2">
        <v>2.0459000000000001</v>
      </c>
      <c r="HX5" s="2">
        <v>36.438600000000001</v>
      </c>
      <c r="HY5" s="2">
        <v>0</v>
      </c>
      <c r="HZ5" s="2">
        <v>96.93</v>
      </c>
      <c r="IA5" s="2">
        <v>3.07</v>
      </c>
    </row>
    <row r="6" spans="1:235" x14ac:dyDescent="0.35">
      <c r="A6" s="2" t="s">
        <v>652</v>
      </c>
      <c r="B6" s="2">
        <v>5.55</v>
      </c>
      <c r="C6" s="2">
        <v>5.18</v>
      </c>
      <c r="D6" s="2">
        <v>4.21</v>
      </c>
      <c r="E6" s="2">
        <v>1164.27</v>
      </c>
      <c r="F6" s="2">
        <v>1E-3</v>
      </c>
      <c r="G6" s="2">
        <v>-8.7100000000000009</v>
      </c>
      <c r="H6" s="2">
        <v>0</v>
      </c>
      <c r="I6" s="2">
        <v>-0.73</v>
      </c>
      <c r="J6" s="2">
        <v>94.82</v>
      </c>
      <c r="K6" s="2">
        <v>1130.3800000000001</v>
      </c>
      <c r="L6" s="2">
        <v>-33.89</v>
      </c>
      <c r="M6" s="2">
        <v>1164.27</v>
      </c>
      <c r="N6" s="2">
        <v>0</v>
      </c>
      <c r="O6" s="2">
        <v>1140.1500000000001</v>
      </c>
      <c r="P6" s="2">
        <v>-24.12</v>
      </c>
      <c r="Q6" s="2">
        <v>1122.05</v>
      </c>
      <c r="R6" s="2">
        <v>-42.23</v>
      </c>
      <c r="S6" s="2">
        <v>1122.4100000000001</v>
      </c>
      <c r="T6" s="2">
        <v>-41.86</v>
      </c>
      <c r="U6" s="2">
        <v>977.89</v>
      </c>
      <c r="V6" s="2">
        <v>-186.38</v>
      </c>
      <c r="W6" s="2">
        <v>1026.8499999999999</v>
      </c>
      <c r="X6" s="2">
        <v>-137.41999999999999</v>
      </c>
      <c r="Y6" s="2">
        <v>0</v>
      </c>
      <c r="Z6" s="2">
        <v>1.4468000000000001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3.1345999999999998</v>
      </c>
      <c r="AG6" s="2">
        <v>0</v>
      </c>
      <c r="AH6" s="2">
        <v>99.946299999999994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5.3699999999999998E-2</v>
      </c>
      <c r="AO6" s="2">
        <v>0.20030000000000001</v>
      </c>
      <c r="AP6" s="2">
        <v>4.53E-2</v>
      </c>
      <c r="AQ6" s="2">
        <v>50.799599999999998</v>
      </c>
      <c r="AR6" s="2">
        <v>1.7968999999999999</v>
      </c>
      <c r="AS6" s="2">
        <v>13.797700000000001</v>
      </c>
      <c r="AT6" s="2">
        <v>1.6656</v>
      </c>
      <c r="AU6" s="2">
        <v>12.7034</v>
      </c>
      <c r="AV6" s="2">
        <v>0.2049</v>
      </c>
      <c r="AW6" s="2">
        <v>5.4344000000000001</v>
      </c>
      <c r="AX6" s="2">
        <v>10.3687</v>
      </c>
      <c r="AY6" s="2">
        <v>2.2877000000000001</v>
      </c>
      <c r="AZ6" s="2">
        <v>0.55640000000000001</v>
      </c>
      <c r="BA6" s="2">
        <v>0.17530000000000001</v>
      </c>
      <c r="BB6" s="2">
        <v>0</v>
      </c>
      <c r="BC6" s="2">
        <v>5.0000000000000001E-4</v>
      </c>
      <c r="BD6" s="2">
        <v>0.20880000000000001</v>
      </c>
      <c r="BE6" s="2">
        <v>0</v>
      </c>
      <c r="BF6" s="2">
        <v>1.0545</v>
      </c>
      <c r="BG6" s="2">
        <v>1.0541</v>
      </c>
      <c r="BH6" s="2">
        <v>1.0103</v>
      </c>
      <c r="BI6" s="2">
        <v>1.0462</v>
      </c>
      <c r="BJ6" s="2">
        <v>1.0513999999999999</v>
      </c>
      <c r="BK6" s="2">
        <v>1.0509999999999999</v>
      </c>
      <c r="BL6" s="2">
        <v>1.052</v>
      </c>
      <c r="BM6" s="2">
        <v>1.0528</v>
      </c>
      <c r="BN6" s="2">
        <v>1.0530999999999999</v>
      </c>
      <c r="BO6" s="2">
        <v>1.0531999999999999</v>
      </c>
      <c r="BP6" s="2">
        <v>1.0532999999999999</v>
      </c>
      <c r="BQ6" s="2">
        <v>1.0542</v>
      </c>
      <c r="BR6" s="2">
        <v>1.0542</v>
      </c>
      <c r="BS6" s="2">
        <v>1.0543</v>
      </c>
      <c r="BT6" s="2">
        <v>1.0543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49.915700000000001</v>
      </c>
      <c r="CQ6" s="2">
        <v>0</v>
      </c>
      <c r="CR6" s="2">
        <v>32.086799999999997</v>
      </c>
      <c r="CS6" s="2">
        <v>0</v>
      </c>
      <c r="CT6" s="2">
        <v>0</v>
      </c>
      <c r="CU6" s="2">
        <v>0</v>
      </c>
      <c r="CV6" s="2">
        <v>0</v>
      </c>
      <c r="CW6" s="2">
        <v>14.824299999999999</v>
      </c>
      <c r="CX6" s="2">
        <v>3.0179</v>
      </c>
      <c r="CY6" s="2">
        <v>0.15540000000000001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72.42</v>
      </c>
      <c r="DF6" s="2">
        <v>26.68</v>
      </c>
      <c r="DG6" s="2">
        <v>0.9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0</v>
      </c>
      <c r="GR6" s="2">
        <v>0</v>
      </c>
      <c r="GS6" s="2">
        <v>0</v>
      </c>
      <c r="GT6" s="2">
        <v>0</v>
      </c>
      <c r="GU6" s="2">
        <v>0</v>
      </c>
      <c r="GV6" s="2">
        <v>0</v>
      </c>
      <c r="GW6" s="2">
        <v>0</v>
      </c>
      <c r="GX6" s="2">
        <v>0</v>
      </c>
      <c r="GY6" s="2">
        <v>0</v>
      </c>
      <c r="GZ6" s="2"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  <c r="HF6" s="2">
        <v>0</v>
      </c>
      <c r="HG6" s="2">
        <v>0</v>
      </c>
      <c r="HH6" s="2">
        <v>0</v>
      </c>
      <c r="HI6" s="2">
        <v>0</v>
      </c>
      <c r="HJ6" s="2">
        <v>0</v>
      </c>
      <c r="HK6" s="2">
        <v>0</v>
      </c>
      <c r="HL6" s="2">
        <v>0</v>
      </c>
      <c r="HM6" s="2">
        <v>0</v>
      </c>
      <c r="HN6" s="2">
        <v>0</v>
      </c>
      <c r="HO6" s="2">
        <v>61.515300000000003</v>
      </c>
      <c r="HP6" s="2">
        <v>0</v>
      </c>
      <c r="HQ6" s="2">
        <v>0</v>
      </c>
      <c r="HR6" s="2">
        <v>0</v>
      </c>
      <c r="HS6" s="2">
        <v>0</v>
      </c>
      <c r="HT6" s="2">
        <v>0</v>
      </c>
      <c r="HU6" s="2">
        <v>0</v>
      </c>
      <c r="HV6" s="2">
        <v>0</v>
      </c>
      <c r="HW6" s="2">
        <v>2.0461</v>
      </c>
      <c r="HX6" s="2">
        <v>36.438600000000001</v>
      </c>
      <c r="HY6" s="2">
        <v>0</v>
      </c>
      <c r="HZ6" s="2">
        <v>96.93</v>
      </c>
      <c r="IA6" s="2">
        <v>3.07</v>
      </c>
    </row>
    <row r="7" spans="1:235" x14ac:dyDescent="0.35">
      <c r="A7" s="2" t="s">
        <v>652</v>
      </c>
      <c r="B7" s="2">
        <v>6.05</v>
      </c>
      <c r="C7" s="2">
        <v>5.66</v>
      </c>
      <c r="D7" s="2">
        <v>4.7300000000000004</v>
      </c>
      <c r="E7" s="2">
        <v>1162.46</v>
      </c>
      <c r="F7" s="2">
        <v>1E-3</v>
      </c>
      <c r="G7" s="2">
        <v>-8.74</v>
      </c>
      <c r="H7" s="2">
        <v>0</v>
      </c>
      <c r="I7" s="2">
        <v>-0.73</v>
      </c>
      <c r="J7" s="2">
        <v>94.34</v>
      </c>
      <c r="K7" s="2">
        <v>1131.6099999999999</v>
      </c>
      <c r="L7" s="2">
        <v>-30.85</v>
      </c>
      <c r="M7" s="2">
        <v>1162.46</v>
      </c>
      <c r="N7" s="2">
        <v>0</v>
      </c>
      <c r="O7" s="2">
        <v>1140.1600000000001</v>
      </c>
      <c r="P7" s="2">
        <v>-22.3</v>
      </c>
      <c r="Q7" s="2">
        <v>1122.99</v>
      </c>
      <c r="R7" s="2">
        <v>-39.47</v>
      </c>
      <c r="S7" s="2">
        <v>1123.1400000000001</v>
      </c>
      <c r="T7" s="2">
        <v>-39.31</v>
      </c>
      <c r="U7" s="2">
        <v>977.9</v>
      </c>
      <c r="V7" s="2">
        <v>-184.56</v>
      </c>
      <c r="W7" s="2">
        <v>1026.8499999999999</v>
      </c>
      <c r="X7" s="2">
        <v>-135.61000000000001</v>
      </c>
      <c r="Y7" s="2">
        <v>0</v>
      </c>
      <c r="Z7" s="2">
        <v>1.9288000000000001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3.1349</v>
      </c>
      <c r="AG7" s="2">
        <v>0</v>
      </c>
      <c r="AH7" s="2">
        <v>99.947199999999995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5.28E-2</v>
      </c>
      <c r="AO7" s="2">
        <v>0.2011</v>
      </c>
      <c r="AP7" s="2">
        <v>4.53E-2</v>
      </c>
      <c r="AQ7" s="2">
        <v>50.802799999999998</v>
      </c>
      <c r="AR7" s="2">
        <v>1.806</v>
      </c>
      <c r="AS7" s="2">
        <v>13.7051</v>
      </c>
      <c r="AT7" s="2">
        <v>1.6794</v>
      </c>
      <c r="AU7" s="2">
        <v>12.763299999999999</v>
      </c>
      <c r="AV7" s="2">
        <v>0.2059</v>
      </c>
      <c r="AW7" s="2">
        <v>5.4622000000000002</v>
      </c>
      <c r="AX7" s="2">
        <v>10.3469</v>
      </c>
      <c r="AY7" s="2">
        <v>2.2833999999999999</v>
      </c>
      <c r="AZ7" s="2">
        <v>0.55840000000000001</v>
      </c>
      <c r="BA7" s="2">
        <v>0.1762</v>
      </c>
      <c r="BB7" s="2">
        <v>0</v>
      </c>
      <c r="BC7" s="2">
        <v>5.0000000000000001E-4</v>
      </c>
      <c r="BD7" s="2">
        <v>0.20979999999999999</v>
      </c>
      <c r="BE7" s="2">
        <v>0</v>
      </c>
      <c r="BF7" s="2">
        <v>1.0598000000000001</v>
      </c>
      <c r="BG7" s="2">
        <v>1.0592999999999999</v>
      </c>
      <c r="BH7" s="2">
        <v>1.0006999999999999</v>
      </c>
      <c r="BI7" s="2">
        <v>1.0486</v>
      </c>
      <c r="BJ7" s="2">
        <v>1.0556000000000001</v>
      </c>
      <c r="BK7" s="2">
        <v>1.0550999999999999</v>
      </c>
      <c r="BL7" s="2">
        <v>1.0565</v>
      </c>
      <c r="BM7" s="2">
        <v>1.0575000000000001</v>
      </c>
      <c r="BN7" s="2">
        <v>1.0579000000000001</v>
      </c>
      <c r="BO7" s="2">
        <v>1.0581</v>
      </c>
      <c r="BP7" s="2">
        <v>1.0582</v>
      </c>
      <c r="BQ7" s="2">
        <v>1.0595000000000001</v>
      </c>
      <c r="BR7" s="2">
        <v>1.0595000000000001</v>
      </c>
      <c r="BS7" s="2">
        <v>1.0595000000000001</v>
      </c>
      <c r="BT7" s="2">
        <v>1.0596000000000001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49.9754</v>
      </c>
      <c r="CQ7" s="2">
        <v>0</v>
      </c>
      <c r="CR7" s="2">
        <v>32.046100000000003</v>
      </c>
      <c r="CS7" s="2">
        <v>0</v>
      </c>
      <c r="CT7" s="2">
        <v>0</v>
      </c>
      <c r="CU7" s="2">
        <v>0</v>
      </c>
      <c r="CV7" s="2">
        <v>0</v>
      </c>
      <c r="CW7" s="2">
        <v>14.7767</v>
      </c>
      <c r="CX7" s="2">
        <v>3.0444</v>
      </c>
      <c r="CY7" s="2">
        <v>0.1573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72.180000000000007</v>
      </c>
      <c r="DF7" s="2">
        <v>26.91</v>
      </c>
      <c r="DG7" s="2">
        <v>0.91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0</v>
      </c>
      <c r="GR7" s="2">
        <v>0</v>
      </c>
      <c r="GS7" s="2">
        <v>0</v>
      </c>
      <c r="GT7" s="2">
        <v>0</v>
      </c>
      <c r="GU7" s="2">
        <v>0</v>
      </c>
      <c r="GV7" s="2">
        <v>0</v>
      </c>
      <c r="GW7" s="2">
        <v>0</v>
      </c>
      <c r="GX7" s="2">
        <v>0</v>
      </c>
      <c r="GY7" s="2">
        <v>0</v>
      </c>
      <c r="GZ7" s="2">
        <v>0</v>
      </c>
      <c r="HA7" s="2">
        <v>0</v>
      </c>
      <c r="HB7" s="2">
        <v>0</v>
      </c>
      <c r="HC7" s="2">
        <v>0</v>
      </c>
      <c r="HD7" s="2">
        <v>0</v>
      </c>
      <c r="HE7" s="2">
        <v>0</v>
      </c>
      <c r="HF7" s="2">
        <v>0</v>
      </c>
      <c r="HG7" s="2">
        <v>0</v>
      </c>
      <c r="HH7" s="2">
        <v>0</v>
      </c>
      <c r="HI7" s="2">
        <v>0</v>
      </c>
      <c r="HJ7" s="2">
        <v>0</v>
      </c>
      <c r="HK7" s="2">
        <v>0</v>
      </c>
      <c r="HL7" s="2">
        <v>0</v>
      </c>
      <c r="HM7" s="2">
        <v>0</v>
      </c>
      <c r="HN7" s="2">
        <v>0</v>
      </c>
      <c r="HO7" s="2">
        <v>61.5152</v>
      </c>
      <c r="HP7" s="2">
        <v>0</v>
      </c>
      <c r="HQ7" s="2">
        <v>0</v>
      </c>
      <c r="HR7" s="2">
        <v>0</v>
      </c>
      <c r="HS7" s="2">
        <v>0</v>
      </c>
      <c r="HT7" s="2">
        <v>0</v>
      </c>
      <c r="HU7" s="2">
        <v>0</v>
      </c>
      <c r="HV7" s="2">
        <v>0</v>
      </c>
      <c r="HW7" s="2">
        <v>2.0463</v>
      </c>
      <c r="HX7" s="2">
        <v>36.438600000000001</v>
      </c>
      <c r="HY7" s="2">
        <v>0</v>
      </c>
      <c r="HZ7" s="2">
        <v>96.93</v>
      </c>
      <c r="IA7" s="2">
        <v>3.07</v>
      </c>
    </row>
    <row r="8" spans="1:235" x14ac:dyDescent="0.35">
      <c r="A8" s="2" t="s">
        <v>652</v>
      </c>
      <c r="B8" s="2">
        <v>6.55</v>
      </c>
      <c r="C8" s="2">
        <v>6.14</v>
      </c>
      <c r="D8" s="2">
        <v>5.26</v>
      </c>
      <c r="E8" s="2">
        <v>1160.6300000000001</v>
      </c>
      <c r="F8" s="2">
        <v>1E-3</v>
      </c>
      <c r="G8" s="2">
        <v>-8.76</v>
      </c>
      <c r="H8" s="2">
        <v>0</v>
      </c>
      <c r="I8" s="2">
        <v>-0.73</v>
      </c>
      <c r="J8" s="2">
        <v>93.86</v>
      </c>
      <c r="K8" s="2">
        <v>1132.83</v>
      </c>
      <c r="L8" s="2">
        <v>-27.8</v>
      </c>
      <c r="M8" s="2">
        <v>1160.6300000000001</v>
      </c>
      <c r="N8" s="2">
        <v>0</v>
      </c>
      <c r="O8" s="2">
        <v>1140.19</v>
      </c>
      <c r="P8" s="2">
        <v>-20.440000000000001</v>
      </c>
      <c r="Q8" s="2">
        <v>1123.94</v>
      </c>
      <c r="R8" s="2">
        <v>-36.69</v>
      </c>
      <c r="S8" s="2">
        <v>1123.8900000000001</v>
      </c>
      <c r="T8" s="2">
        <v>-36.74</v>
      </c>
      <c r="U8" s="2">
        <v>977.9</v>
      </c>
      <c r="V8" s="2">
        <v>-182.73</v>
      </c>
      <c r="W8" s="2">
        <v>1026.8499999999999</v>
      </c>
      <c r="X8" s="2">
        <v>-133.78</v>
      </c>
      <c r="Y8" s="2">
        <v>0</v>
      </c>
      <c r="Z8" s="2">
        <v>2.4106999999999998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3.1351</v>
      </c>
      <c r="AG8" s="2">
        <v>0</v>
      </c>
      <c r="AH8" s="2">
        <v>99.948099999999997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5.1900000000000002E-2</v>
      </c>
      <c r="AO8" s="2">
        <v>0.20200000000000001</v>
      </c>
      <c r="AP8" s="2">
        <v>4.53E-2</v>
      </c>
      <c r="AQ8" s="2">
        <v>50.805399999999999</v>
      </c>
      <c r="AR8" s="2">
        <v>1.8152999999999999</v>
      </c>
      <c r="AS8" s="2">
        <v>13.6119</v>
      </c>
      <c r="AT8" s="2">
        <v>1.6933</v>
      </c>
      <c r="AU8" s="2">
        <v>12.8238</v>
      </c>
      <c r="AV8" s="2">
        <v>0.20699999999999999</v>
      </c>
      <c r="AW8" s="2">
        <v>5.4901999999999997</v>
      </c>
      <c r="AX8" s="2">
        <v>10.3254</v>
      </c>
      <c r="AY8" s="2">
        <v>2.2787999999999999</v>
      </c>
      <c r="AZ8" s="2">
        <v>0.56040000000000001</v>
      </c>
      <c r="BA8" s="2">
        <v>0.17710000000000001</v>
      </c>
      <c r="BB8" s="2">
        <v>0</v>
      </c>
      <c r="BC8" s="2">
        <v>5.0000000000000001E-4</v>
      </c>
      <c r="BD8" s="2">
        <v>0.21079999999999999</v>
      </c>
      <c r="BE8" s="2">
        <v>0</v>
      </c>
      <c r="BF8" s="2">
        <v>1.0651999999999999</v>
      </c>
      <c r="BG8" s="2">
        <v>1.0646</v>
      </c>
      <c r="BH8" s="2">
        <v>0.99099999999999999</v>
      </c>
      <c r="BI8" s="2">
        <v>1.0508999999999999</v>
      </c>
      <c r="BJ8" s="2">
        <v>1.06</v>
      </c>
      <c r="BK8" s="2">
        <v>1.0592999999999999</v>
      </c>
      <c r="BL8" s="2">
        <v>1.0609999999999999</v>
      </c>
      <c r="BM8" s="2">
        <v>1.0623</v>
      </c>
      <c r="BN8" s="2">
        <v>1.0628</v>
      </c>
      <c r="BO8" s="2">
        <v>1.0629999999999999</v>
      </c>
      <c r="BP8" s="2">
        <v>1.0631999999999999</v>
      </c>
      <c r="BQ8" s="2">
        <v>1.0648</v>
      </c>
      <c r="BR8" s="2">
        <v>1.0648</v>
      </c>
      <c r="BS8" s="2">
        <v>1.0649</v>
      </c>
      <c r="BT8" s="2">
        <v>1.0649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50.035299999999999</v>
      </c>
      <c r="CQ8" s="2">
        <v>0</v>
      </c>
      <c r="CR8" s="2">
        <v>32.005299999999998</v>
      </c>
      <c r="CS8" s="2">
        <v>0</v>
      </c>
      <c r="CT8" s="2">
        <v>0</v>
      </c>
      <c r="CU8" s="2">
        <v>0</v>
      </c>
      <c r="CV8" s="2">
        <v>0</v>
      </c>
      <c r="CW8" s="2">
        <v>14.729100000000001</v>
      </c>
      <c r="CX8" s="2">
        <v>3.0710000000000002</v>
      </c>
      <c r="CY8" s="2">
        <v>0.1593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71.930000000000007</v>
      </c>
      <c r="DF8" s="2">
        <v>27.14</v>
      </c>
      <c r="DG8" s="2">
        <v>0.93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  <c r="GY8" s="2">
        <v>0</v>
      </c>
      <c r="GZ8" s="2"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  <c r="HF8" s="2">
        <v>0</v>
      </c>
      <c r="HG8" s="2">
        <v>0</v>
      </c>
      <c r="HH8" s="2">
        <v>0</v>
      </c>
      <c r="HI8" s="2">
        <v>0</v>
      </c>
      <c r="HJ8" s="2">
        <v>0</v>
      </c>
      <c r="HK8" s="2">
        <v>0</v>
      </c>
      <c r="HL8" s="2">
        <v>0</v>
      </c>
      <c r="HM8" s="2">
        <v>0</v>
      </c>
      <c r="HN8" s="2">
        <v>0</v>
      </c>
      <c r="HO8" s="2">
        <v>61.515000000000001</v>
      </c>
      <c r="HP8" s="2">
        <v>0</v>
      </c>
      <c r="HQ8" s="2">
        <v>0</v>
      </c>
      <c r="HR8" s="2">
        <v>0</v>
      </c>
      <c r="HS8" s="2">
        <v>0</v>
      </c>
      <c r="HT8" s="2">
        <v>0</v>
      </c>
      <c r="HU8" s="2">
        <v>0</v>
      </c>
      <c r="HV8" s="2">
        <v>0</v>
      </c>
      <c r="HW8" s="2">
        <v>2.0464000000000002</v>
      </c>
      <c r="HX8" s="2">
        <v>36.438600000000001</v>
      </c>
      <c r="HY8" s="2">
        <v>0</v>
      </c>
      <c r="HZ8" s="2">
        <v>96.93</v>
      </c>
      <c r="IA8" s="2">
        <v>3.07</v>
      </c>
    </row>
    <row r="9" spans="1:235" x14ac:dyDescent="0.35">
      <c r="A9" s="2" t="s">
        <v>652</v>
      </c>
      <c r="B9" s="2">
        <v>7.05</v>
      </c>
      <c r="C9" s="2">
        <v>6.62</v>
      </c>
      <c r="D9" s="2">
        <v>5.78</v>
      </c>
      <c r="E9" s="2">
        <v>1158.79</v>
      </c>
      <c r="F9" s="2">
        <v>1E-3</v>
      </c>
      <c r="G9" s="2">
        <v>-8.7799999999999994</v>
      </c>
      <c r="H9" s="2">
        <v>0</v>
      </c>
      <c r="I9" s="2">
        <v>-0.73</v>
      </c>
      <c r="J9" s="2">
        <v>93.38</v>
      </c>
      <c r="K9" s="2">
        <v>1134.06</v>
      </c>
      <c r="L9" s="2">
        <v>-24.72</v>
      </c>
      <c r="M9" s="2">
        <v>1158.79</v>
      </c>
      <c r="N9" s="2">
        <v>0</v>
      </c>
      <c r="O9" s="2">
        <v>1140.23</v>
      </c>
      <c r="P9" s="2">
        <v>-18.55</v>
      </c>
      <c r="Q9" s="2">
        <v>1124.9000000000001</v>
      </c>
      <c r="R9" s="2">
        <v>-33.89</v>
      </c>
      <c r="S9" s="2">
        <v>1124.6400000000001</v>
      </c>
      <c r="T9" s="2">
        <v>-34.14</v>
      </c>
      <c r="U9" s="2">
        <v>977.91</v>
      </c>
      <c r="V9" s="2">
        <v>-180.88</v>
      </c>
      <c r="W9" s="2">
        <v>1026.8499999999999</v>
      </c>
      <c r="X9" s="2">
        <v>-131.94</v>
      </c>
      <c r="Y9" s="2">
        <v>0</v>
      </c>
      <c r="Z9" s="2">
        <v>2.8923999999999999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3.1354000000000002</v>
      </c>
      <c r="AG9" s="2">
        <v>0</v>
      </c>
      <c r="AH9" s="2">
        <v>99.948999999999998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5.0999999999999997E-2</v>
      </c>
      <c r="AO9" s="2">
        <v>0.2029</v>
      </c>
      <c r="AP9" s="2">
        <v>4.53E-2</v>
      </c>
      <c r="AQ9" s="2">
        <v>50.807400000000001</v>
      </c>
      <c r="AR9" s="2">
        <v>1.8247</v>
      </c>
      <c r="AS9" s="2">
        <v>13.5183</v>
      </c>
      <c r="AT9" s="2">
        <v>1.7074</v>
      </c>
      <c r="AU9" s="2">
        <v>12.885</v>
      </c>
      <c r="AV9" s="2">
        <v>0.20810000000000001</v>
      </c>
      <c r="AW9" s="2">
        <v>5.5185000000000004</v>
      </c>
      <c r="AX9" s="2">
        <v>10.3041</v>
      </c>
      <c r="AY9" s="2">
        <v>2.2738999999999998</v>
      </c>
      <c r="AZ9" s="2">
        <v>0.56240000000000001</v>
      </c>
      <c r="BA9" s="2">
        <v>0.17799999999999999</v>
      </c>
      <c r="BB9" s="2">
        <v>0</v>
      </c>
      <c r="BC9" s="2">
        <v>5.0000000000000001E-4</v>
      </c>
      <c r="BD9" s="2">
        <v>0.21179999999999999</v>
      </c>
      <c r="BE9" s="2">
        <v>0</v>
      </c>
      <c r="BF9" s="2">
        <v>1.0707</v>
      </c>
      <c r="BG9" s="2">
        <v>1.0699000000000001</v>
      </c>
      <c r="BH9" s="2">
        <v>0.98140000000000005</v>
      </c>
      <c r="BI9" s="2">
        <v>1.0531999999999999</v>
      </c>
      <c r="BJ9" s="2">
        <v>1.0643</v>
      </c>
      <c r="BK9" s="2">
        <v>1.0633999999999999</v>
      </c>
      <c r="BL9" s="2">
        <v>1.0656000000000001</v>
      </c>
      <c r="BM9" s="2">
        <v>1.0670999999999999</v>
      </c>
      <c r="BN9" s="2">
        <v>1.0678000000000001</v>
      </c>
      <c r="BO9" s="2">
        <v>1.0680000000000001</v>
      </c>
      <c r="BP9" s="2">
        <v>1.0682</v>
      </c>
      <c r="BQ9" s="2">
        <v>1.0701000000000001</v>
      </c>
      <c r="BR9" s="2">
        <v>1.0702</v>
      </c>
      <c r="BS9" s="2">
        <v>1.0703</v>
      </c>
      <c r="BT9" s="2">
        <v>1.0703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50.095399999999998</v>
      </c>
      <c r="CQ9" s="2">
        <v>0</v>
      </c>
      <c r="CR9" s="2">
        <v>31.964400000000001</v>
      </c>
      <c r="CS9" s="2">
        <v>0</v>
      </c>
      <c r="CT9" s="2">
        <v>0</v>
      </c>
      <c r="CU9" s="2">
        <v>0</v>
      </c>
      <c r="CV9" s="2">
        <v>0</v>
      </c>
      <c r="CW9" s="2">
        <v>14.6814</v>
      </c>
      <c r="CX9" s="2">
        <v>3.0975999999999999</v>
      </c>
      <c r="CY9" s="2">
        <v>0.1613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71.69</v>
      </c>
      <c r="DF9" s="2">
        <v>27.37</v>
      </c>
      <c r="DG9" s="2">
        <v>0.94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61.514800000000001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2.0466000000000002</v>
      </c>
      <c r="HX9" s="2">
        <v>36.438600000000001</v>
      </c>
      <c r="HY9" s="2">
        <v>0</v>
      </c>
      <c r="HZ9" s="2">
        <v>96.93</v>
      </c>
      <c r="IA9" s="2">
        <v>3.07</v>
      </c>
    </row>
    <row r="10" spans="1:235" x14ac:dyDescent="0.35">
      <c r="A10" s="2" t="s">
        <v>652</v>
      </c>
      <c r="B10" s="2">
        <v>7.55</v>
      </c>
      <c r="C10" s="2">
        <v>7.1</v>
      </c>
      <c r="D10" s="2">
        <v>6.31</v>
      </c>
      <c r="E10" s="2">
        <v>1156.93</v>
      </c>
      <c r="F10" s="2">
        <v>1E-3</v>
      </c>
      <c r="G10" s="2">
        <v>-8.8000000000000007</v>
      </c>
      <c r="H10" s="2">
        <v>0</v>
      </c>
      <c r="I10" s="2">
        <v>-0.73</v>
      </c>
      <c r="J10" s="2">
        <v>92.9</v>
      </c>
      <c r="K10" s="2">
        <v>1135.29</v>
      </c>
      <c r="L10" s="2">
        <v>-21.63</v>
      </c>
      <c r="M10" s="2">
        <v>1156.93</v>
      </c>
      <c r="N10" s="2">
        <v>0</v>
      </c>
      <c r="O10" s="2">
        <v>1140.29</v>
      </c>
      <c r="P10" s="2">
        <v>-16.64</v>
      </c>
      <c r="Q10" s="2">
        <v>1125.8599999999999</v>
      </c>
      <c r="R10" s="2">
        <v>-31.07</v>
      </c>
      <c r="S10" s="2">
        <v>1125.4000000000001</v>
      </c>
      <c r="T10" s="2">
        <v>-31.53</v>
      </c>
      <c r="U10" s="2">
        <v>977.91</v>
      </c>
      <c r="V10" s="2">
        <v>-179.02</v>
      </c>
      <c r="W10" s="2">
        <v>1026.8499999999999</v>
      </c>
      <c r="X10" s="2">
        <v>-130.08000000000001</v>
      </c>
      <c r="Y10" s="2">
        <v>0</v>
      </c>
      <c r="Z10" s="2">
        <v>3.3740000000000001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3.1356000000000002</v>
      </c>
      <c r="AG10" s="2">
        <v>0</v>
      </c>
      <c r="AH10" s="2">
        <v>99.95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0.05</v>
      </c>
      <c r="AO10" s="2">
        <v>0.2039</v>
      </c>
      <c r="AP10" s="2">
        <v>4.53E-2</v>
      </c>
      <c r="AQ10" s="2">
        <v>50.808799999999998</v>
      </c>
      <c r="AR10" s="2">
        <v>1.8341000000000001</v>
      </c>
      <c r="AS10" s="2">
        <v>13.424099999999999</v>
      </c>
      <c r="AT10" s="2">
        <v>1.7216</v>
      </c>
      <c r="AU10" s="2">
        <v>12.9467</v>
      </c>
      <c r="AV10" s="2">
        <v>0.20910000000000001</v>
      </c>
      <c r="AW10" s="2">
        <v>5.5471000000000004</v>
      </c>
      <c r="AX10" s="2">
        <v>10.283099999999999</v>
      </c>
      <c r="AY10" s="2">
        <v>2.2686999999999999</v>
      </c>
      <c r="AZ10" s="2">
        <v>0.56440000000000001</v>
      </c>
      <c r="BA10" s="2">
        <v>0.1789</v>
      </c>
      <c r="BB10" s="2">
        <v>0</v>
      </c>
      <c r="BC10" s="2">
        <v>5.0000000000000001E-4</v>
      </c>
      <c r="BD10" s="2">
        <v>0.21279999999999999</v>
      </c>
      <c r="BE10" s="2">
        <v>0</v>
      </c>
      <c r="BF10" s="2">
        <v>1.0762</v>
      </c>
      <c r="BG10" s="2">
        <v>1.0752999999999999</v>
      </c>
      <c r="BH10" s="2">
        <v>0.97170000000000001</v>
      </c>
      <c r="BI10" s="2">
        <v>1.0553999999999999</v>
      </c>
      <c r="BJ10" s="2">
        <v>1.0687</v>
      </c>
      <c r="BK10" s="2">
        <v>1.0676000000000001</v>
      </c>
      <c r="BL10" s="2">
        <v>1.0702</v>
      </c>
      <c r="BM10" s="2">
        <v>1.0720000000000001</v>
      </c>
      <c r="BN10" s="2">
        <v>1.0728</v>
      </c>
      <c r="BO10" s="2">
        <v>1.073</v>
      </c>
      <c r="BP10" s="2">
        <v>1.0732999999999999</v>
      </c>
      <c r="BQ10" s="2">
        <v>1.0754999999999999</v>
      </c>
      <c r="BR10" s="2">
        <v>1.0755999999999999</v>
      </c>
      <c r="BS10" s="2">
        <v>1.0757000000000001</v>
      </c>
      <c r="BT10" s="2">
        <v>1.0757000000000001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50.155500000000004</v>
      </c>
      <c r="CQ10" s="2">
        <v>0</v>
      </c>
      <c r="CR10" s="2">
        <v>31.923400000000001</v>
      </c>
      <c r="CS10" s="2">
        <v>0</v>
      </c>
      <c r="CT10" s="2">
        <v>0</v>
      </c>
      <c r="CU10" s="2">
        <v>0</v>
      </c>
      <c r="CV10" s="2">
        <v>0</v>
      </c>
      <c r="CW10" s="2">
        <v>14.6335</v>
      </c>
      <c r="CX10" s="2">
        <v>3.1242000000000001</v>
      </c>
      <c r="CY10" s="2">
        <v>0.16339999999999999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71.45</v>
      </c>
      <c r="DF10" s="2">
        <v>27.6</v>
      </c>
      <c r="DG10" s="2">
        <v>0.95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61.514699999999998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2.0468000000000002</v>
      </c>
      <c r="HX10" s="2">
        <v>36.438600000000001</v>
      </c>
      <c r="HY10" s="2">
        <v>0</v>
      </c>
      <c r="HZ10" s="2">
        <v>96.93</v>
      </c>
      <c r="IA10" s="2">
        <v>3.07</v>
      </c>
    </row>
    <row r="11" spans="1:235" x14ac:dyDescent="0.35">
      <c r="A11" s="2" t="s">
        <v>652</v>
      </c>
      <c r="B11" s="2">
        <v>8.0500000000000007</v>
      </c>
      <c r="C11" s="2">
        <v>7.58</v>
      </c>
      <c r="D11" s="2">
        <v>6.83</v>
      </c>
      <c r="E11" s="2">
        <v>1155.05</v>
      </c>
      <c r="F11" s="2">
        <v>1E-3</v>
      </c>
      <c r="G11" s="2">
        <v>-8.82</v>
      </c>
      <c r="H11" s="2">
        <v>0</v>
      </c>
      <c r="I11" s="2">
        <v>-0.73</v>
      </c>
      <c r="J11" s="2">
        <v>92.42</v>
      </c>
      <c r="K11" s="2">
        <v>1136.53</v>
      </c>
      <c r="L11" s="2">
        <v>-18.53</v>
      </c>
      <c r="M11" s="2">
        <v>1155.05</v>
      </c>
      <c r="N11" s="2">
        <v>0</v>
      </c>
      <c r="O11" s="2">
        <v>1140.3599999999999</v>
      </c>
      <c r="P11" s="2">
        <v>-14.69</v>
      </c>
      <c r="Q11" s="2">
        <v>1126.83</v>
      </c>
      <c r="R11" s="2">
        <v>-28.23</v>
      </c>
      <c r="S11" s="2">
        <v>1126.17</v>
      </c>
      <c r="T11" s="2">
        <v>-28.89</v>
      </c>
      <c r="U11" s="2">
        <v>977.91</v>
      </c>
      <c r="V11" s="2">
        <v>-177.14</v>
      </c>
      <c r="W11" s="2">
        <v>1026.8499999999999</v>
      </c>
      <c r="X11" s="2">
        <v>-128.19999999999999</v>
      </c>
      <c r="Y11" s="2">
        <v>0</v>
      </c>
      <c r="Z11" s="2">
        <v>3.8555000000000001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3.1358000000000001</v>
      </c>
      <c r="AG11" s="2">
        <v>0</v>
      </c>
      <c r="AH11" s="2">
        <v>99.950900000000004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4.9099999999999998E-2</v>
      </c>
      <c r="AO11" s="2">
        <v>0.20480000000000001</v>
      </c>
      <c r="AP11" s="2">
        <v>4.53E-2</v>
      </c>
      <c r="AQ11" s="2">
        <v>50.809600000000003</v>
      </c>
      <c r="AR11" s="2">
        <v>1.8436999999999999</v>
      </c>
      <c r="AS11" s="2">
        <v>13.3294</v>
      </c>
      <c r="AT11" s="2">
        <v>1.7359</v>
      </c>
      <c r="AU11" s="2">
        <v>13.0091</v>
      </c>
      <c r="AV11" s="2">
        <v>0.2102</v>
      </c>
      <c r="AW11" s="2">
        <v>5.5759999999999996</v>
      </c>
      <c r="AX11" s="2">
        <v>10.262499999999999</v>
      </c>
      <c r="AY11" s="2">
        <v>2.2631000000000001</v>
      </c>
      <c r="AZ11" s="2">
        <v>0.56640000000000001</v>
      </c>
      <c r="BA11" s="2">
        <v>0.1799</v>
      </c>
      <c r="BB11" s="2">
        <v>0</v>
      </c>
      <c r="BC11" s="2">
        <v>5.0000000000000001E-4</v>
      </c>
      <c r="BD11" s="2">
        <v>0.21379999999999999</v>
      </c>
      <c r="BE11" s="2">
        <v>0</v>
      </c>
      <c r="BF11" s="2">
        <v>1.0817000000000001</v>
      </c>
      <c r="BG11" s="2">
        <v>1.0807</v>
      </c>
      <c r="BH11" s="2">
        <v>0.96189999999999998</v>
      </c>
      <c r="BI11" s="2">
        <v>1.0575000000000001</v>
      </c>
      <c r="BJ11" s="2">
        <v>1.0730999999999999</v>
      </c>
      <c r="BK11" s="2">
        <v>1.0719000000000001</v>
      </c>
      <c r="BL11" s="2">
        <v>1.0748</v>
      </c>
      <c r="BM11" s="2">
        <v>1.0769</v>
      </c>
      <c r="BN11" s="2">
        <v>1.0778000000000001</v>
      </c>
      <c r="BO11" s="2">
        <v>1.0781000000000001</v>
      </c>
      <c r="BP11" s="2">
        <v>1.0783</v>
      </c>
      <c r="BQ11" s="2">
        <v>1.081</v>
      </c>
      <c r="BR11" s="2">
        <v>1.0810999999999999</v>
      </c>
      <c r="BS11" s="2">
        <v>1.0811999999999999</v>
      </c>
      <c r="BT11" s="2">
        <v>1.0811999999999999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50.215800000000002</v>
      </c>
      <c r="CQ11" s="2">
        <v>0</v>
      </c>
      <c r="CR11" s="2">
        <v>31.882400000000001</v>
      </c>
      <c r="CS11" s="2">
        <v>0</v>
      </c>
      <c r="CT11" s="2">
        <v>0</v>
      </c>
      <c r="CU11" s="2">
        <v>0</v>
      </c>
      <c r="CV11" s="2">
        <v>0</v>
      </c>
      <c r="CW11" s="2">
        <v>14.585599999999999</v>
      </c>
      <c r="CX11" s="2">
        <v>3.1507999999999998</v>
      </c>
      <c r="CY11" s="2">
        <v>0.16539999999999999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71.2</v>
      </c>
      <c r="DF11" s="2">
        <v>27.83</v>
      </c>
      <c r="DG11" s="2">
        <v>0.96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61.514499999999998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2.0468999999999999</v>
      </c>
      <c r="HX11" s="2">
        <v>36.438600000000001</v>
      </c>
      <c r="HY11" s="2">
        <v>0</v>
      </c>
      <c r="HZ11" s="2">
        <v>96.93</v>
      </c>
      <c r="IA11" s="2">
        <v>3.07</v>
      </c>
    </row>
    <row r="12" spans="1:235" x14ac:dyDescent="0.35">
      <c r="A12" s="2" t="s">
        <v>652</v>
      </c>
      <c r="B12" s="2">
        <v>8.5500000000000007</v>
      </c>
      <c r="C12" s="2">
        <v>8.06</v>
      </c>
      <c r="D12" s="2">
        <v>7.36</v>
      </c>
      <c r="E12" s="2">
        <v>1153.1600000000001</v>
      </c>
      <c r="F12" s="2">
        <v>1E-3</v>
      </c>
      <c r="G12" s="2">
        <v>-8.85</v>
      </c>
      <c r="H12" s="2">
        <v>0</v>
      </c>
      <c r="I12" s="2">
        <v>-0.73</v>
      </c>
      <c r="J12" s="2">
        <v>91.94</v>
      </c>
      <c r="K12" s="2">
        <v>1137.76</v>
      </c>
      <c r="L12" s="2">
        <v>-15.4</v>
      </c>
      <c r="M12" s="2">
        <v>1153.1600000000001</v>
      </c>
      <c r="N12" s="2">
        <v>0</v>
      </c>
      <c r="O12" s="2">
        <v>1140.45</v>
      </c>
      <c r="P12" s="2">
        <v>-12.71</v>
      </c>
      <c r="Q12" s="2">
        <v>1127.8</v>
      </c>
      <c r="R12" s="2">
        <v>-25.36</v>
      </c>
      <c r="S12" s="2">
        <v>1126.94</v>
      </c>
      <c r="T12" s="2">
        <v>-26.22</v>
      </c>
      <c r="U12" s="2">
        <v>977.91</v>
      </c>
      <c r="V12" s="2">
        <v>-175.25</v>
      </c>
      <c r="W12" s="2">
        <v>1026.8499999999999</v>
      </c>
      <c r="X12" s="2">
        <v>-126.31</v>
      </c>
      <c r="Y12" s="2">
        <v>0</v>
      </c>
      <c r="Z12" s="2">
        <v>4.3369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3.1360999999999999</v>
      </c>
      <c r="AG12" s="2">
        <v>0</v>
      </c>
      <c r="AH12" s="2">
        <v>99.951800000000006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4.82E-2</v>
      </c>
      <c r="AO12" s="2">
        <v>0.20569999999999999</v>
      </c>
      <c r="AP12" s="2">
        <v>4.53E-2</v>
      </c>
      <c r="AQ12" s="2">
        <v>50.809699999999999</v>
      </c>
      <c r="AR12" s="2">
        <v>1.8532999999999999</v>
      </c>
      <c r="AS12" s="2">
        <v>13.2342</v>
      </c>
      <c r="AT12" s="2">
        <v>1.7504</v>
      </c>
      <c r="AU12" s="2">
        <v>13.072100000000001</v>
      </c>
      <c r="AV12" s="2">
        <v>0.21129999999999999</v>
      </c>
      <c r="AW12" s="2">
        <v>5.6052</v>
      </c>
      <c r="AX12" s="2">
        <v>10.242100000000001</v>
      </c>
      <c r="AY12" s="2">
        <v>2.2572000000000001</v>
      </c>
      <c r="AZ12" s="2">
        <v>0.56840000000000002</v>
      </c>
      <c r="BA12" s="2">
        <v>0.18079999999999999</v>
      </c>
      <c r="BB12" s="2">
        <v>0</v>
      </c>
      <c r="BC12" s="2">
        <v>4.0000000000000002E-4</v>
      </c>
      <c r="BD12" s="2">
        <v>0.21479999999999999</v>
      </c>
      <c r="BE12" s="2">
        <v>0</v>
      </c>
      <c r="BF12" s="2">
        <v>1.0872999999999999</v>
      </c>
      <c r="BG12" s="2">
        <v>1.0862000000000001</v>
      </c>
      <c r="BH12" s="2">
        <v>0.95209999999999995</v>
      </c>
      <c r="BI12" s="2">
        <v>1.0596000000000001</v>
      </c>
      <c r="BJ12" s="2">
        <v>1.0774999999999999</v>
      </c>
      <c r="BK12" s="2">
        <v>1.0761000000000001</v>
      </c>
      <c r="BL12" s="2">
        <v>1.0793999999999999</v>
      </c>
      <c r="BM12" s="2">
        <v>1.0818000000000001</v>
      </c>
      <c r="BN12" s="2">
        <v>1.0829</v>
      </c>
      <c r="BO12" s="2">
        <v>1.0831999999999999</v>
      </c>
      <c r="BP12" s="2">
        <v>1.0834999999999999</v>
      </c>
      <c r="BQ12" s="2">
        <v>1.0865</v>
      </c>
      <c r="BR12" s="2">
        <v>1.0867</v>
      </c>
      <c r="BS12" s="2">
        <v>1.0867</v>
      </c>
      <c r="BT12" s="2">
        <v>1.0868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50.2761</v>
      </c>
      <c r="CQ12" s="2">
        <v>0</v>
      </c>
      <c r="CR12" s="2">
        <v>31.841200000000001</v>
      </c>
      <c r="CS12" s="2">
        <v>0</v>
      </c>
      <c r="CT12" s="2">
        <v>0</v>
      </c>
      <c r="CU12" s="2">
        <v>0</v>
      </c>
      <c r="CV12" s="2">
        <v>0</v>
      </c>
      <c r="CW12" s="2">
        <v>14.537599999999999</v>
      </c>
      <c r="CX12" s="2">
        <v>3.1775000000000002</v>
      </c>
      <c r="CY12" s="2">
        <v>0.1676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70.959999999999994</v>
      </c>
      <c r="DF12" s="2">
        <v>28.07</v>
      </c>
      <c r="DG12" s="2">
        <v>0.97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61.514400000000002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2.0470999999999999</v>
      </c>
      <c r="HX12" s="2">
        <v>36.438600000000001</v>
      </c>
      <c r="HY12" s="2">
        <v>0</v>
      </c>
      <c r="HZ12" s="2">
        <v>96.93</v>
      </c>
      <c r="IA12" s="2">
        <v>3.07</v>
      </c>
    </row>
    <row r="13" spans="1:235" x14ac:dyDescent="0.35">
      <c r="A13" s="2" t="s">
        <v>652</v>
      </c>
      <c r="B13" s="2">
        <v>9.0500000000000007</v>
      </c>
      <c r="C13" s="2">
        <v>8.5500000000000007</v>
      </c>
      <c r="D13" s="2">
        <v>7.88</v>
      </c>
      <c r="E13" s="2">
        <v>1151.25</v>
      </c>
      <c r="F13" s="2">
        <v>1E-3</v>
      </c>
      <c r="G13" s="2">
        <v>-8.8699999999999992</v>
      </c>
      <c r="H13" s="2">
        <v>0</v>
      </c>
      <c r="I13" s="2">
        <v>-0.73</v>
      </c>
      <c r="J13" s="2">
        <v>91.45</v>
      </c>
      <c r="K13" s="2">
        <v>1139</v>
      </c>
      <c r="L13" s="2">
        <v>-12.25</v>
      </c>
      <c r="M13" s="2">
        <v>1151.25</v>
      </c>
      <c r="N13" s="2">
        <v>0</v>
      </c>
      <c r="O13" s="2">
        <v>1140.56</v>
      </c>
      <c r="P13" s="2">
        <v>-10.69</v>
      </c>
      <c r="Q13" s="2">
        <v>1128.78</v>
      </c>
      <c r="R13" s="2">
        <v>-22.48</v>
      </c>
      <c r="S13" s="2">
        <v>1127.72</v>
      </c>
      <c r="T13" s="2">
        <v>-23.54</v>
      </c>
      <c r="U13" s="2">
        <v>977.9</v>
      </c>
      <c r="V13" s="2">
        <v>-173.35</v>
      </c>
      <c r="W13" s="2">
        <v>1026.8499999999999</v>
      </c>
      <c r="X13" s="2">
        <v>-124.4</v>
      </c>
      <c r="Y13" s="2">
        <v>0</v>
      </c>
      <c r="Z13" s="2">
        <v>4.8181000000000003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3.1362999999999999</v>
      </c>
      <c r="AG13" s="2">
        <v>0</v>
      </c>
      <c r="AH13" s="2">
        <v>99.952799999999996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4.7199999999999999E-2</v>
      </c>
      <c r="AO13" s="2">
        <v>0.20669999999999999</v>
      </c>
      <c r="AP13" s="2">
        <v>4.53E-2</v>
      </c>
      <c r="AQ13" s="2">
        <v>50.809199999999997</v>
      </c>
      <c r="AR13" s="2">
        <v>1.8631</v>
      </c>
      <c r="AS13" s="2">
        <v>13.138400000000001</v>
      </c>
      <c r="AT13" s="2">
        <v>1.7650999999999999</v>
      </c>
      <c r="AU13" s="2">
        <v>13.1358</v>
      </c>
      <c r="AV13" s="2">
        <v>0.21240000000000001</v>
      </c>
      <c r="AW13" s="2">
        <v>5.6346999999999996</v>
      </c>
      <c r="AX13" s="2">
        <v>10.222</v>
      </c>
      <c r="AY13" s="2">
        <v>2.2509000000000001</v>
      </c>
      <c r="AZ13" s="2">
        <v>0.57040000000000002</v>
      </c>
      <c r="BA13" s="2">
        <v>0.18179999999999999</v>
      </c>
      <c r="BB13" s="2">
        <v>0</v>
      </c>
      <c r="BC13" s="2">
        <v>4.0000000000000002E-4</v>
      </c>
      <c r="BD13" s="2">
        <v>0.21590000000000001</v>
      </c>
      <c r="BE13" s="2">
        <v>0</v>
      </c>
      <c r="BF13" s="2">
        <v>1.093</v>
      </c>
      <c r="BG13" s="2">
        <v>1.0916999999999999</v>
      </c>
      <c r="BH13" s="2">
        <v>0.94230000000000003</v>
      </c>
      <c r="BI13" s="2">
        <v>1.0617000000000001</v>
      </c>
      <c r="BJ13" s="2">
        <v>1.0820000000000001</v>
      </c>
      <c r="BK13" s="2">
        <v>1.0803</v>
      </c>
      <c r="BL13" s="2">
        <v>1.0841000000000001</v>
      </c>
      <c r="BM13" s="2">
        <v>1.0868</v>
      </c>
      <c r="BN13" s="2">
        <v>1.0880000000000001</v>
      </c>
      <c r="BO13" s="2">
        <v>1.0884</v>
      </c>
      <c r="BP13" s="2">
        <v>1.0887</v>
      </c>
      <c r="BQ13" s="2">
        <v>1.0921000000000001</v>
      </c>
      <c r="BR13" s="2">
        <v>1.0923</v>
      </c>
      <c r="BS13" s="2">
        <v>1.0924</v>
      </c>
      <c r="BT13" s="2">
        <v>1.0924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50.336500000000001</v>
      </c>
      <c r="CQ13" s="2">
        <v>0</v>
      </c>
      <c r="CR13" s="2">
        <v>31.8001</v>
      </c>
      <c r="CS13" s="2">
        <v>0</v>
      </c>
      <c r="CT13" s="2">
        <v>0</v>
      </c>
      <c r="CU13" s="2">
        <v>0</v>
      </c>
      <c r="CV13" s="2">
        <v>0</v>
      </c>
      <c r="CW13" s="2">
        <v>14.4895</v>
      </c>
      <c r="CX13" s="2">
        <v>3.2042000000000002</v>
      </c>
      <c r="CY13" s="2">
        <v>0.16969999999999999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70.72</v>
      </c>
      <c r="DF13" s="2">
        <v>28.3</v>
      </c>
      <c r="DG13" s="2">
        <v>0.99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2">
        <v>0</v>
      </c>
      <c r="HJ13" s="2">
        <v>0</v>
      </c>
      <c r="HK13" s="2">
        <v>0</v>
      </c>
      <c r="HL13" s="2">
        <v>0</v>
      </c>
      <c r="HM13" s="2">
        <v>0</v>
      </c>
      <c r="HN13" s="2">
        <v>0</v>
      </c>
      <c r="HO13" s="2">
        <v>61.514200000000002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2">
        <v>0</v>
      </c>
      <c r="HW13" s="2">
        <v>2.0472000000000001</v>
      </c>
      <c r="HX13" s="2">
        <v>36.438600000000001</v>
      </c>
      <c r="HY13" s="2">
        <v>0</v>
      </c>
      <c r="HZ13" s="2">
        <v>96.93</v>
      </c>
      <c r="IA13" s="2">
        <v>3.07</v>
      </c>
    </row>
    <row r="14" spans="1:235" x14ac:dyDescent="0.35">
      <c r="A14" s="2" t="s">
        <v>652</v>
      </c>
      <c r="B14" s="2">
        <v>9.5500000000000007</v>
      </c>
      <c r="C14" s="2">
        <v>9.0299999999999994</v>
      </c>
      <c r="D14" s="2">
        <v>8.41</v>
      </c>
      <c r="E14" s="2">
        <v>1149.33</v>
      </c>
      <c r="F14" s="2">
        <v>1E-3</v>
      </c>
      <c r="G14" s="2">
        <v>-8.89</v>
      </c>
      <c r="H14" s="2">
        <v>0</v>
      </c>
      <c r="I14" s="2">
        <v>-0.73</v>
      </c>
      <c r="J14" s="2">
        <v>90.97</v>
      </c>
      <c r="K14" s="2">
        <v>1140.24</v>
      </c>
      <c r="L14" s="2">
        <v>-9.09</v>
      </c>
      <c r="M14" s="2">
        <v>1149.33</v>
      </c>
      <c r="N14" s="2">
        <v>0</v>
      </c>
      <c r="O14" s="2">
        <v>1140.68</v>
      </c>
      <c r="P14" s="2">
        <v>-8.65</v>
      </c>
      <c r="Q14" s="2">
        <v>1129.76</v>
      </c>
      <c r="R14" s="2">
        <v>-19.57</v>
      </c>
      <c r="S14" s="2">
        <v>1128.5</v>
      </c>
      <c r="T14" s="2">
        <v>-20.83</v>
      </c>
      <c r="U14" s="2">
        <v>977.9</v>
      </c>
      <c r="V14" s="2">
        <v>-171.43</v>
      </c>
      <c r="W14" s="2">
        <v>1026.8499999999999</v>
      </c>
      <c r="X14" s="2">
        <v>-122.48</v>
      </c>
      <c r="Y14" s="2">
        <v>0</v>
      </c>
      <c r="Z14" s="2">
        <v>5.2991999999999999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3.1364999999999998</v>
      </c>
      <c r="AG14" s="2">
        <v>0</v>
      </c>
      <c r="AH14" s="2">
        <v>99.953800000000001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4.6199999999999998E-2</v>
      </c>
      <c r="AO14" s="2">
        <v>0.20760000000000001</v>
      </c>
      <c r="AP14" s="2">
        <v>4.53E-2</v>
      </c>
      <c r="AQ14" s="2">
        <v>50.808100000000003</v>
      </c>
      <c r="AR14" s="2">
        <v>1.8729</v>
      </c>
      <c r="AS14" s="2">
        <v>13.0421</v>
      </c>
      <c r="AT14" s="2">
        <v>1.7798</v>
      </c>
      <c r="AU14" s="2">
        <v>13.200100000000001</v>
      </c>
      <c r="AV14" s="2">
        <v>0.21360000000000001</v>
      </c>
      <c r="AW14" s="2">
        <v>5.6643999999999997</v>
      </c>
      <c r="AX14" s="2">
        <v>10.202199999999999</v>
      </c>
      <c r="AY14" s="2">
        <v>2.2443</v>
      </c>
      <c r="AZ14" s="2">
        <v>0.57240000000000002</v>
      </c>
      <c r="BA14" s="2">
        <v>0.1827</v>
      </c>
      <c r="BB14" s="2">
        <v>0</v>
      </c>
      <c r="BC14" s="2">
        <v>4.0000000000000002E-4</v>
      </c>
      <c r="BD14" s="2">
        <v>0.21690000000000001</v>
      </c>
      <c r="BE14" s="2">
        <v>0</v>
      </c>
      <c r="BF14" s="2">
        <v>1.0988</v>
      </c>
      <c r="BG14" s="2">
        <v>1.0972999999999999</v>
      </c>
      <c r="BH14" s="2">
        <v>0.93240000000000001</v>
      </c>
      <c r="BI14" s="2">
        <v>1.0636000000000001</v>
      </c>
      <c r="BJ14" s="2">
        <v>1.0866</v>
      </c>
      <c r="BK14" s="2">
        <v>1.0846</v>
      </c>
      <c r="BL14" s="2">
        <v>1.0888</v>
      </c>
      <c r="BM14" s="2">
        <v>1.0918000000000001</v>
      </c>
      <c r="BN14" s="2">
        <v>1.0931</v>
      </c>
      <c r="BO14" s="2">
        <v>1.0934999999999999</v>
      </c>
      <c r="BP14" s="2">
        <v>1.0939000000000001</v>
      </c>
      <c r="BQ14" s="2">
        <v>1.0978000000000001</v>
      </c>
      <c r="BR14" s="2">
        <v>1.0979000000000001</v>
      </c>
      <c r="BS14" s="2">
        <v>1.0980000000000001</v>
      </c>
      <c r="BT14" s="2">
        <v>1.0981000000000001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50.396999999999998</v>
      </c>
      <c r="CQ14" s="2">
        <v>0</v>
      </c>
      <c r="CR14" s="2">
        <v>31.758800000000001</v>
      </c>
      <c r="CS14" s="2">
        <v>0</v>
      </c>
      <c r="CT14" s="2">
        <v>0</v>
      </c>
      <c r="CU14" s="2">
        <v>0</v>
      </c>
      <c r="CV14" s="2">
        <v>0</v>
      </c>
      <c r="CW14" s="2">
        <v>14.4414</v>
      </c>
      <c r="CX14" s="2">
        <v>3.2309000000000001</v>
      </c>
      <c r="CY14" s="2">
        <v>0.1719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70.47</v>
      </c>
      <c r="DF14" s="2">
        <v>28.53</v>
      </c>
      <c r="DG14" s="2">
        <v>1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0</v>
      </c>
      <c r="HN14" s="2">
        <v>0</v>
      </c>
      <c r="HO14" s="2">
        <v>61.514099999999999</v>
      </c>
      <c r="HP14" s="2">
        <v>0</v>
      </c>
      <c r="HQ14" s="2">
        <v>0</v>
      </c>
      <c r="HR14" s="2">
        <v>0</v>
      </c>
      <c r="HS14" s="2">
        <v>0</v>
      </c>
      <c r="HT14" s="2">
        <v>0</v>
      </c>
      <c r="HU14" s="2">
        <v>0</v>
      </c>
      <c r="HV14" s="2">
        <v>0</v>
      </c>
      <c r="HW14" s="2">
        <v>2.0474000000000001</v>
      </c>
      <c r="HX14" s="2">
        <v>36.438600000000001</v>
      </c>
      <c r="HY14" s="2">
        <v>0</v>
      </c>
      <c r="HZ14" s="2">
        <v>96.93</v>
      </c>
      <c r="IA14" s="2">
        <v>3.07</v>
      </c>
    </row>
    <row r="15" spans="1:235" x14ac:dyDescent="0.35">
      <c r="A15" s="2" t="s">
        <v>652</v>
      </c>
      <c r="B15" s="2">
        <v>10.050000000000001</v>
      </c>
      <c r="C15" s="2">
        <v>9.51</v>
      </c>
      <c r="D15" s="2">
        <v>8.93</v>
      </c>
      <c r="E15" s="2">
        <v>1147.3900000000001</v>
      </c>
      <c r="F15" s="2">
        <v>1E-3</v>
      </c>
      <c r="G15" s="2">
        <v>-8.92</v>
      </c>
      <c r="H15" s="2">
        <v>0</v>
      </c>
      <c r="I15" s="2">
        <v>-0.73</v>
      </c>
      <c r="J15" s="2">
        <v>90.49</v>
      </c>
      <c r="K15" s="2">
        <v>1141.48</v>
      </c>
      <c r="L15" s="2">
        <v>-5.91</v>
      </c>
      <c r="M15" s="2">
        <v>1147.3900000000001</v>
      </c>
      <c r="N15" s="2">
        <v>0</v>
      </c>
      <c r="O15" s="2">
        <v>1140.82</v>
      </c>
      <c r="P15" s="2">
        <v>-6.57</v>
      </c>
      <c r="Q15" s="2">
        <v>1130.75</v>
      </c>
      <c r="R15" s="2">
        <v>-16.64</v>
      </c>
      <c r="S15" s="2">
        <v>1129.29</v>
      </c>
      <c r="T15" s="2">
        <v>-18.09</v>
      </c>
      <c r="U15" s="2">
        <v>977.89</v>
      </c>
      <c r="V15" s="2">
        <v>-169.5</v>
      </c>
      <c r="W15" s="2">
        <v>1026.8499999999999</v>
      </c>
      <c r="X15" s="2">
        <v>-120.54</v>
      </c>
      <c r="Y15" s="2">
        <v>0</v>
      </c>
      <c r="Z15" s="2">
        <v>5.7801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3.1366999999999998</v>
      </c>
      <c r="AG15" s="2">
        <v>0</v>
      </c>
      <c r="AH15" s="2">
        <v>99.954800000000006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4.5199999999999997E-2</v>
      </c>
      <c r="AO15" s="2">
        <v>0.20860000000000001</v>
      </c>
      <c r="AP15" s="2">
        <v>4.53E-2</v>
      </c>
      <c r="AQ15" s="2">
        <v>50.8063</v>
      </c>
      <c r="AR15" s="2">
        <v>1.8829</v>
      </c>
      <c r="AS15" s="2">
        <v>12.9452</v>
      </c>
      <c r="AT15" s="2">
        <v>1.7948</v>
      </c>
      <c r="AU15" s="2">
        <v>13.2651</v>
      </c>
      <c r="AV15" s="2">
        <v>0.2147</v>
      </c>
      <c r="AW15" s="2">
        <v>5.6944999999999997</v>
      </c>
      <c r="AX15" s="2">
        <v>10.182700000000001</v>
      </c>
      <c r="AY15" s="2">
        <v>2.2374000000000001</v>
      </c>
      <c r="AZ15" s="2">
        <v>0.57440000000000002</v>
      </c>
      <c r="BA15" s="2">
        <v>0.1837</v>
      </c>
      <c r="BB15" s="2">
        <v>0</v>
      </c>
      <c r="BC15" s="2">
        <v>4.0000000000000002E-4</v>
      </c>
      <c r="BD15" s="2">
        <v>0.218</v>
      </c>
      <c r="BE15" s="2">
        <v>0</v>
      </c>
      <c r="BF15" s="2">
        <v>1.1046</v>
      </c>
      <c r="BG15" s="2">
        <v>1.1029</v>
      </c>
      <c r="BH15" s="2">
        <v>0.92249999999999999</v>
      </c>
      <c r="BI15" s="2">
        <v>1.0654999999999999</v>
      </c>
      <c r="BJ15" s="2">
        <v>1.0911</v>
      </c>
      <c r="BK15" s="2">
        <v>1.0889</v>
      </c>
      <c r="BL15" s="2">
        <v>1.0934999999999999</v>
      </c>
      <c r="BM15" s="2">
        <v>1.0968</v>
      </c>
      <c r="BN15" s="2">
        <v>1.0983000000000001</v>
      </c>
      <c r="BO15" s="2">
        <v>1.0988</v>
      </c>
      <c r="BP15" s="2">
        <v>1.0992</v>
      </c>
      <c r="BQ15" s="2">
        <v>1.1034999999999999</v>
      </c>
      <c r="BR15" s="2">
        <v>1.1035999999999999</v>
      </c>
      <c r="BS15" s="2">
        <v>1.1037999999999999</v>
      </c>
      <c r="BT15" s="2">
        <v>1.1037999999999999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50.457500000000003</v>
      </c>
      <c r="CQ15" s="2">
        <v>0</v>
      </c>
      <c r="CR15" s="2">
        <v>31.717600000000001</v>
      </c>
      <c r="CS15" s="2">
        <v>0</v>
      </c>
      <c r="CT15" s="2">
        <v>0</v>
      </c>
      <c r="CU15" s="2">
        <v>0</v>
      </c>
      <c r="CV15" s="2">
        <v>0</v>
      </c>
      <c r="CW15" s="2">
        <v>14.3932</v>
      </c>
      <c r="CX15" s="2">
        <v>3.2574999999999998</v>
      </c>
      <c r="CY15" s="2">
        <v>0.1741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70.23</v>
      </c>
      <c r="DF15" s="2">
        <v>28.76</v>
      </c>
      <c r="DG15" s="2">
        <v>1.01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2">
        <v>0</v>
      </c>
      <c r="HJ15" s="2">
        <v>0</v>
      </c>
      <c r="HK15" s="2">
        <v>0</v>
      </c>
      <c r="HL15" s="2">
        <v>0</v>
      </c>
      <c r="HM15" s="2">
        <v>0</v>
      </c>
      <c r="HN15" s="2">
        <v>0</v>
      </c>
      <c r="HO15" s="2">
        <v>61.5139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2">
        <v>0</v>
      </c>
      <c r="HW15" s="2">
        <v>2.0474999999999999</v>
      </c>
      <c r="HX15" s="2">
        <v>36.438600000000001</v>
      </c>
      <c r="HY15" s="2">
        <v>0</v>
      </c>
      <c r="HZ15" s="2">
        <v>96.93</v>
      </c>
      <c r="IA15" s="2">
        <v>3.07</v>
      </c>
    </row>
    <row r="16" spans="1:235" x14ac:dyDescent="0.35">
      <c r="A16" s="2" t="s">
        <v>652</v>
      </c>
      <c r="B16" s="2">
        <v>10.55</v>
      </c>
      <c r="C16" s="2">
        <v>9.99</v>
      </c>
      <c r="D16" s="2">
        <v>9.4600000000000009</v>
      </c>
      <c r="E16" s="2">
        <v>1145.43</v>
      </c>
      <c r="F16" s="2">
        <v>1E-3</v>
      </c>
      <c r="G16" s="2">
        <v>-8.94</v>
      </c>
      <c r="H16" s="2">
        <v>0</v>
      </c>
      <c r="I16" s="2">
        <v>-0.73</v>
      </c>
      <c r="J16" s="2">
        <v>90.01</v>
      </c>
      <c r="K16" s="2">
        <v>1142.72</v>
      </c>
      <c r="L16" s="2">
        <v>-2.71</v>
      </c>
      <c r="M16" s="2">
        <v>1145.43</v>
      </c>
      <c r="N16" s="2">
        <v>0</v>
      </c>
      <c r="O16" s="2">
        <v>1140.97</v>
      </c>
      <c r="P16" s="2">
        <v>-4.46</v>
      </c>
      <c r="Q16" s="2">
        <v>1131.75</v>
      </c>
      <c r="R16" s="2">
        <v>-13.68</v>
      </c>
      <c r="S16" s="2">
        <v>1130.0899999999999</v>
      </c>
      <c r="T16" s="2">
        <v>-15.34</v>
      </c>
      <c r="U16" s="2">
        <v>977.88</v>
      </c>
      <c r="V16" s="2">
        <v>-167.55</v>
      </c>
      <c r="W16" s="2">
        <v>1026.8499999999999</v>
      </c>
      <c r="X16" s="2">
        <v>-118.58</v>
      </c>
      <c r="Y16" s="2">
        <v>0</v>
      </c>
      <c r="Z16" s="2">
        <v>6.2610000000000001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3.1368999999999998</v>
      </c>
      <c r="AG16" s="2">
        <v>0</v>
      </c>
      <c r="AH16" s="2">
        <v>99.955799999999996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4.4200000000000003E-2</v>
      </c>
      <c r="AO16" s="2">
        <v>0.20960000000000001</v>
      </c>
      <c r="AP16" s="2">
        <v>4.53E-2</v>
      </c>
      <c r="AQ16" s="2">
        <v>50.803800000000003</v>
      </c>
      <c r="AR16" s="2">
        <v>1.8929</v>
      </c>
      <c r="AS16" s="2">
        <v>12.847799999999999</v>
      </c>
      <c r="AT16" s="2">
        <v>1.8098000000000001</v>
      </c>
      <c r="AU16" s="2">
        <v>13.3308</v>
      </c>
      <c r="AV16" s="2">
        <v>0.21579999999999999</v>
      </c>
      <c r="AW16" s="2">
        <v>5.7248999999999999</v>
      </c>
      <c r="AX16" s="2">
        <v>10.163500000000001</v>
      </c>
      <c r="AY16" s="2">
        <v>2.2301000000000002</v>
      </c>
      <c r="AZ16" s="2">
        <v>0.57640000000000002</v>
      </c>
      <c r="BA16" s="2">
        <v>0.1847</v>
      </c>
      <c r="BB16" s="2">
        <v>0</v>
      </c>
      <c r="BC16" s="2">
        <v>4.0000000000000002E-4</v>
      </c>
      <c r="BD16" s="2">
        <v>0.21909999999999999</v>
      </c>
      <c r="BE16" s="2">
        <v>0</v>
      </c>
      <c r="BF16" s="2">
        <v>1.1104000000000001</v>
      </c>
      <c r="BG16" s="2">
        <v>1.1086</v>
      </c>
      <c r="BH16" s="2">
        <v>0.91259999999999997</v>
      </c>
      <c r="BI16" s="2">
        <v>1.0672999999999999</v>
      </c>
      <c r="BJ16" s="2">
        <v>1.0956999999999999</v>
      </c>
      <c r="BK16" s="2">
        <v>1.0931999999999999</v>
      </c>
      <c r="BL16" s="2">
        <v>1.0983000000000001</v>
      </c>
      <c r="BM16" s="2">
        <v>1.1019000000000001</v>
      </c>
      <c r="BN16" s="2">
        <v>1.1034999999999999</v>
      </c>
      <c r="BO16" s="2">
        <v>1.1041000000000001</v>
      </c>
      <c r="BP16" s="2">
        <v>1.1045</v>
      </c>
      <c r="BQ16" s="2">
        <v>1.1092</v>
      </c>
      <c r="BR16" s="2">
        <v>1.1093999999999999</v>
      </c>
      <c r="BS16" s="2">
        <v>1.1094999999999999</v>
      </c>
      <c r="BT16" s="2">
        <v>1.1095999999999999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50.518099999999997</v>
      </c>
      <c r="CQ16" s="2">
        <v>0</v>
      </c>
      <c r="CR16" s="2">
        <v>31.676300000000001</v>
      </c>
      <c r="CS16" s="2">
        <v>0</v>
      </c>
      <c r="CT16" s="2">
        <v>0</v>
      </c>
      <c r="CU16" s="2">
        <v>0</v>
      </c>
      <c r="CV16" s="2">
        <v>0</v>
      </c>
      <c r="CW16" s="2">
        <v>14.345000000000001</v>
      </c>
      <c r="CX16" s="2">
        <v>3.2841999999999998</v>
      </c>
      <c r="CY16" s="2">
        <v>0.1764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69.98</v>
      </c>
      <c r="DF16" s="2">
        <v>28.99</v>
      </c>
      <c r="DG16" s="2">
        <v>1.02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0</v>
      </c>
      <c r="HM16" s="2">
        <v>0</v>
      </c>
      <c r="HN16" s="2">
        <v>0</v>
      </c>
      <c r="HO16" s="2">
        <v>61.513800000000003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2">
        <v>0</v>
      </c>
      <c r="HW16" s="2">
        <v>2.0476000000000001</v>
      </c>
      <c r="HX16" s="2">
        <v>36.438600000000001</v>
      </c>
      <c r="HY16" s="2">
        <v>0</v>
      </c>
      <c r="HZ16" s="2">
        <v>96.93</v>
      </c>
      <c r="IA16" s="2">
        <v>3.07</v>
      </c>
    </row>
    <row r="17" spans="1:235" x14ac:dyDescent="0.35">
      <c r="A17" s="2" t="s">
        <v>652</v>
      </c>
      <c r="B17" s="2">
        <v>11.05</v>
      </c>
      <c r="C17" s="2">
        <v>10.47</v>
      </c>
      <c r="D17" s="2">
        <v>9.98</v>
      </c>
      <c r="E17" s="2">
        <v>1143.6400000000001</v>
      </c>
      <c r="F17" s="2">
        <v>1E-3</v>
      </c>
      <c r="G17" s="2">
        <v>-8.9600000000000009</v>
      </c>
      <c r="H17" s="2">
        <v>0</v>
      </c>
      <c r="I17" s="2">
        <v>-0.73</v>
      </c>
      <c r="J17" s="2">
        <v>89.53</v>
      </c>
      <c r="K17" s="2">
        <v>1143.6400000000001</v>
      </c>
      <c r="L17" s="2">
        <v>0</v>
      </c>
      <c r="M17" s="2">
        <v>1143.6400000000001</v>
      </c>
      <c r="N17" s="2">
        <v>0</v>
      </c>
      <c r="O17" s="2">
        <v>1141.06</v>
      </c>
      <c r="P17" s="2">
        <v>-2.59</v>
      </c>
      <c r="Q17" s="2">
        <v>1132.55</v>
      </c>
      <c r="R17" s="2">
        <v>-11.1</v>
      </c>
      <c r="S17" s="2">
        <v>1130.7</v>
      </c>
      <c r="T17" s="2">
        <v>-12.94</v>
      </c>
      <c r="U17" s="2">
        <v>977.94</v>
      </c>
      <c r="V17" s="2">
        <v>-165.71</v>
      </c>
      <c r="W17" s="2">
        <v>1026.8499999999999</v>
      </c>
      <c r="X17" s="2">
        <v>-116.79</v>
      </c>
      <c r="Y17" s="2">
        <v>2.3199999999999998E-2</v>
      </c>
      <c r="Z17" s="2">
        <v>6.718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3.1373000000000002</v>
      </c>
      <c r="AG17" s="2">
        <v>4.8207000000000004</v>
      </c>
      <c r="AH17" s="2">
        <v>95.108800000000002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7.0400000000000004E-2</v>
      </c>
      <c r="AO17" s="2">
        <v>0.21049999999999999</v>
      </c>
      <c r="AP17" s="2">
        <v>4.53E-2</v>
      </c>
      <c r="AQ17" s="2">
        <v>50.804499999999997</v>
      </c>
      <c r="AR17" s="2">
        <v>1.9031</v>
      </c>
      <c r="AS17" s="2">
        <v>12.7578</v>
      </c>
      <c r="AT17" s="2">
        <v>1.8243</v>
      </c>
      <c r="AU17" s="2">
        <v>13.390599999999999</v>
      </c>
      <c r="AV17" s="2">
        <v>0.21690000000000001</v>
      </c>
      <c r="AW17" s="2">
        <v>5.7466999999999997</v>
      </c>
      <c r="AX17" s="2">
        <v>10.148</v>
      </c>
      <c r="AY17" s="2">
        <v>2.2233999999999998</v>
      </c>
      <c r="AZ17" s="2">
        <v>0.57840000000000003</v>
      </c>
      <c r="BA17" s="2">
        <v>0.1857</v>
      </c>
      <c r="BB17" s="2">
        <v>0</v>
      </c>
      <c r="BC17" s="2">
        <v>4.0000000000000002E-4</v>
      </c>
      <c r="BD17" s="2">
        <v>0.22009999999999999</v>
      </c>
      <c r="BE17" s="2">
        <v>0</v>
      </c>
      <c r="BF17" s="2">
        <v>1.1162000000000001</v>
      </c>
      <c r="BG17" s="2">
        <v>1.1144000000000001</v>
      </c>
      <c r="BH17" s="2">
        <v>0.90329999999999999</v>
      </c>
      <c r="BI17" s="2">
        <v>1.0692999999999999</v>
      </c>
      <c r="BJ17" s="2">
        <v>1.1004</v>
      </c>
      <c r="BK17" s="2">
        <v>1.0975999999999999</v>
      </c>
      <c r="BL17" s="2">
        <v>1.1031</v>
      </c>
      <c r="BM17" s="2">
        <v>1.1071</v>
      </c>
      <c r="BN17" s="2">
        <v>1.1088</v>
      </c>
      <c r="BO17" s="2">
        <v>1.1093999999999999</v>
      </c>
      <c r="BP17" s="2">
        <v>1.1099000000000001</v>
      </c>
      <c r="BQ17" s="2">
        <v>1.1151</v>
      </c>
      <c r="BR17" s="2">
        <v>1.1152</v>
      </c>
      <c r="BS17" s="2">
        <v>1.1153999999999999</v>
      </c>
      <c r="BT17" s="2">
        <v>1.1153999999999999</v>
      </c>
      <c r="BU17" s="2">
        <v>37.456899999999997</v>
      </c>
      <c r="BV17" s="2">
        <v>0</v>
      </c>
      <c r="BW17" s="2">
        <v>0</v>
      </c>
      <c r="BX17" s="2">
        <v>0</v>
      </c>
      <c r="BY17" s="2">
        <v>27.433499999999999</v>
      </c>
      <c r="BZ17" s="2">
        <v>0.28199999999999997</v>
      </c>
      <c r="CA17" s="2">
        <v>34.384599999999999</v>
      </c>
      <c r="CB17" s="2">
        <v>0.43609999999999999</v>
      </c>
      <c r="CC17" s="2">
        <v>0</v>
      </c>
      <c r="CD17" s="2">
        <v>0</v>
      </c>
      <c r="CE17" s="2">
        <v>0</v>
      </c>
      <c r="CF17" s="2">
        <v>0</v>
      </c>
      <c r="CG17" s="2">
        <v>6.7999999999999996E-3</v>
      </c>
      <c r="CH17" s="2">
        <v>0</v>
      </c>
      <c r="CI17" s="2">
        <v>0</v>
      </c>
      <c r="CJ17" s="2">
        <v>69.08</v>
      </c>
      <c r="CK17" s="2">
        <v>68.42</v>
      </c>
      <c r="CL17" s="2">
        <v>30.63</v>
      </c>
      <c r="CM17" s="2">
        <v>0.32</v>
      </c>
      <c r="CN17" s="2">
        <v>0.62</v>
      </c>
      <c r="CO17" s="2">
        <v>0.01</v>
      </c>
      <c r="CP17" s="2">
        <v>50.573599999999999</v>
      </c>
      <c r="CQ17" s="2">
        <v>0</v>
      </c>
      <c r="CR17" s="2">
        <v>31.638400000000001</v>
      </c>
      <c r="CS17" s="2">
        <v>0</v>
      </c>
      <c r="CT17" s="2">
        <v>0</v>
      </c>
      <c r="CU17" s="2">
        <v>0</v>
      </c>
      <c r="CV17" s="2">
        <v>0</v>
      </c>
      <c r="CW17" s="2">
        <v>14.300800000000001</v>
      </c>
      <c r="CX17" s="2">
        <v>3.3086000000000002</v>
      </c>
      <c r="CY17" s="2">
        <v>0.17860000000000001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69.760000000000005</v>
      </c>
      <c r="DF17" s="2">
        <v>29.2</v>
      </c>
      <c r="DG17" s="2">
        <v>1.04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61.513800000000003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2.0476000000000001</v>
      </c>
      <c r="HX17" s="2">
        <v>36.438600000000001</v>
      </c>
      <c r="HY17" s="2">
        <v>0</v>
      </c>
      <c r="HZ17" s="2">
        <v>96.93</v>
      </c>
      <c r="IA17" s="2">
        <v>3.07</v>
      </c>
    </row>
    <row r="18" spans="1:235" x14ac:dyDescent="0.35">
      <c r="A18" s="2" t="s">
        <v>652</v>
      </c>
      <c r="B18" s="2">
        <v>11.55</v>
      </c>
      <c r="C18" s="2">
        <v>10.95</v>
      </c>
      <c r="D18" s="2">
        <v>10.47</v>
      </c>
      <c r="E18" s="2">
        <v>1142.83</v>
      </c>
      <c r="F18" s="2">
        <v>1E-3</v>
      </c>
      <c r="G18" s="2">
        <v>-8.9700000000000006</v>
      </c>
      <c r="H18" s="2">
        <v>0</v>
      </c>
      <c r="I18" s="2">
        <v>-0.73</v>
      </c>
      <c r="J18" s="2">
        <v>89.05</v>
      </c>
      <c r="K18" s="2">
        <v>1142.83</v>
      </c>
      <c r="L18" s="2">
        <v>0</v>
      </c>
      <c r="M18" s="2">
        <v>1142.82</v>
      </c>
      <c r="N18" s="2">
        <v>0</v>
      </c>
      <c r="O18" s="2">
        <v>1140.72</v>
      </c>
      <c r="P18" s="2">
        <v>-2.1</v>
      </c>
      <c r="Q18" s="2">
        <v>1132.28</v>
      </c>
      <c r="R18" s="2">
        <v>-10.55</v>
      </c>
      <c r="S18" s="2">
        <v>1130.25</v>
      </c>
      <c r="T18" s="2">
        <v>-12.58</v>
      </c>
      <c r="U18" s="2">
        <v>978.35</v>
      </c>
      <c r="V18" s="2">
        <v>-164.47</v>
      </c>
      <c r="W18" s="2">
        <v>1026.8499999999999</v>
      </c>
      <c r="X18" s="2">
        <v>-115.98</v>
      </c>
      <c r="Y18" s="2">
        <v>0.1694</v>
      </c>
      <c r="Z18" s="2">
        <v>7.0495999999999999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3.1383000000000001</v>
      </c>
      <c r="AG18" s="2">
        <v>30.543600000000001</v>
      </c>
      <c r="AH18" s="2">
        <v>69.236199999999997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0.22009999999999999</v>
      </c>
      <c r="AO18" s="2">
        <v>0.2112</v>
      </c>
      <c r="AP18" s="2">
        <v>4.53E-2</v>
      </c>
      <c r="AQ18" s="2">
        <v>50.825699999999998</v>
      </c>
      <c r="AR18" s="2">
        <v>1.9133</v>
      </c>
      <c r="AS18" s="2">
        <v>12.7102</v>
      </c>
      <c r="AT18" s="2">
        <v>1.8351</v>
      </c>
      <c r="AU18" s="2">
        <v>13.4156</v>
      </c>
      <c r="AV18" s="2">
        <v>0.21759999999999999</v>
      </c>
      <c r="AW18" s="2">
        <v>5.7214</v>
      </c>
      <c r="AX18" s="2">
        <v>10.150499999999999</v>
      </c>
      <c r="AY18" s="2">
        <v>2.2221000000000002</v>
      </c>
      <c r="AZ18" s="2">
        <v>0.58079999999999998</v>
      </c>
      <c r="BA18" s="2">
        <v>0.1867</v>
      </c>
      <c r="BB18" s="2">
        <v>0</v>
      </c>
      <c r="BC18" s="2">
        <v>4.0000000000000002E-4</v>
      </c>
      <c r="BD18" s="2">
        <v>0.2208</v>
      </c>
      <c r="BE18" s="2">
        <v>0</v>
      </c>
      <c r="BF18" s="2">
        <v>1.1214999999999999</v>
      </c>
      <c r="BG18" s="2">
        <v>1.1203000000000001</v>
      </c>
      <c r="BH18" s="2">
        <v>0.89810000000000001</v>
      </c>
      <c r="BI18" s="2">
        <v>1.0723</v>
      </c>
      <c r="BJ18" s="2">
        <v>1.1053999999999999</v>
      </c>
      <c r="BK18" s="2">
        <v>1.1025</v>
      </c>
      <c r="BL18" s="2">
        <v>1.1083000000000001</v>
      </c>
      <c r="BM18" s="2">
        <v>1.1124000000000001</v>
      </c>
      <c r="BN18" s="2">
        <v>1.1143000000000001</v>
      </c>
      <c r="BO18" s="2">
        <v>1.1149</v>
      </c>
      <c r="BP18" s="2">
        <v>1.1153999999999999</v>
      </c>
      <c r="BQ18" s="2">
        <v>1.1209</v>
      </c>
      <c r="BR18" s="2">
        <v>1.1211</v>
      </c>
      <c r="BS18" s="2">
        <v>1.1212</v>
      </c>
      <c r="BT18" s="2">
        <v>1.1212</v>
      </c>
      <c r="BU18" s="2">
        <v>37.433799999999998</v>
      </c>
      <c r="BV18" s="2">
        <v>0</v>
      </c>
      <c r="BW18" s="2">
        <v>0</v>
      </c>
      <c r="BX18" s="2">
        <v>0</v>
      </c>
      <c r="BY18" s="2">
        <v>27.555299999999999</v>
      </c>
      <c r="BZ18" s="2">
        <v>0.2828</v>
      </c>
      <c r="CA18" s="2">
        <v>34.283799999999999</v>
      </c>
      <c r="CB18" s="2">
        <v>0.43759999999999999</v>
      </c>
      <c r="CC18" s="2">
        <v>0</v>
      </c>
      <c r="CD18" s="2">
        <v>0</v>
      </c>
      <c r="CE18" s="2">
        <v>0</v>
      </c>
      <c r="CF18" s="2">
        <v>0</v>
      </c>
      <c r="CG18" s="2">
        <v>6.7000000000000002E-3</v>
      </c>
      <c r="CH18" s="2">
        <v>0</v>
      </c>
      <c r="CI18" s="2">
        <v>0</v>
      </c>
      <c r="CJ18" s="2">
        <v>68.92</v>
      </c>
      <c r="CK18" s="2">
        <v>68.27</v>
      </c>
      <c r="CL18" s="2">
        <v>30.78</v>
      </c>
      <c r="CM18" s="2">
        <v>0.32</v>
      </c>
      <c r="CN18" s="2">
        <v>0.63</v>
      </c>
      <c r="CO18" s="2">
        <v>0.01</v>
      </c>
      <c r="CP18" s="2">
        <v>50.602499999999999</v>
      </c>
      <c r="CQ18" s="2">
        <v>0</v>
      </c>
      <c r="CR18" s="2">
        <v>31.6187</v>
      </c>
      <c r="CS18" s="2">
        <v>0</v>
      </c>
      <c r="CT18" s="2">
        <v>0</v>
      </c>
      <c r="CU18" s="2">
        <v>0</v>
      </c>
      <c r="CV18" s="2">
        <v>0</v>
      </c>
      <c r="CW18" s="2">
        <v>14.277799999999999</v>
      </c>
      <c r="CX18" s="2">
        <v>3.3212000000000002</v>
      </c>
      <c r="CY18" s="2">
        <v>0.1799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69.64</v>
      </c>
      <c r="DF18" s="2">
        <v>29.31</v>
      </c>
      <c r="DG18" s="2">
        <v>1.04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61.514499999999998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2.0468999999999999</v>
      </c>
      <c r="HX18" s="2">
        <v>36.438600000000001</v>
      </c>
      <c r="HY18" s="2">
        <v>0</v>
      </c>
      <c r="HZ18" s="2">
        <v>96.93</v>
      </c>
      <c r="IA18" s="2">
        <v>3.07</v>
      </c>
    </row>
    <row r="19" spans="1:235" x14ac:dyDescent="0.35">
      <c r="A19" s="2" t="s">
        <v>652</v>
      </c>
      <c r="B19" s="2">
        <v>12.05</v>
      </c>
      <c r="C19" s="2">
        <v>11.43</v>
      </c>
      <c r="D19" s="2">
        <v>10.97</v>
      </c>
      <c r="E19" s="2">
        <v>1142</v>
      </c>
      <c r="F19" s="2">
        <v>1E-3</v>
      </c>
      <c r="G19" s="2">
        <v>-8.98</v>
      </c>
      <c r="H19" s="2">
        <v>0</v>
      </c>
      <c r="I19" s="2">
        <v>-0.73</v>
      </c>
      <c r="J19" s="2">
        <v>88.57</v>
      </c>
      <c r="K19" s="2">
        <v>1142</v>
      </c>
      <c r="L19" s="2">
        <v>0</v>
      </c>
      <c r="M19" s="2">
        <v>1142</v>
      </c>
      <c r="N19" s="2">
        <v>0</v>
      </c>
      <c r="O19" s="2">
        <v>1140.3800000000001</v>
      </c>
      <c r="P19" s="2">
        <v>-1.62</v>
      </c>
      <c r="Q19" s="2">
        <v>1132.01</v>
      </c>
      <c r="R19" s="2">
        <v>-10</v>
      </c>
      <c r="S19" s="2">
        <v>1129.79</v>
      </c>
      <c r="T19" s="2">
        <v>-12.21</v>
      </c>
      <c r="U19" s="2">
        <v>978.78</v>
      </c>
      <c r="V19" s="2">
        <v>-163.22999999999999</v>
      </c>
      <c r="W19" s="2">
        <v>1026.8499999999999</v>
      </c>
      <c r="X19" s="2">
        <v>-115.15</v>
      </c>
      <c r="Y19" s="2">
        <v>0.31590000000000001</v>
      </c>
      <c r="Z19" s="2">
        <v>7.3811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3.1394000000000002</v>
      </c>
      <c r="AG19" s="2">
        <v>30.572500000000002</v>
      </c>
      <c r="AH19" s="2">
        <v>69.206900000000005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0.22059999999999999</v>
      </c>
      <c r="AO19" s="2">
        <v>0.21179999999999999</v>
      </c>
      <c r="AP19" s="2">
        <v>4.53E-2</v>
      </c>
      <c r="AQ19" s="2">
        <v>50.847000000000001</v>
      </c>
      <c r="AR19" s="2">
        <v>1.9237</v>
      </c>
      <c r="AS19" s="2">
        <v>12.6622</v>
      </c>
      <c r="AT19" s="2">
        <v>1.8459000000000001</v>
      </c>
      <c r="AU19" s="2">
        <v>13.440300000000001</v>
      </c>
      <c r="AV19" s="2">
        <v>0.21829999999999999</v>
      </c>
      <c r="AW19" s="2">
        <v>5.6959999999999997</v>
      </c>
      <c r="AX19" s="2">
        <v>10.1531</v>
      </c>
      <c r="AY19" s="2">
        <v>2.2206000000000001</v>
      </c>
      <c r="AZ19" s="2">
        <v>0.58309999999999995</v>
      </c>
      <c r="BA19" s="2">
        <v>0.18770000000000001</v>
      </c>
      <c r="BB19" s="2">
        <v>0</v>
      </c>
      <c r="BC19" s="2">
        <v>4.0000000000000002E-4</v>
      </c>
      <c r="BD19" s="2">
        <v>0.22159999999999999</v>
      </c>
      <c r="BE19" s="2">
        <v>0</v>
      </c>
      <c r="BF19" s="2">
        <v>1.1268</v>
      </c>
      <c r="BG19" s="2">
        <v>1.1262000000000001</v>
      </c>
      <c r="BH19" s="2">
        <v>0.89280000000000004</v>
      </c>
      <c r="BI19" s="2">
        <v>1.0752999999999999</v>
      </c>
      <c r="BJ19" s="2">
        <v>1.1105</v>
      </c>
      <c r="BK19" s="2">
        <v>1.1073</v>
      </c>
      <c r="BL19" s="2">
        <v>1.1134999999999999</v>
      </c>
      <c r="BM19" s="2">
        <v>1.1178999999999999</v>
      </c>
      <c r="BN19" s="2">
        <v>1.1198999999999999</v>
      </c>
      <c r="BO19" s="2">
        <v>1.1205000000000001</v>
      </c>
      <c r="BP19" s="2">
        <v>1.121</v>
      </c>
      <c r="BQ19" s="2">
        <v>1.1269</v>
      </c>
      <c r="BR19" s="2">
        <v>1.127</v>
      </c>
      <c r="BS19" s="2">
        <v>1.1271</v>
      </c>
      <c r="BT19" s="2">
        <v>1.1271</v>
      </c>
      <c r="BU19" s="2">
        <v>37.410600000000002</v>
      </c>
      <c r="BV19" s="2">
        <v>0</v>
      </c>
      <c r="BW19" s="2">
        <v>0</v>
      </c>
      <c r="BX19" s="2">
        <v>0</v>
      </c>
      <c r="BY19" s="2">
        <v>27.677600000000002</v>
      </c>
      <c r="BZ19" s="2">
        <v>0.28349999999999997</v>
      </c>
      <c r="CA19" s="2">
        <v>34.182600000000001</v>
      </c>
      <c r="CB19" s="2">
        <v>0.43909999999999999</v>
      </c>
      <c r="CC19" s="2">
        <v>0</v>
      </c>
      <c r="CD19" s="2">
        <v>0</v>
      </c>
      <c r="CE19" s="2">
        <v>0</v>
      </c>
      <c r="CF19" s="2">
        <v>0</v>
      </c>
      <c r="CG19" s="2">
        <v>6.6E-3</v>
      </c>
      <c r="CH19" s="2">
        <v>0</v>
      </c>
      <c r="CI19" s="2">
        <v>0</v>
      </c>
      <c r="CJ19" s="2">
        <v>68.760000000000005</v>
      </c>
      <c r="CK19" s="2">
        <v>68.11</v>
      </c>
      <c r="CL19" s="2">
        <v>30.94</v>
      </c>
      <c r="CM19" s="2">
        <v>0.32</v>
      </c>
      <c r="CN19" s="2">
        <v>0.63</v>
      </c>
      <c r="CO19" s="2">
        <v>0.01</v>
      </c>
      <c r="CP19" s="2">
        <v>50.631300000000003</v>
      </c>
      <c r="CQ19" s="2">
        <v>0</v>
      </c>
      <c r="CR19" s="2">
        <v>31.5989</v>
      </c>
      <c r="CS19" s="2">
        <v>0</v>
      </c>
      <c r="CT19" s="2">
        <v>0</v>
      </c>
      <c r="CU19" s="2">
        <v>0</v>
      </c>
      <c r="CV19" s="2">
        <v>0</v>
      </c>
      <c r="CW19" s="2">
        <v>14.254799999999999</v>
      </c>
      <c r="CX19" s="2">
        <v>3.3338000000000001</v>
      </c>
      <c r="CY19" s="2">
        <v>0.1812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69.52</v>
      </c>
      <c r="DF19" s="2">
        <v>29.42</v>
      </c>
      <c r="DG19" s="2">
        <v>1.05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2">
        <v>0</v>
      </c>
      <c r="HJ19" s="2">
        <v>0</v>
      </c>
      <c r="HK19" s="2">
        <v>0</v>
      </c>
      <c r="HL19" s="2">
        <v>0</v>
      </c>
      <c r="HM19" s="2">
        <v>0</v>
      </c>
      <c r="HN19" s="2">
        <v>0</v>
      </c>
      <c r="HO19" s="2">
        <v>61.5152</v>
      </c>
      <c r="HP19" s="2">
        <v>0</v>
      </c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2.0461999999999998</v>
      </c>
      <c r="HX19" s="2">
        <v>36.438600000000001</v>
      </c>
      <c r="HY19" s="2">
        <v>0</v>
      </c>
      <c r="HZ19" s="2">
        <v>96.93</v>
      </c>
      <c r="IA19" s="2">
        <v>3.07</v>
      </c>
    </row>
    <row r="20" spans="1:235" x14ac:dyDescent="0.35">
      <c r="A20" s="2" t="s">
        <v>652</v>
      </c>
      <c r="B20" s="2">
        <v>12.55</v>
      </c>
      <c r="C20" s="2">
        <v>11.9</v>
      </c>
      <c r="D20" s="2">
        <v>11.46</v>
      </c>
      <c r="E20" s="2">
        <v>1141.17</v>
      </c>
      <c r="F20" s="2">
        <v>1E-3</v>
      </c>
      <c r="G20" s="2">
        <v>-8.99</v>
      </c>
      <c r="H20" s="2">
        <v>0</v>
      </c>
      <c r="I20" s="2">
        <v>-0.72</v>
      </c>
      <c r="J20" s="2">
        <v>88.1</v>
      </c>
      <c r="K20" s="2">
        <v>1141.17</v>
      </c>
      <c r="L20" s="2">
        <v>0</v>
      </c>
      <c r="M20" s="2">
        <v>1141.17</v>
      </c>
      <c r="N20" s="2">
        <v>0</v>
      </c>
      <c r="O20" s="2">
        <v>1140.05</v>
      </c>
      <c r="P20" s="2">
        <v>-1.1299999999999999</v>
      </c>
      <c r="Q20" s="2">
        <v>1131.73</v>
      </c>
      <c r="R20" s="2">
        <v>-9.44</v>
      </c>
      <c r="S20" s="2">
        <v>1129.33</v>
      </c>
      <c r="T20" s="2">
        <v>-11.84</v>
      </c>
      <c r="U20" s="2">
        <v>979.2</v>
      </c>
      <c r="V20" s="2">
        <v>-161.97</v>
      </c>
      <c r="W20" s="2">
        <v>1026.8499999999999</v>
      </c>
      <c r="X20" s="2">
        <v>-114.32</v>
      </c>
      <c r="Y20" s="2">
        <v>0.46289999999999998</v>
      </c>
      <c r="Z20" s="2">
        <v>7.7122000000000002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3.1404999999999998</v>
      </c>
      <c r="AG20" s="2">
        <v>30.681699999999999</v>
      </c>
      <c r="AH20" s="2">
        <v>69.095799999999997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0.2225</v>
      </c>
      <c r="AO20" s="2">
        <v>0.21249999999999999</v>
      </c>
      <c r="AP20" s="2">
        <v>4.53E-2</v>
      </c>
      <c r="AQ20" s="2">
        <v>50.868499999999997</v>
      </c>
      <c r="AR20" s="2">
        <v>1.9340999999999999</v>
      </c>
      <c r="AS20" s="2">
        <v>12.614100000000001</v>
      </c>
      <c r="AT20" s="2">
        <v>1.8568</v>
      </c>
      <c r="AU20" s="2">
        <v>13.4648</v>
      </c>
      <c r="AV20" s="2">
        <v>0.219</v>
      </c>
      <c r="AW20" s="2">
        <v>5.6704999999999997</v>
      </c>
      <c r="AX20" s="2">
        <v>10.1561</v>
      </c>
      <c r="AY20" s="2">
        <v>2.2191000000000001</v>
      </c>
      <c r="AZ20" s="2">
        <v>0.58550000000000002</v>
      </c>
      <c r="BA20" s="2">
        <v>0.18870000000000001</v>
      </c>
      <c r="BB20" s="2">
        <v>0</v>
      </c>
      <c r="BC20" s="2">
        <v>4.0000000000000002E-4</v>
      </c>
      <c r="BD20" s="2">
        <v>0.22239999999999999</v>
      </c>
      <c r="BE20" s="2">
        <v>0</v>
      </c>
      <c r="BF20" s="2">
        <v>1.1322000000000001</v>
      </c>
      <c r="BG20" s="2">
        <v>1.1321000000000001</v>
      </c>
      <c r="BH20" s="2">
        <v>0.88759999999999994</v>
      </c>
      <c r="BI20" s="2">
        <v>1.0782</v>
      </c>
      <c r="BJ20" s="2">
        <v>1.1155999999999999</v>
      </c>
      <c r="BK20" s="2">
        <v>1.1122000000000001</v>
      </c>
      <c r="BL20" s="2">
        <v>1.1187</v>
      </c>
      <c r="BM20" s="2">
        <v>1.1234</v>
      </c>
      <c r="BN20" s="2">
        <v>1.1254999999999999</v>
      </c>
      <c r="BO20" s="2">
        <v>1.1261000000000001</v>
      </c>
      <c r="BP20" s="2">
        <v>1.1267</v>
      </c>
      <c r="BQ20" s="2">
        <v>1.1329</v>
      </c>
      <c r="BR20" s="2">
        <v>1.133</v>
      </c>
      <c r="BS20" s="2">
        <v>1.133</v>
      </c>
      <c r="BT20" s="2">
        <v>1.133</v>
      </c>
      <c r="BU20" s="2">
        <v>37.3872</v>
      </c>
      <c r="BV20" s="2">
        <v>0</v>
      </c>
      <c r="BW20" s="2">
        <v>0</v>
      </c>
      <c r="BX20" s="2">
        <v>0</v>
      </c>
      <c r="BY20" s="2">
        <v>27.8005</v>
      </c>
      <c r="BZ20" s="2">
        <v>0.2843</v>
      </c>
      <c r="CA20" s="2">
        <v>34.0809</v>
      </c>
      <c r="CB20" s="2">
        <v>0.44059999999999999</v>
      </c>
      <c r="CC20" s="2">
        <v>0</v>
      </c>
      <c r="CD20" s="2">
        <v>0</v>
      </c>
      <c r="CE20" s="2">
        <v>0</v>
      </c>
      <c r="CF20" s="2">
        <v>0</v>
      </c>
      <c r="CG20" s="2">
        <v>6.4999999999999997E-3</v>
      </c>
      <c r="CH20" s="2">
        <v>0</v>
      </c>
      <c r="CI20" s="2">
        <v>0</v>
      </c>
      <c r="CJ20" s="2">
        <v>68.61</v>
      </c>
      <c r="CK20" s="2">
        <v>67.95</v>
      </c>
      <c r="CL20" s="2">
        <v>31.09</v>
      </c>
      <c r="CM20" s="2">
        <v>0.32</v>
      </c>
      <c r="CN20" s="2">
        <v>0.63</v>
      </c>
      <c r="CO20" s="2">
        <v>0.01</v>
      </c>
      <c r="CP20" s="2">
        <v>50.660200000000003</v>
      </c>
      <c r="CQ20" s="2">
        <v>0</v>
      </c>
      <c r="CR20" s="2">
        <v>31.5792</v>
      </c>
      <c r="CS20" s="2">
        <v>0</v>
      </c>
      <c r="CT20" s="2">
        <v>0</v>
      </c>
      <c r="CU20" s="2">
        <v>0</v>
      </c>
      <c r="CV20" s="2">
        <v>0</v>
      </c>
      <c r="CW20" s="2">
        <v>14.2318</v>
      </c>
      <c r="CX20" s="2">
        <v>3.3462999999999998</v>
      </c>
      <c r="CY20" s="2">
        <v>0.1825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69.41</v>
      </c>
      <c r="DF20" s="2">
        <v>29.53</v>
      </c>
      <c r="DG20" s="2">
        <v>1.06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0</v>
      </c>
      <c r="HN20" s="2">
        <v>0</v>
      </c>
      <c r="HO20" s="2">
        <v>61.515900000000002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2">
        <v>0</v>
      </c>
      <c r="HW20" s="2">
        <v>2.0455000000000001</v>
      </c>
      <c r="HX20" s="2">
        <v>36.438600000000001</v>
      </c>
      <c r="HY20" s="2">
        <v>0</v>
      </c>
      <c r="HZ20" s="2">
        <v>96.93</v>
      </c>
      <c r="IA20" s="2">
        <v>3.07</v>
      </c>
    </row>
    <row r="21" spans="1:235" x14ac:dyDescent="0.35">
      <c r="A21" s="2" t="s">
        <v>652</v>
      </c>
      <c r="B21" s="2">
        <v>13.06</v>
      </c>
      <c r="C21" s="2">
        <v>12.38</v>
      </c>
      <c r="D21" s="2">
        <v>11.95</v>
      </c>
      <c r="E21" s="2">
        <v>1140.3399999999999</v>
      </c>
      <c r="F21" s="2">
        <v>1E-3</v>
      </c>
      <c r="G21" s="2">
        <v>-9</v>
      </c>
      <c r="H21" s="2">
        <v>0</v>
      </c>
      <c r="I21" s="2">
        <v>-0.72</v>
      </c>
      <c r="J21" s="2">
        <v>87.62</v>
      </c>
      <c r="K21" s="2">
        <v>1140.3399999999999</v>
      </c>
      <c r="L21" s="2">
        <v>0</v>
      </c>
      <c r="M21" s="2">
        <v>1140.33</v>
      </c>
      <c r="N21" s="2">
        <v>-0.01</v>
      </c>
      <c r="O21" s="2">
        <v>1139.71</v>
      </c>
      <c r="P21" s="2">
        <v>-0.63</v>
      </c>
      <c r="Q21" s="2">
        <v>1131.46</v>
      </c>
      <c r="R21" s="2">
        <v>-8.8800000000000008</v>
      </c>
      <c r="S21" s="2">
        <v>1128.8599999999999</v>
      </c>
      <c r="T21" s="2">
        <v>-11.47</v>
      </c>
      <c r="U21" s="2">
        <v>979.63</v>
      </c>
      <c r="V21" s="2">
        <v>-160.71</v>
      </c>
      <c r="W21" s="2">
        <v>1026.8499999999999</v>
      </c>
      <c r="X21" s="2">
        <v>-113.49</v>
      </c>
      <c r="Y21" s="2">
        <v>0.61009999999999998</v>
      </c>
      <c r="Z21" s="2">
        <v>8.0432000000000006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3.1415000000000002</v>
      </c>
      <c r="AG21" s="2">
        <v>30.711099999999998</v>
      </c>
      <c r="AH21" s="2">
        <v>69.066199999999995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0.2228</v>
      </c>
      <c r="AO21" s="2">
        <v>0.2132</v>
      </c>
      <c r="AP21" s="2">
        <v>4.53E-2</v>
      </c>
      <c r="AQ21" s="2">
        <v>50.8902</v>
      </c>
      <c r="AR21" s="2">
        <v>1.9447000000000001</v>
      </c>
      <c r="AS21" s="2">
        <v>12.5656</v>
      </c>
      <c r="AT21" s="2">
        <v>1.8677999999999999</v>
      </c>
      <c r="AU21" s="2">
        <v>13.4892</v>
      </c>
      <c r="AV21" s="2">
        <v>0.2198</v>
      </c>
      <c r="AW21" s="2">
        <v>5.6449999999999996</v>
      </c>
      <c r="AX21" s="2">
        <v>10.1592</v>
      </c>
      <c r="AY21" s="2">
        <v>2.2174</v>
      </c>
      <c r="AZ21" s="2">
        <v>0.58789999999999998</v>
      </c>
      <c r="BA21" s="2">
        <v>0.18970000000000001</v>
      </c>
      <c r="BB21" s="2">
        <v>0</v>
      </c>
      <c r="BC21" s="2">
        <v>4.0000000000000002E-4</v>
      </c>
      <c r="BD21" s="2">
        <v>0.22309999999999999</v>
      </c>
      <c r="BE21" s="2">
        <v>0</v>
      </c>
      <c r="BF21" s="2">
        <v>1.1376999999999999</v>
      </c>
      <c r="BG21" s="2">
        <v>1.1382000000000001</v>
      </c>
      <c r="BH21" s="2">
        <v>0.88229999999999997</v>
      </c>
      <c r="BI21" s="2">
        <v>1.0811999999999999</v>
      </c>
      <c r="BJ21" s="2">
        <v>1.1207</v>
      </c>
      <c r="BK21" s="2">
        <v>1.1172</v>
      </c>
      <c r="BL21" s="2">
        <v>1.1240000000000001</v>
      </c>
      <c r="BM21" s="2">
        <v>1.1289</v>
      </c>
      <c r="BN21" s="2">
        <v>1.1311</v>
      </c>
      <c r="BO21" s="2">
        <v>1.1317999999999999</v>
      </c>
      <c r="BP21" s="2">
        <v>1.1324000000000001</v>
      </c>
      <c r="BQ21" s="2">
        <v>1.1389</v>
      </c>
      <c r="BR21" s="2">
        <v>1.139</v>
      </c>
      <c r="BS21" s="2">
        <v>1.139</v>
      </c>
      <c r="BT21" s="2">
        <v>1.1389</v>
      </c>
      <c r="BU21" s="2">
        <v>37.363799999999998</v>
      </c>
      <c r="BV21" s="2">
        <v>0</v>
      </c>
      <c r="BW21" s="2">
        <v>0</v>
      </c>
      <c r="BX21" s="2">
        <v>0</v>
      </c>
      <c r="BY21" s="2">
        <v>27.9238</v>
      </c>
      <c r="BZ21" s="2">
        <v>0.28510000000000002</v>
      </c>
      <c r="CA21" s="2">
        <v>33.9788</v>
      </c>
      <c r="CB21" s="2">
        <v>0.44219999999999998</v>
      </c>
      <c r="CC21" s="2">
        <v>0</v>
      </c>
      <c r="CD21" s="2">
        <v>0</v>
      </c>
      <c r="CE21" s="2">
        <v>0</v>
      </c>
      <c r="CF21" s="2">
        <v>0</v>
      </c>
      <c r="CG21" s="2">
        <v>6.4000000000000003E-3</v>
      </c>
      <c r="CH21" s="2">
        <v>0</v>
      </c>
      <c r="CI21" s="2">
        <v>0</v>
      </c>
      <c r="CJ21" s="2">
        <v>68.45</v>
      </c>
      <c r="CK21" s="2">
        <v>67.790000000000006</v>
      </c>
      <c r="CL21" s="2">
        <v>31.25</v>
      </c>
      <c r="CM21" s="2">
        <v>0.32</v>
      </c>
      <c r="CN21" s="2">
        <v>0.63</v>
      </c>
      <c r="CO21" s="2">
        <v>0.01</v>
      </c>
      <c r="CP21" s="2">
        <v>50.689100000000003</v>
      </c>
      <c r="CQ21" s="2">
        <v>0</v>
      </c>
      <c r="CR21" s="2">
        <v>31.5594</v>
      </c>
      <c r="CS21" s="2">
        <v>0</v>
      </c>
      <c r="CT21" s="2">
        <v>0</v>
      </c>
      <c r="CU21" s="2">
        <v>0</v>
      </c>
      <c r="CV21" s="2">
        <v>0</v>
      </c>
      <c r="CW21" s="2">
        <v>14.2087</v>
      </c>
      <c r="CX21" s="2">
        <v>3.3589000000000002</v>
      </c>
      <c r="CY21" s="2">
        <v>0.18390000000000001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69.290000000000006</v>
      </c>
      <c r="DF21" s="2">
        <v>29.64</v>
      </c>
      <c r="DG21" s="2">
        <v>1.07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0</v>
      </c>
      <c r="HN21" s="2">
        <v>0</v>
      </c>
      <c r="HO21" s="2">
        <v>61.5167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2">
        <v>0</v>
      </c>
      <c r="HW21" s="2">
        <v>2.0447000000000002</v>
      </c>
      <c r="HX21" s="2">
        <v>36.438600000000001</v>
      </c>
      <c r="HY21" s="2">
        <v>0</v>
      </c>
      <c r="HZ21" s="2">
        <v>96.93</v>
      </c>
      <c r="IA21" s="2">
        <v>3.07</v>
      </c>
    </row>
    <row r="22" spans="1:235" x14ac:dyDescent="0.35">
      <c r="A22" s="2" t="s">
        <v>652</v>
      </c>
      <c r="B22" s="2">
        <v>13.56</v>
      </c>
      <c r="C22" s="2">
        <v>12.86</v>
      </c>
      <c r="D22" s="2">
        <v>12.45</v>
      </c>
      <c r="E22" s="2">
        <v>1139.49</v>
      </c>
      <c r="F22" s="2">
        <v>1E-3</v>
      </c>
      <c r="G22" s="2">
        <v>-9.01</v>
      </c>
      <c r="H22" s="2">
        <v>0</v>
      </c>
      <c r="I22" s="2">
        <v>-0.72</v>
      </c>
      <c r="J22" s="2">
        <v>87.14</v>
      </c>
      <c r="K22" s="2">
        <v>1139.49</v>
      </c>
      <c r="L22" s="2">
        <v>0</v>
      </c>
      <c r="M22" s="2">
        <v>1139.49</v>
      </c>
      <c r="N22" s="2">
        <v>0</v>
      </c>
      <c r="O22" s="2">
        <v>1139.3699999999999</v>
      </c>
      <c r="P22" s="2">
        <v>-0.12</v>
      </c>
      <c r="Q22" s="2">
        <v>1131.18</v>
      </c>
      <c r="R22" s="2">
        <v>-8.31</v>
      </c>
      <c r="S22" s="2">
        <v>1128.3900000000001</v>
      </c>
      <c r="T22" s="2">
        <v>-11.1</v>
      </c>
      <c r="U22" s="2">
        <v>980.06</v>
      </c>
      <c r="V22" s="2">
        <v>-159.43</v>
      </c>
      <c r="W22" s="2">
        <v>1026.8499999999999</v>
      </c>
      <c r="X22" s="2">
        <v>-112.64</v>
      </c>
      <c r="Y22" s="2">
        <v>0.75800000000000001</v>
      </c>
      <c r="Z22" s="2">
        <v>8.3736999999999995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3.1425999999999998</v>
      </c>
      <c r="AG22" s="2">
        <v>30.842300000000002</v>
      </c>
      <c r="AH22" s="2">
        <v>68.932599999999994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0.22509999999999999</v>
      </c>
      <c r="AO22" s="2">
        <v>0.21390000000000001</v>
      </c>
      <c r="AP22" s="2">
        <v>4.53E-2</v>
      </c>
      <c r="AQ22" s="2">
        <v>50.911999999999999</v>
      </c>
      <c r="AR22" s="2">
        <v>1.9554</v>
      </c>
      <c r="AS22" s="2">
        <v>12.516999999999999</v>
      </c>
      <c r="AT22" s="2">
        <v>1.8789</v>
      </c>
      <c r="AU22" s="2">
        <v>13.513299999999999</v>
      </c>
      <c r="AV22" s="2">
        <v>0.2205</v>
      </c>
      <c r="AW22" s="2">
        <v>5.6193</v>
      </c>
      <c r="AX22" s="2">
        <v>10.162699999999999</v>
      </c>
      <c r="AY22" s="2">
        <v>2.2157</v>
      </c>
      <c r="AZ22" s="2">
        <v>0.59030000000000005</v>
      </c>
      <c r="BA22" s="2">
        <v>0.1908</v>
      </c>
      <c r="BB22" s="2">
        <v>0</v>
      </c>
      <c r="BC22" s="2">
        <v>4.0000000000000002E-4</v>
      </c>
      <c r="BD22" s="2">
        <v>0.22389999999999999</v>
      </c>
      <c r="BE22" s="2">
        <v>0</v>
      </c>
      <c r="BF22" s="2">
        <v>1.1432</v>
      </c>
      <c r="BG22" s="2">
        <v>1.1443000000000001</v>
      </c>
      <c r="BH22" s="2">
        <v>0.877</v>
      </c>
      <c r="BI22" s="2">
        <v>1.0842000000000001</v>
      </c>
      <c r="BJ22" s="2">
        <v>1.1258999999999999</v>
      </c>
      <c r="BK22" s="2">
        <v>1.1222000000000001</v>
      </c>
      <c r="BL22" s="2">
        <v>1.1294</v>
      </c>
      <c r="BM22" s="2">
        <v>1.1345000000000001</v>
      </c>
      <c r="BN22" s="2">
        <v>1.1368</v>
      </c>
      <c r="BO22" s="2">
        <v>1.1375999999999999</v>
      </c>
      <c r="BP22" s="2">
        <v>1.1382000000000001</v>
      </c>
      <c r="BQ22" s="2">
        <v>1.145</v>
      </c>
      <c r="BR22" s="2">
        <v>1.1451</v>
      </c>
      <c r="BS22" s="2">
        <v>1.1451</v>
      </c>
      <c r="BT22" s="2">
        <v>1.145</v>
      </c>
      <c r="BU22" s="2">
        <v>37.340200000000003</v>
      </c>
      <c r="BV22" s="2">
        <v>0</v>
      </c>
      <c r="BW22" s="2">
        <v>0</v>
      </c>
      <c r="BX22" s="2">
        <v>0</v>
      </c>
      <c r="BY22" s="2">
        <v>28.047799999999999</v>
      </c>
      <c r="BZ22" s="2">
        <v>0.28589999999999999</v>
      </c>
      <c r="CA22" s="2">
        <v>33.875999999999998</v>
      </c>
      <c r="CB22" s="2">
        <v>0.44379999999999997</v>
      </c>
      <c r="CC22" s="2">
        <v>0</v>
      </c>
      <c r="CD22" s="2">
        <v>0</v>
      </c>
      <c r="CE22" s="2">
        <v>0</v>
      </c>
      <c r="CF22" s="2">
        <v>0</v>
      </c>
      <c r="CG22" s="2">
        <v>6.3E-3</v>
      </c>
      <c r="CH22" s="2">
        <v>0</v>
      </c>
      <c r="CI22" s="2">
        <v>0</v>
      </c>
      <c r="CJ22" s="2">
        <v>68.28</v>
      </c>
      <c r="CK22" s="2">
        <v>67.62</v>
      </c>
      <c r="CL22" s="2">
        <v>31.41</v>
      </c>
      <c r="CM22" s="2">
        <v>0.32</v>
      </c>
      <c r="CN22" s="2">
        <v>0.64</v>
      </c>
      <c r="CO22" s="2">
        <v>0.01</v>
      </c>
      <c r="CP22" s="2">
        <v>50.718000000000004</v>
      </c>
      <c r="CQ22" s="2">
        <v>0</v>
      </c>
      <c r="CR22" s="2">
        <v>31.5396</v>
      </c>
      <c r="CS22" s="2">
        <v>0</v>
      </c>
      <c r="CT22" s="2">
        <v>0</v>
      </c>
      <c r="CU22" s="2">
        <v>0</v>
      </c>
      <c r="CV22" s="2">
        <v>0</v>
      </c>
      <c r="CW22" s="2">
        <v>14.185700000000001</v>
      </c>
      <c r="CX22" s="2">
        <v>3.3715000000000002</v>
      </c>
      <c r="CY22" s="2">
        <v>0.1852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69.17</v>
      </c>
      <c r="DF22" s="2">
        <v>29.75</v>
      </c>
      <c r="DG22" s="2">
        <v>1.08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2">
        <v>0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61.517400000000002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2">
        <v>0</v>
      </c>
      <c r="HW22" s="2">
        <v>2.044</v>
      </c>
      <c r="HX22" s="2">
        <v>36.438600000000001</v>
      </c>
      <c r="HY22" s="2">
        <v>0</v>
      </c>
      <c r="HZ22" s="2">
        <v>96.94</v>
      </c>
      <c r="IA22" s="2">
        <v>3.06</v>
      </c>
    </row>
    <row r="23" spans="1:235" x14ac:dyDescent="0.35">
      <c r="A23" s="2" t="s">
        <v>652</v>
      </c>
      <c r="B23" s="2">
        <v>14.06</v>
      </c>
      <c r="C23" s="2">
        <v>13.35</v>
      </c>
      <c r="D23" s="2">
        <v>12.95</v>
      </c>
      <c r="E23" s="2">
        <v>1138.92</v>
      </c>
      <c r="F23" s="2">
        <v>1E-3</v>
      </c>
      <c r="G23" s="2">
        <v>-9.02</v>
      </c>
      <c r="H23" s="2">
        <v>0</v>
      </c>
      <c r="I23" s="2">
        <v>-0.72</v>
      </c>
      <c r="J23" s="2">
        <v>86.65</v>
      </c>
      <c r="K23" s="2">
        <v>1138.9100000000001</v>
      </c>
      <c r="L23" s="2">
        <v>-0.01</v>
      </c>
      <c r="M23" s="2">
        <v>1138.92</v>
      </c>
      <c r="N23" s="2">
        <v>0</v>
      </c>
      <c r="O23" s="2">
        <v>1138.92</v>
      </c>
      <c r="P23" s="2">
        <v>0</v>
      </c>
      <c r="Q23" s="2">
        <v>1130.83</v>
      </c>
      <c r="R23" s="2">
        <v>-8.1</v>
      </c>
      <c r="S23" s="2">
        <v>1127.95</v>
      </c>
      <c r="T23" s="2">
        <v>-10.98</v>
      </c>
      <c r="U23" s="2">
        <v>980.69</v>
      </c>
      <c r="V23" s="2">
        <v>-158.24</v>
      </c>
      <c r="W23" s="2">
        <v>1026.8499999999999</v>
      </c>
      <c r="X23" s="2">
        <v>-112.07</v>
      </c>
      <c r="Y23" s="2">
        <v>0.81100000000000005</v>
      </c>
      <c r="Z23" s="2">
        <v>8.6042000000000005</v>
      </c>
      <c r="AA23" s="2">
        <v>0.1996</v>
      </c>
      <c r="AB23" s="2">
        <v>0</v>
      </c>
      <c r="AC23" s="2">
        <v>0</v>
      </c>
      <c r="AD23" s="2">
        <v>0</v>
      </c>
      <c r="AE23" s="2">
        <v>0</v>
      </c>
      <c r="AF23" s="2">
        <v>3.1442000000000001</v>
      </c>
      <c r="AG23" s="2">
        <v>10.9406</v>
      </c>
      <c r="AH23" s="2">
        <v>47.555799999999998</v>
      </c>
      <c r="AI23" s="2">
        <v>41.183900000000001</v>
      </c>
      <c r="AJ23" s="2">
        <v>0</v>
      </c>
      <c r="AK23" s="2">
        <v>0</v>
      </c>
      <c r="AL23" s="2">
        <v>0</v>
      </c>
      <c r="AM23" s="2">
        <v>0</v>
      </c>
      <c r="AN23" s="2">
        <v>0.31979999999999997</v>
      </c>
      <c r="AO23" s="2">
        <v>0.21440000000000001</v>
      </c>
      <c r="AP23" s="2">
        <v>4.53E-2</v>
      </c>
      <c r="AQ23" s="2">
        <v>50.918500000000002</v>
      </c>
      <c r="AR23" s="2">
        <v>1.9663999999999999</v>
      </c>
      <c r="AS23" s="2">
        <v>12.4938</v>
      </c>
      <c r="AT23" s="2">
        <v>1.8874</v>
      </c>
      <c r="AU23" s="2">
        <v>13.5482</v>
      </c>
      <c r="AV23" s="2">
        <v>0.22109999999999999</v>
      </c>
      <c r="AW23" s="2">
        <v>5.5941999999999998</v>
      </c>
      <c r="AX23" s="2">
        <v>10.142899999999999</v>
      </c>
      <c r="AY23" s="2">
        <v>2.2178</v>
      </c>
      <c r="AZ23" s="2">
        <v>0.59299999999999997</v>
      </c>
      <c r="BA23" s="2">
        <v>0.1918</v>
      </c>
      <c r="BB23" s="2">
        <v>0</v>
      </c>
      <c r="BC23" s="2">
        <v>4.0000000000000002E-4</v>
      </c>
      <c r="BD23" s="2">
        <v>0.22450000000000001</v>
      </c>
      <c r="BE23" s="2">
        <v>0</v>
      </c>
      <c r="BF23" s="2">
        <v>1.1480999999999999</v>
      </c>
      <c r="BG23" s="2">
        <v>1.1466000000000001</v>
      </c>
      <c r="BH23" s="2">
        <v>0.87419999999999998</v>
      </c>
      <c r="BI23" s="2">
        <v>1.0878000000000001</v>
      </c>
      <c r="BJ23" s="2">
        <v>1.1313</v>
      </c>
      <c r="BK23" s="2">
        <v>1.127</v>
      </c>
      <c r="BL23" s="2">
        <v>1.1343000000000001</v>
      </c>
      <c r="BM23" s="2">
        <v>1.1395</v>
      </c>
      <c r="BN23" s="2">
        <v>1.1417999999999999</v>
      </c>
      <c r="BO23" s="2">
        <v>1.1425000000000001</v>
      </c>
      <c r="BP23" s="2">
        <v>1.1431</v>
      </c>
      <c r="BQ23" s="2">
        <v>1.1497999999999999</v>
      </c>
      <c r="BR23" s="2">
        <v>1.1498999999999999</v>
      </c>
      <c r="BS23" s="2">
        <v>1.1498999999999999</v>
      </c>
      <c r="BT23" s="2">
        <v>1.1498999999999999</v>
      </c>
      <c r="BU23" s="2">
        <v>37.316200000000002</v>
      </c>
      <c r="BV23" s="2">
        <v>0</v>
      </c>
      <c r="BW23" s="2">
        <v>0</v>
      </c>
      <c r="BX23" s="2">
        <v>0</v>
      </c>
      <c r="BY23" s="2">
        <v>28.175000000000001</v>
      </c>
      <c r="BZ23" s="2">
        <v>0.28660000000000002</v>
      </c>
      <c r="CA23" s="2">
        <v>33.771999999999998</v>
      </c>
      <c r="CB23" s="2">
        <v>0.44390000000000002</v>
      </c>
      <c r="CC23" s="2">
        <v>0</v>
      </c>
      <c r="CD23" s="2">
        <v>0</v>
      </c>
      <c r="CE23" s="2">
        <v>0</v>
      </c>
      <c r="CF23" s="2">
        <v>0</v>
      </c>
      <c r="CG23" s="2">
        <v>6.3E-3</v>
      </c>
      <c r="CH23" s="2">
        <v>0</v>
      </c>
      <c r="CI23" s="2">
        <v>0</v>
      </c>
      <c r="CJ23" s="2">
        <v>68.12</v>
      </c>
      <c r="CK23" s="2">
        <v>67.459999999999994</v>
      </c>
      <c r="CL23" s="2">
        <v>31.57</v>
      </c>
      <c r="CM23" s="2">
        <v>0.33</v>
      </c>
      <c r="CN23" s="2">
        <v>0.64</v>
      </c>
      <c r="CO23" s="2">
        <v>0.01</v>
      </c>
      <c r="CP23" s="2">
        <v>50.747799999999998</v>
      </c>
      <c r="CQ23" s="2">
        <v>0</v>
      </c>
      <c r="CR23" s="2">
        <v>31.519300000000001</v>
      </c>
      <c r="CS23" s="2">
        <v>0</v>
      </c>
      <c r="CT23" s="2">
        <v>0</v>
      </c>
      <c r="CU23" s="2">
        <v>0</v>
      </c>
      <c r="CV23" s="2">
        <v>0</v>
      </c>
      <c r="CW23" s="2">
        <v>14.162000000000001</v>
      </c>
      <c r="CX23" s="2">
        <v>3.3847</v>
      </c>
      <c r="CY23" s="2">
        <v>0.1862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69.05</v>
      </c>
      <c r="DF23" s="2">
        <v>29.87</v>
      </c>
      <c r="DG23" s="2">
        <v>1.08</v>
      </c>
      <c r="DH23" s="2">
        <v>0</v>
      </c>
      <c r="DI23" s="2">
        <v>51.2667</v>
      </c>
      <c r="DJ23" s="2">
        <v>0</v>
      </c>
      <c r="DK23" s="2">
        <v>4.9306999999999999</v>
      </c>
      <c r="DL23" s="2">
        <v>0</v>
      </c>
      <c r="DM23" s="2">
        <v>9.8397000000000006</v>
      </c>
      <c r="DN23" s="2">
        <v>0.2019</v>
      </c>
      <c r="DO23" s="2">
        <v>15.9655</v>
      </c>
      <c r="DP23" s="2">
        <v>17.793700000000001</v>
      </c>
      <c r="DQ23" s="2">
        <v>0</v>
      </c>
      <c r="DR23" s="2">
        <v>0</v>
      </c>
      <c r="DS23" s="2">
        <v>0</v>
      </c>
      <c r="DT23" s="2">
        <v>0</v>
      </c>
      <c r="DU23" s="2">
        <v>1.8E-3</v>
      </c>
      <c r="DV23" s="2">
        <v>0</v>
      </c>
      <c r="DW23" s="2">
        <v>0</v>
      </c>
      <c r="DX23" s="2">
        <v>74.31</v>
      </c>
      <c r="DY23" s="2">
        <v>43.93</v>
      </c>
      <c r="DZ23" s="2">
        <v>15.19</v>
      </c>
      <c r="EA23" s="2">
        <v>35.19</v>
      </c>
      <c r="EB23" s="2">
        <v>5.36</v>
      </c>
      <c r="EC23" s="2">
        <v>0.32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0</v>
      </c>
      <c r="HO23" s="2">
        <v>61.5184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2">
        <v>0</v>
      </c>
      <c r="HW23" s="2">
        <v>2.0428999999999999</v>
      </c>
      <c r="HX23" s="2">
        <v>36.438600000000001</v>
      </c>
      <c r="HY23" s="2">
        <v>0</v>
      </c>
      <c r="HZ23" s="2">
        <v>96.94</v>
      </c>
      <c r="IA23" s="2">
        <v>3.06</v>
      </c>
    </row>
    <row r="24" spans="1:235" x14ac:dyDescent="0.35">
      <c r="A24" s="2" t="s">
        <v>652</v>
      </c>
      <c r="B24" s="2">
        <v>14.56</v>
      </c>
      <c r="C24" s="2">
        <v>13.84</v>
      </c>
      <c r="D24" s="2">
        <v>13.45</v>
      </c>
      <c r="E24" s="2">
        <v>1138.44</v>
      </c>
      <c r="F24" s="2">
        <v>1E-3</v>
      </c>
      <c r="G24" s="2">
        <v>-9.0299999999999994</v>
      </c>
      <c r="H24" s="2">
        <v>0</v>
      </c>
      <c r="I24" s="2">
        <v>-0.72</v>
      </c>
      <c r="J24" s="2">
        <v>86.16</v>
      </c>
      <c r="K24" s="2">
        <v>1138.44</v>
      </c>
      <c r="L24" s="2">
        <v>0</v>
      </c>
      <c r="M24" s="2">
        <v>1138.43</v>
      </c>
      <c r="N24" s="2">
        <v>-0.01</v>
      </c>
      <c r="O24" s="2">
        <v>1138.44</v>
      </c>
      <c r="P24" s="2">
        <v>0</v>
      </c>
      <c r="Q24" s="2">
        <v>1130.46</v>
      </c>
      <c r="R24" s="2">
        <v>-7.98</v>
      </c>
      <c r="S24" s="2">
        <v>1127.52</v>
      </c>
      <c r="T24" s="2">
        <v>-10.93</v>
      </c>
      <c r="U24" s="2">
        <v>981.38</v>
      </c>
      <c r="V24" s="2">
        <v>-157.06</v>
      </c>
      <c r="W24" s="2">
        <v>1026.8499999999999</v>
      </c>
      <c r="X24" s="2">
        <v>-111.59</v>
      </c>
      <c r="Y24" s="2">
        <v>0.8327</v>
      </c>
      <c r="Z24" s="2">
        <v>8.8046000000000006</v>
      </c>
      <c r="AA24" s="2">
        <v>0.46210000000000001</v>
      </c>
      <c r="AB24" s="2">
        <v>0</v>
      </c>
      <c r="AC24" s="2">
        <v>0</v>
      </c>
      <c r="AD24" s="2">
        <v>0</v>
      </c>
      <c r="AE24" s="2">
        <v>0</v>
      </c>
      <c r="AF24" s="2">
        <v>3.1459000000000001</v>
      </c>
      <c r="AG24" s="2">
        <v>4.4682000000000004</v>
      </c>
      <c r="AH24" s="2">
        <v>41.203800000000001</v>
      </c>
      <c r="AI24" s="2">
        <v>53.98</v>
      </c>
      <c r="AJ24" s="2">
        <v>0</v>
      </c>
      <c r="AK24" s="2">
        <v>0</v>
      </c>
      <c r="AL24" s="2">
        <v>0</v>
      </c>
      <c r="AM24" s="2">
        <v>0</v>
      </c>
      <c r="AN24" s="2">
        <v>0.34799999999999998</v>
      </c>
      <c r="AO24" s="2">
        <v>0.21490000000000001</v>
      </c>
      <c r="AP24" s="2">
        <v>4.53E-2</v>
      </c>
      <c r="AQ24" s="2">
        <v>50.919699999999999</v>
      </c>
      <c r="AR24" s="2">
        <v>1.9775</v>
      </c>
      <c r="AS24" s="2">
        <v>12.478300000000001</v>
      </c>
      <c r="AT24" s="2">
        <v>1.8952</v>
      </c>
      <c r="AU24" s="2">
        <v>13.5871</v>
      </c>
      <c r="AV24" s="2">
        <v>0.22159999999999999</v>
      </c>
      <c r="AW24" s="2">
        <v>5.5697999999999999</v>
      </c>
      <c r="AX24" s="2">
        <v>10.115600000000001</v>
      </c>
      <c r="AY24" s="2">
        <v>2.2210000000000001</v>
      </c>
      <c r="AZ24" s="2">
        <v>0.5958</v>
      </c>
      <c r="BA24" s="2">
        <v>0.19289999999999999</v>
      </c>
      <c r="BB24" s="2">
        <v>0</v>
      </c>
      <c r="BC24" s="2">
        <v>4.0000000000000002E-4</v>
      </c>
      <c r="BD24" s="2">
        <v>0.22509999999999999</v>
      </c>
      <c r="BE24" s="2">
        <v>0</v>
      </c>
      <c r="BF24" s="2">
        <v>1.1529</v>
      </c>
      <c r="BG24" s="2">
        <v>1.1477999999999999</v>
      </c>
      <c r="BH24" s="2">
        <v>0.87209999999999999</v>
      </c>
      <c r="BI24" s="2">
        <v>1.0916999999999999</v>
      </c>
      <c r="BJ24" s="2">
        <v>1.1367</v>
      </c>
      <c r="BK24" s="2">
        <v>1.1318999999999999</v>
      </c>
      <c r="BL24" s="2">
        <v>1.1392</v>
      </c>
      <c r="BM24" s="2">
        <v>1.1443000000000001</v>
      </c>
      <c r="BN24" s="2">
        <v>1.1464000000000001</v>
      </c>
      <c r="BO24" s="2">
        <v>1.1471</v>
      </c>
      <c r="BP24" s="2">
        <v>1.1476</v>
      </c>
      <c r="BQ24" s="2">
        <v>1.1540999999999999</v>
      </c>
      <c r="BR24" s="2">
        <v>1.1544000000000001</v>
      </c>
      <c r="BS24" s="2">
        <v>1.1544000000000001</v>
      </c>
      <c r="BT24" s="2">
        <v>1.1544000000000001</v>
      </c>
      <c r="BU24" s="2">
        <v>37.292200000000001</v>
      </c>
      <c r="BV24" s="2">
        <v>0</v>
      </c>
      <c r="BW24" s="2">
        <v>0</v>
      </c>
      <c r="BX24" s="2">
        <v>0</v>
      </c>
      <c r="BY24" s="2">
        <v>28.302800000000001</v>
      </c>
      <c r="BZ24" s="2">
        <v>0.2873</v>
      </c>
      <c r="CA24" s="2">
        <v>33.667900000000003</v>
      </c>
      <c r="CB24" s="2">
        <v>0.44359999999999999</v>
      </c>
      <c r="CC24" s="2">
        <v>0</v>
      </c>
      <c r="CD24" s="2">
        <v>0</v>
      </c>
      <c r="CE24" s="2">
        <v>0</v>
      </c>
      <c r="CF24" s="2">
        <v>0</v>
      </c>
      <c r="CG24" s="2">
        <v>6.3E-3</v>
      </c>
      <c r="CH24" s="2">
        <v>0</v>
      </c>
      <c r="CI24" s="2">
        <v>0</v>
      </c>
      <c r="CJ24" s="2">
        <v>67.95</v>
      </c>
      <c r="CK24" s="2">
        <v>67.290000000000006</v>
      </c>
      <c r="CL24" s="2">
        <v>31.74</v>
      </c>
      <c r="CM24" s="2">
        <v>0.33</v>
      </c>
      <c r="CN24" s="2">
        <v>0.64</v>
      </c>
      <c r="CO24" s="2">
        <v>0.01</v>
      </c>
      <c r="CP24" s="2">
        <v>50.778300000000002</v>
      </c>
      <c r="CQ24" s="2">
        <v>0</v>
      </c>
      <c r="CR24" s="2">
        <v>31.4986</v>
      </c>
      <c r="CS24" s="2">
        <v>0</v>
      </c>
      <c r="CT24" s="2">
        <v>0</v>
      </c>
      <c r="CU24" s="2">
        <v>0</v>
      </c>
      <c r="CV24" s="2">
        <v>0</v>
      </c>
      <c r="CW24" s="2">
        <v>14.1378</v>
      </c>
      <c r="CX24" s="2">
        <v>3.3984000000000001</v>
      </c>
      <c r="CY24" s="2">
        <v>0.187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68.930000000000007</v>
      </c>
      <c r="DF24" s="2">
        <v>29.98</v>
      </c>
      <c r="DG24" s="2">
        <v>1.0900000000000001</v>
      </c>
      <c r="DH24" s="2">
        <v>0</v>
      </c>
      <c r="DI24" s="2">
        <v>51.259799999999998</v>
      </c>
      <c r="DJ24" s="2">
        <v>0</v>
      </c>
      <c r="DK24" s="2">
        <v>4.9226999999999999</v>
      </c>
      <c r="DL24" s="2">
        <v>0</v>
      </c>
      <c r="DM24" s="2">
        <v>9.8963000000000001</v>
      </c>
      <c r="DN24" s="2">
        <v>0.20280000000000001</v>
      </c>
      <c r="DO24" s="2">
        <v>15.9434</v>
      </c>
      <c r="DP24" s="2">
        <v>17.773099999999999</v>
      </c>
      <c r="DQ24" s="2">
        <v>0</v>
      </c>
      <c r="DR24" s="2">
        <v>0</v>
      </c>
      <c r="DS24" s="2">
        <v>0</v>
      </c>
      <c r="DT24" s="2">
        <v>0</v>
      </c>
      <c r="DU24" s="2">
        <v>1.8E-3</v>
      </c>
      <c r="DV24" s="2">
        <v>0</v>
      </c>
      <c r="DW24" s="2">
        <v>0</v>
      </c>
      <c r="DX24" s="2">
        <v>74.17</v>
      </c>
      <c r="DY24" s="2">
        <v>43.88</v>
      </c>
      <c r="DZ24" s="2">
        <v>15.28</v>
      </c>
      <c r="EA24" s="2">
        <v>35.159999999999997</v>
      </c>
      <c r="EB24" s="2">
        <v>5.36</v>
      </c>
      <c r="EC24" s="2">
        <v>0.32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  <c r="HF24" s="2">
        <v>0</v>
      </c>
      <c r="HG24" s="2">
        <v>0</v>
      </c>
      <c r="HH24" s="2">
        <v>0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0</v>
      </c>
      <c r="HO24" s="2">
        <v>61.519599999999997</v>
      </c>
      <c r="HP24" s="2">
        <v>0</v>
      </c>
      <c r="HQ24" s="2">
        <v>0</v>
      </c>
      <c r="HR24" s="2">
        <v>0</v>
      </c>
      <c r="HS24" s="2">
        <v>0</v>
      </c>
      <c r="HT24" s="2">
        <v>0</v>
      </c>
      <c r="HU24" s="2">
        <v>0</v>
      </c>
      <c r="HV24" s="2">
        <v>0</v>
      </c>
      <c r="HW24" s="2">
        <v>2.0417999999999998</v>
      </c>
      <c r="HX24" s="2">
        <v>36.438699999999997</v>
      </c>
      <c r="HY24" s="2">
        <v>0</v>
      </c>
      <c r="HZ24" s="2">
        <v>96.94</v>
      </c>
      <c r="IA24" s="2">
        <v>3.06</v>
      </c>
    </row>
    <row r="25" spans="1:235" x14ac:dyDescent="0.35">
      <c r="A25" s="2" t="s">
        <v>652</v>
      </c>
      <c r="B25" s="2">
        <v>15.06</v>
      </c>
      <c r="C25" s="2">
        <v>14.32</v>
      </c>
      <c r="D25" s="2">
        <v>13.95</v>
      </c>
      <c r="E25" s="2">
        <v>1137.96</v>
      </c>
      <c r="F25" s="2">
        <v>1E-3</v>
      </c>
      <c r="G25" s="2">
        <v>-9.0299999999999994</v>
      </c>
      <c r="H25" s="2">
        <v>0</v>
      </c>
      <c r="I25" s="2">
        <v>-0.72</v>
      </c>
      <c r="J25" s="2">
        <v>85.68</v>
      </c>
      <c r="K25" s="2">
        <v>1137.95</v>
      </c>
      <c r="L25" s="2">
        <v>-0.01</v>
      </c>
      <c r="M25" s="2">
        <v>1137.94</v>
      </c>
      <c r="N25" s="2">
        <v>-0.01</v>
      </c>
      <c r="O25" s="2">
        <v>1137.96</v>
      </c>
      <c r="P25" s="2">
        <v>0</v>
      </c>
      <c r="Q25" s="2">
        <v>1130.0899999999999</v>
      </c>
      <c r="R25" s="2">
        <v>-7.87</v>
      </c>
      <c r="S25" s="2">
        <v>1127.07</v>
      </c>
      <c r="T25" s="2">
        <v>-10.88</v>
      </c>
      <c r="U25" s="2">
        <v>982.08</v>
      </c>
      <c r="V25" s="2">
        <v>-155.88</v>
      </c>
      <c r="W25" s="2">
        <v>1026.8499999999999</v>
      </c>
      <c r="X25" s="2">
        <v>-111.11</v>
      </c>
      <c r="Y25" s="2">
        <v>0.85509999999999997</v>
      </c>
      <c r="Z25" s="2">
        <v>9.0043000000000006</v>
      </c>
      <c r="AA25" s="2">
        <v>0.72470000000000001</v>
      </c>
      <c r="AB25" s="2">
        <v>0</v>
      </c>
      <c r="AC25" s="2">
        <v>0</v>
      </c>
      <c r="AD25" s="2">
        <v>0</v>
      </c>
      <c r="AE25" s="2">
        <v>0</v>
      </c>
      <c r="AF25" s="2">
        <v>3.1476000000000002</v>
      </c>
      <c r="AG25" s="2">
        <v>4.6033999999999997</v>
      </c>
      <c r="AH25" s="2">
        <v>41.056100000000001</v>
      </c>
      <c r="AI25" s="2">
        <v>53.989800000000002</v>
      </c>
      <c r="AJ25" s="2">
        <v>0</v>
      </c>
      <c r="AK25" s="2">
        <v>0</v>
      </c>
      <c r="AL25" s="2">
        <v>0</v>
      </c>
      <c r="AM25" s="2">
        <v>0</v>
      </c>
      <c r="AN25" s="2">
        <v>0.35070000000000001</v>
      </c>
      <c r="AO25" s="2">
        <v>0.21529999999999999</v>
      </c>
      <c r="AP25" s="2">
        <v>4.53E-2</v>
      </c>
      <c r="AQ25" s="2">
        <v>50.920999999999999</v>
      </c>
      <c r="AR25" s="2">
        <v>1.9886999999999999</v>
      </c>
      <c r="AS25" s="2">
        <v>12.462899999999999</v>
      </c>
      <c r="AT25" s="2">
        <v>1.903</v>
      </c>
      <c r="AU25" s="2">
        <v>13.6259</v>
      </c>
      <c r="AV25" s="2">
        <v>0.22220000000000001</v>
      </c>
      <c r="AW25" s="2">
        <v>5.5449999999999999</v>
      </c>
      <c r="AX25" s="2">
        <v>10.088200000000001</v>
      </c>
      <c r="AY25" s="2">
        <v>2.2242999999999999</v>
      </c>
      <c r="AZ25" s="2">
        <v>0.59870000000000001</v>
      </c>
      <c r="BA25" s="2">
        <v>0.19400000000000001</v>
      </c>
      <c r="BB25" s="2">
        <v>0</v>
      </c>
      <c r="BC25" s="2">
        <v>4.0000000000000002E-4</v>
      </c>
      <c r="BD25" s="2">
        <v>0.22559999999999999</v>
      </c>
      <c r="BE25" s="2">
        <v>0</v>
      </c>
      <c r="BF25" s="2">
        <v>1.1577</v>
      </c>
      <c r="BG25" s="2">
        <v>1.1489</v>
      </c>
      <c r="BH25" s="2">
        <v>0.86990000000000001</v>
      </c>
      <c r="BI25" s="2">
        <v>1.0954999999999999</v>
      </c>
      <c r="BJ25" s="2">
        <v>1.1422000000000001</v>
      </c>
      <c r="BK25" s="2">
        <v>1.1367</v>
      </c>
      <c r="BL25" s="2">
        <v>1.1440999999999999</v>
      </c>
      <c r="BM25" s="2">
        <v>1.1491</v>
      </c>
      <c r="BN25" s="2">
        <v>1.1512</v>
      </c>
      <c r="BO25" s="2">
        <v>1.1517999999999999</v>
      </c>
      <c r="BP25" s="2">
        <v>1.1523000000000001</v>
      </c>
      <c r="BQ25" s="2">
        <v>1.1584000000000001</v>
      </c>
      <c r="BR25" s="2">
        <v>1.1588000000000001</v>
      </c>
      <c r="BS25" s="2">
        <v>1.159</v>
      </c>
      <c r="BT25" s="2">
        <v>1.159</v>
      </c>
      <c r="BU25" s="2">
        <v>37.267899999999997</v>
      </c>
      <c r="BV25" s="2">
        <v>0</v>
      </c>
      <c r="BW25" s="2">
        <v>0</v>
      </c>
      <c r="BX25" s="2">
        <v>0</v>
      </c>
      <c r="BY25" s="2">
        <v>28.431799999999999</v>
      </c>
      <c r="BZ25" s="2">
        <v>0.28810000000000002</v>
      </c>
      <c r="CA25" s="2">
        <v>33.562800000000003</v>
      </c>
      <c r="CB25" s="2">
        <v>0.44319999999999998</v>
      </c>
      <c r="CC25" s="2">
        <v>0</v>
      </c>
      <c r="CD25" s="2">
        <v>0</v>
      </c>
      <c r="CE25" s="2">
        <v>0</v>
      </c>
      <c r="CF25" s="2">
        <v>0</v>
      </c>
      <c r="CG25" s="2">
        <v>6.3E-3</v>
      </c>
      <c r="CH25" s="2">
        <v>0</v>
      </c>
      <c r="CI25" s="2">
        <v>0</v>
      </c>
      <c r="CJ25" s="2">
        <v>67.790000000000006</v>
      </c>
      <c r="CK25" s="2">
        <v>67.13</v>
      </c>
      <c r="CL25" s="2">
        <v>31.9</v>
      </c>
      <c r="CM25" s="2">
        <v>0.33</v>
      </c>
      <c r="CN25" s="2">
        <v>0.64</v>
      </c>
      <c r="CO25" s="2">
        <v>0.01</v>
      </c>
      <c r="CP25" s="2">
        <v>50.808700000000002</v>
      </c>
      <c r="CQ25" s="2">
        <v>0</v>
      </c>
      <c r="CR25" s="2">
        <v>31.478000000000002</v>
      </c>
      <c r="CS25" s="2">
        <v>0</v>
      </c>
      <c r="CT25" s="2">
        <v>0</v>
      </c>
      <c r="CU25" s="2">
        <v>0</v>
      </c>
      <c r="CV25" s="2">
        <v>0</v>
      </c>
      <c r="CW25" s="2">
        <v>14.1136</v>
      </c>
      <c r="CX25" s="2">
        <v>3.4119999999999999</v>
      </c>
      <c r="CY25" s="2">
        <v>0.18779999999999999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68.81</v>
      </c>
      <c r="DF25" s="2">
        <v>30.1</v>
      </c>
      <c r="DG25" s="2">
        <v>1.0900000000000001</v>
      </c>
      <c r="DH25" s="2">
        <v>0</v>
      </c>
      <c r="DI25" s="2">
        <v>51.252600000000001</v>
      </c>
      <c r="DJ25" s="2">
        <v>0</v>
      </c>
      <c r="DK25" s="2">
        <v>4.915</v>
      </c>
      <c r="DL25" s="2">
        <v>0</v>
      </c>
      <c r="DM25" s="2">
        <v>9.9530999999999992</v>
      </c>
      <c r="DN25" s="2">
        <v>0.20380000000000001</v>
      </c>
      <c r="DO25" s="2">
        <v>15.920500000000001</v>
      </c>
      <c r="DP25" s="2">
        <v>17.7531</v>
      </c>
      <c r="DQ25" s="2">
        <v>0</v>
      </c>
      <c r="DR25" s="2">
        <v>0</v>
      </c>
      <c r="DS25" s="2">
        <v>0</v>
      </c>
      <c r="DT25" s="2">
        <v>0</v>
      </c>
      <c r="DU25" s="2">
        <v>1.8E-3</v>
      </c>
      <c r="DV25" s="2">
        <v>0</v>
      </c>
      <c r="DW25" s="2">
        <v>0</v>
      </c>
      <c r="DX25" s="2">
        <v>74.03</v>
      </c>
      <c r="DY25" s="2">
        <v>43.83</v>
      </c>
      <c r="DZ25" s="2">
        <v>15.37</v>
      </c>
      <c r="EA25" s="2">
        <v>35.130000000000003</v>
      </c>
      <c r="EB25" s="2">
        <v>5.35</v>
      </c>
      <c r="EC25" s="2">
        <v>0.32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2">
        <v>0</v>
      </c>
      <c r="HJ25" s="2">
        <v>0</v>
      </c>
      <c r="HK25" s="2">
        <v>0</v>
      </c>
      <c r="HL25" s="2">
        <v>0</v>
      </c>
      <c r="HM25" s="2">
        <v>0</v>
      </c>
      <c r="HN25" s="2">
        <v>0</v>
      </c>
      <c r="HO25" s="2">
        <v>61.520800000000001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2">
        <v>0</v>
      </c>
      <c r="HW25" s="2">
        <v>2.0406</v>
      </c>
      <c r="HX25" s="2">
        <v>36.438699999999997</v>
      </c>
      <c r="HY25" s="2">
        <v>0</v>
      </c>
      <c r="HZ25" s="2">
        <v>96.94</v>
      </c>
      <c r="IA25" s="2">
        <v>3.06</v>
      </c>
    </row>
    <row r="26" spans="1:235" x14ac:dyDescent="0.35">
      <c r="A26" s="2" t="s">
        <v>652</v>
      </c>
      <c r="B26" s="2">
        <v>15.57</v>
      </c>
      <c r="C26" s="2">
        <v>14.81</v>
      </c>
      <c r="D26" s="2">
        <v>14.45</v>
      </c>
      <c r="E26" s="2">
        <v>1137.47</v>
      </c>
      <c r="F26" s="2">
        <v>1E-3</v>
      </c>
      <c r="G26" s="2">
        <v>-9.0399999999999991</v>
      </c>
      <c r="H26" s="2">
        <v>0</v>
      </c>
      <c r="I26" s="2">
        <v>-0.72</v>
      </c>
      <c r="J26" s="2">
        <v>85.19</v>
      </c>
      <c r="K26" s="2">
        <v>1137.46</v>
      </c>
      <c r="L26" s="2">
        <v>-0.01</v>
      </c>
      <c r="M26" s="2">
        <v>1137.46</v>
      </c>
      <c r="N26" s="2">
        <v>-0.01</v>
      </c>
      <c r="O26" s="2">
        <v>1137.47</v>
      </c>
      <c r="P26" s="2">
        <v>0</v>
      </c>
      <c r="Q26" s="2">
        <v>1129.71</v>
      </c>
      <c r="R26" s="2">
        <v>-7.76</v>
      </c>
      <c r="S26" s="2">
        <v>1126.6300000000001</v>
      </c>
      <c r="T26" s="2">
        <v>-10.84</v>
      </c>
      <c r="U26" s="2">
        <v>982.78</v>
      </c>
      <c r="V26" s="2">
        <v>-154.69</v>
      </c>
      <c r="W26" s="2">
        <v>1026.8499999999999</v>
      </c>
      <c r="X26" s="2">
        <v>-110.62</v>
      </c>
      <c r="Y26" s="2">
        <v>0.87749999999999995</v>
      </c>
      <c r="Z26" s="2">
        <v>9.2040000000000006</v>
      </c>
      <c r="AA26" s="2">
        <v>0.98750000000000004</v>
      </c>
      <c r="AB26" s="2">
        <v>0</v>
      </c>
      <c r="AC26" s="2">
        <v>0</v>
      </c>
      <c r="AD26" s="2">
        <v>0</v>
      </c>
      <c r="AE26" s="2">
        <v>0</v>
      </c>
      <c r="AF26" s="2">
        <v>3.1493000000000002</v>
      </c>
      <c r="AG26" s="2">
        <v>4.6089000000000002</v>
      </c>
      <c r="AH26" s="2">
        <v>41.039400000000001</v>
      </c>
      <c r="AI26" s="2">
        <v>53.999499999999998</v>
      </c>
      <c r="AJ26" s="2">
        <v>0</v>
      </c>
      <c r="AK26" s="2">
        <v>0</v>
      </c>
      <c r="AL26" s="2">
        <v>0</v>
      </c>
      <c r="AM26" s="2">
        <v>0</v>
      </c>
      <c r="AN26" s="2">
        <v>0.35210000000000002</v>
      </c>
      <c r="AO26" s="2">
        <v>0.21579999999999999</v>
      </c>
      <c r="AP26" s="2">
        <v>4.53E-2</v>
      </c>
      <c r="AQ26" s="2">
        <v>50.9223</v>
      </c>
      <c r="AR26" s="2">
        <v>2.0001000000000002</v>
      </c>
      <c r="AS26" s="2">
        <v>12.4476</v>
      </c>
      <c r="AT26" s="2">
        <v>1.9108000000000001</v>
      </c>
      <c r="AU26" s="2">
        <v>13.6648</v>
      </c>
      <c r="AV26" s="2">
        <v>0.22270000000000001</v>
      </c>
      <c r="AW26" s="2">
        <v>5.5201000000000002</v>
      </c>
      <c r="AX26" s="2">
        <v>10.0608</v>
      </c>
      <c r="AY26" s="2">
        <v>2.2275999999999998</v>
      </c>
      <c r="AZ26" s="2">
        <v>0.60160000000000002</v>
      </c>
      <c r="BA26" s="2">
        <v>0.1951</v>
      </c>
      <c r="BB26" s="2">
        <v>0</v>
      </c>
      <c r="BC26" s="2">
        <v>4.0000000000000002E-4</v>
      </c>
      <c r="BD26" s="2">
        <v>0.22620000000000001</v>
      </c>
      <c r="BE26" s="2">
        <v>0</v>
      </c>
      <c r="BF26" s="2">
        <v>1.1625000000000001</v>
      </c>
      <c r="BG26" s="2">
        <v>1.1500999999999999</v>
      </c>
      <c r="BH26" s="2">
        <v>0.86780000000000002</v>
      </c>
      <c r="BI26" s="2">
        <v>1.0993999999999999</v>
      </c>
      <c r="BJ26" s="2">
        <v>1.1476999999999999</v>
      </c>
      <c r="BK26" s="2">
        <v>1.1415999999999999</v>
      </c>
      <c r="BL26" s="2">
        <v>1.1491</v>
      </c>
      <c r="BM26" s="2">
        <v>1.1539999999999999</v>
      </c>
      <c r="BN26" s="2">
        <v>1.1558999999999999</v>
      </c>
      <c r="BO26" s="2">
        <v>1.1565000000000001</v>
      </c>
      <c r="BP26" s="2">
        <v>1.1569</v>
      </c>
      <c r="BQ26" s="2">
        <v>1.1628000000000001</v>
      </c>
      <c r="BR26" s="2">
        <v>1.1633</v>
      </c>
      <c r="BS26" s="2">
        <v>1.1636</v>
      </c>
      <c r="BT26" s="2">
        <v>1.1636</v>
      </c>
      <c r="BU26" s="2">
        <v>37.243499999999997</v>
      </c>
      <c r="BV26" s="2">
        <v>0</v>
      </c>
      <c r="BW26" s="2">
        <v>0</v>
      </c>
      <c r="BX26" s="2">
        <v>0</v>
      </c>
      <c r="BY26" s="2">
        <v>28.561599999999999</v>
      </c>
      <c r="BZ26" s="2">
        <v>0.2888</v>
      </c>
      <c r="CA26" s="2">
        <v>33.457000000000001</v>
      </c>
      <c r="CB26" s="2">
        <v>0.44290000000000002</v>
      </c>
      <c r="CC26" s="2">
        <v>0</v>
      </c>
      <c r="CD26" s="2">
        <v>0</v>
      </c>
      <c r="CE26" s="2">
        <v>0</v>
      </c>
      <c r="CF26" s="2">
        <v>0</v>
      </c>
      <c r="CG26" s="2">
        <v>6.1999999999999998E-3</v>
      </c>
      <c r="CH26" s="2">
        <v>0</v>
      </c>
      <c r="CI26" s="2">
        <v>0</v>
      </c>
      <c r="CJ26" s="2">
        <v>67.62</v>
      </c>
      <c r="CK26" s="2">
        <v>66.959999999999994</v>
      </c>
      <c r="CL26" s="2">
        <v>32.07</v>
      </c>
      <c r="CM26" s="2">
        <v>0.33</v>
      </c>
      <c r="CN26" s="2">
        <v>0.64</v>
      </c>
      <c r="CO26" s="2">
        <v>0.01</v>
      </c>
      <c r="CP26" s="2">
        <v>50.839199999999998</v>
      </c>
      <c r="CQ26" s="2">
        <v>0</v>
      </c>
      <c r="CR26" s="2">
        <v>31.4572</v>
      </c>
      <c r="CS26" s="2">
        <v>0</v>
      </c>
      <c r="CT26" s="2">
        <v>0</v>
      </c>
      <c r="CU26" s="2">
        <v>0</v>
      </c>
      <c r="CV26" s="2">
        <v>0</v>
      </c>
      <c r="CW26" s="2">
        <v>14.089399999999999</v>
      </c>
      <c r="CX26" s="2">
        <v>3.4256000000000002</v>
      </c>
      <c r="CY26" s="2">
        <v>0.18859999999999999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68.69</v>
      </c>
      <c r="DF26" s="2">
        <v>30.22</v>
      </c>
      <c r="DG26" s="2">
        <v>1.0900000000000001</v>
      </c>
      <c r="DH26" s="2">
        <v>0</v>
      </c>
      <c r="DI26" s="2">
        <v>51.2453</v>
      </c>
      <c r="DJ26" s="2">
        <v>0</v>
      </c>
      <c r="DK26" s="2">
        <v>4.9074</v>
      </c>
      <c r="DL26" s="2">
        <v>0</v>
      </c>
      <c r="DM26" s="2">
        <v>10.010400000000001</v>
      </c>
      <c r="DN26" s="2">
        <v>0.20469999999999999</v>
      </c>
      <c r="DO26" s="2">
        <v>15.8973</v>
      </c>
      <c r="DP26" s="2">
        <v>17.7332</v>
      </c>
      <c r="DQ26" s="2">
        <v>0</v>
      </c>
      <c r="DR26" s="2">
        <v>0</v>
      </c>
      <c r="DS26" s="2">
        <v>0</v>
      </c>
      <c r="DT26" s="2">
        <v>0</v>
      </c>
      <c r="DU26" s="2">
        <v>1.8E-3</v>
      </c>
      <c r="DV26" s="2">
        <v>0</v>
      </c>
      <c r="DW26" s="2">
        <v>0</v>
      </c>
      <c r="DX26" s="2">
        <v>73.900000000000006</v>
      </c>
      <c r="DY26" s="2">
        <v>43.78</v>
      </c>
      <c r="DZ26" s="2">
        <v>15.46</v>
      </c>
      <c r="EA26" s="2">
        <v>35.1</v>
      </c>
      <c r="EB26" s="2">
        <v>5.34</v>
      </c>
      <c r="EC26" s="2">
        <v>0.32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61.521900000000002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2">
        <v>0</v>
      </c>
      <c r="HW26" s="2">
        <v>2.0394000000000001</v>
      </c>
      <c r="HX26" s="2">
        <v>36.438699999999997</v>
      </c>
      <c r="HY26" s="2">
        <v>0</v>
      </c>
      <c r="HZ26" s="2">
        <v>96.94</v>
      </c>
      <c r="IA26" s="2">
        <v>3.06</v>
      </c>
    </row>
    <row r="27" spans="1:235" x14ac:dyDescent="0.35">
      <c r="A27" s="2" t="s">
        <v>652</v>
      </c>
      <c r="B27" s="2">
        <v>16.07</v>
      </c>
      <c r="C27" s="2">
        <v>15.3</v>
      </c>
      <c r="D27" s="2">
        <v>14.96</v>
      </c>
      <c r="E27" s="2">
        <v>1136.97</v>
      </c>
      <c r="F27" s="2">
        <v>1E-3</v>
      </c>
      <c r="G27" s="2">
        <v>-9.0399999999999991</v>
      </c>
      <c r="H27" s="2">
        <v>0</v>
      </c>
      <c r="I27" s="2">
        <v>-0.72</v>
      </c>
      <c r="J27" s="2">
        <v>84.7</v>
      </c>
      <c r="K27" s="2">
        <v>1136.96</v>
      </c>
      <c r="L27" s="2">
        <v>-0.01</v>
      </c>
      <c r="M27" s="2">
        <v>1136.97</v>
      </c>
      <c r="N27" s="2">
        <v>-0.01</v>
      </c>
      <c r="O27" s="2">
        <v>1136.97</v>
      </c>
      <c r="P27" s="2">
        <v>0</v>
      </c>
      <c r="Q27" s="2">
        <v>1129.32</v>
      </c>
      <c r="R27" s="2">
        <v>-7.65</v>
      </c>
      <c r="S27" s="2">
        <v>1126.18</v>
      </c>
      <c r="T27" s="2">
        <v>-10.79</v>
      </c>
      <c r="U27" s="2">
        <v>983.49</v>
      </c>
      <c r="V27" s="2">
        <v>-153.49</v>
      </c>
      <c r="W27" s="2">
        <v>1026.8499999999999</v>
      </c>
      <c r="X27" s="2">
        <v>-110.12</v>
      </c>
      <c r="Y27" s="2">
        <v>0.9</v>
      </c>
      <c r="Z27" s="2">
        <v>9.4036000000000008</v>
      </c>
      <c r="AA27" s="2">
        <v>1.2504</v>
      </c>
      <c r="AB27" s="2">
        <v>0</v>
      </c>
      <c r="AC27" s="2">
        <v>0</v>
      </c>
      <c r="AD27" s="2">
        <v>0</v>
      </c>
      <c r="AE27" s="2">
        <v>0</v>
      </c>
      <c r="AF27" s="2">
        <v>3.1509999999999998</v>
      </c>
      <c r="AG27" s="2">
        <v>4.6144999999999996</v>
      </c>
      <c r="AH27" s="2">
        <v>41.022599999999997</v>
      </c>
      <c r="AI27" s="2">
        <v>54.009399999999999</v>
      </c>
      <c r="AJ27" s="2">
        <v>0</v>
      </c>
      <c r="AK27" s="2">
        <v>0</v>
      </c>
      <c r="AL27" s="2">
        <v>0</v>
      </c>
      <c r="AM27" s="2">
        <v>0</v>
      </c>
      <c r="AN27" s="2">
        <v>0.35349999999999998</v>
      </c>
      <c r="AO27" s="2">
        <v>0.21629999999999999</v>
      </c>
      <c r="AP27" s="2">
        <v>4.53E-2</v>
      </c>
      <c r="AQ27" s="2">
        <v>50.923499999999997</v>
      </c>
      <c r="AR27" s="2">
        <v>2.0116000000000001</v>
      </c>
      <c r="AS27" s="2">
        <v>12.4322</v>
      </c>
      <c r="AT27" s="2">
        <v>1.9187000000000001</v>
      </c>
      <c r="AU27" s="2">
        <v>13.7037</v>
      </c>
      <c r="AV27" s="2">
        <v>0.2233</v>
      </c>
      <c r="AW27" s="2">
        <v>5.4950999999999999</v>
      </c>
      <c r="AX27" s="2">
        <v>10.033300000000001</v>
      </c>
      <c r="AY27" s="2">
        <v>2.2307999999999999</v>
      </c>
      <c r="AZ27" s="2">
        <v>0.60450000000000004</v>
      </c>
      <c r="BA27" s="2">
        <v>0.1963</v>
      </c>
      <c r="BB27" s="2">
        <v>0</v>
      </c>
      <c r="BC27" s="2">
        <v>4.0000000000000002E-4</v>
      </c>
      <c r="BD27" s="2">
        <v>0.22670000000000001</v>
      </c>
      <c r="BE27" s="2">
        <v>0</v>
      </c>
      <c r="BF27" s="2">
        <v>1.1674</v>
      </c>
      <c r="BG27" s="2">
        <v>1.1512</v>
      </c>
      <c r="BH27" s="2">
        <v>0.86570000000000003</v>
      </c>
      <c r="BI27" s="2">
        <v>1.1032999999999999</v>
      </c>
      <c r="BJ27" s="2">
        <v>1.1532</v>
      </c>
      <c r="BK27" s="2">
        <v>1.1466000000000001</v>
      </c>
      <c r="BL27" s="2">
        <v>1.1540999999999999</v>
      </c>
      <c r="BM27" s="2">
        <v>1.1589</v>
      </c>
      <c r="BN27" s="2">
        <v>1.1607000000000001</v>
      </c>
      <c r="BO27" s="2">
        <v>1.1612</v>
      </c>
      <c r="BP27" s="2">
        <v>1.1616</v>
      </c>
      <c r="BQ27" s="2">
        <v>1.1672</v>
      </c>
      <c r="BR27" s="2">
        <v>1.1677999999999999</v>
      </c>
      <c r="BS27" s="2">
        <v>1.1681999999999999</v>
      </c>
      <c r="BT27" s="2">
        <v>1.1682999999999999</v>
      </c>
      <c r="BU27" s="2">
        <v>37.218899999999998</v>
      </c>
      <c r="BV27" s="2">
        <v>0</v>
      </c>
      <c r="BW27" s="2">
        <v>0</v>
      </c>
      <c r="BX27" s="2">
        <v>0</v>
      </c>
      <c r="BY27" s="2">
        <v>28.6921</v>
      </c>
      <c r="BZ27" s="2">
        <v>0.28949999999999998</v>
      </c>
      <c r="CA27" s="2">
        <v>33.3506</v>
      </c>
      <c r="CB27" s="2">
        <v>0.44259999999999999</v>
      </c>
      <c r="CC27" s="2">
        <v>0</v>
      </c>
      <c r="CD27" s="2">
        <v>0</v>
      </c>
      <c r="CE27" s="2">
        <v>0</v>
      </c>
      <c r="CF27" s="2">
        <v>0</v>
      </c>
      <c r="CG27" s="2">
        <v>6.1999999999999998E-3</v>
      </c>
      <c r="CH27" s="2">
        <v>0</v>
      </c>
      <c r="CI27" s="2">
        <v>0</v>
      </c>
      <c r="CJ27" s="2">
        <v>67.45</v>
      </c>
      <c r="CK27" s="2">
        <v>66.790000000000006</v>
      </c>
      <c r="CL27" s="2">
        <v>32.24</v>
      </c>
      <c r="CM27" s="2">
        <v>0.33</v>
      </c>
      <c r="CN27" s="2">
        <v>0.64</v>
      </c>
      <c r="CO27" s="2">
        <v>0.01</v>
      </c>
      <c r="CP27" s="2">
        <v>50.869799999999998</v>
      </c>
      <c r="CQ27" s="2">
        <v>0</v>
      </c>
      <c r="CR27" s="2">
        <v>31.436399999999999</v>
      </c>
      <c r="CS27" s="2">
        <v>0</v>
      </c>
      <c r="CT27" s="2">
        <v>0</v>
      </c>
      <c r="CU27" s="2">
        <v>0</v>
      </c>
      <c r="CV27" s="2">
        <v>0</v>
      </c>
      <c r="CW27" s="2">
        <v>14.065099999999999</v>
      </c>
      <c r="CX27" s="2">
        <v>3.4392999999999998</v>
      </c>
      <c r="CY27" s="2">
        <v>0.18940000000000001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68.56</v>
      </c>
      <c r="DF27" s="2">
        <v>30.34</v>
      </c>
      <c r="DG27" s="2">
        <v>1.1000000000000001</v>
      </c>
      <c r="DH27" s="2">
        <v>0</v>
      </c>
      <c r="DI27" s="2">
        <v>51.2378</v>
      </c>
      <c r="DJ27" s="2">
        <v>0</v>
      </c>
      <c r="DK27" s="2">
        <v>4.8997999999999999</v>
      </c>
      <c r="DL27" s="2">
        <v>0</v>
      </c>
      <c r="DM27" s="2">
        <v>10.068</v>
      </c>
      <c r="DN27" s="2">
        <v>0.2056</v>
      </c>
      <c r="DO27" s="2">
        <v>15.873799999999999</v>
      </c>
      <c r="DP27" s="2">
        <v>17.713200000000001</v>
      </c>
      <c r="DQ27" s="2">
        <v>0</v>
      </c>
      <c r="DR27" s="2">
        <v>0</v>
      </c>
      <c r="DS27" s="2">
        <v>0</v>
      </c>
      <c r="DT27" s="2">
        <v>0</v>
      </c>
      <c r="DU27" s="2">
        <v>1.8E-3</v>
      </c>
      <c r="DV27" s="2">
        <v>0</v>
      </c>
      <c r="DW27" s="2">
        <v>0</v>
      </c>
      <c r="DX27" s="2">
        <v>73.760000000000005</v>
      </c>
      <c r="DY27" s="2">
        <v>43.72</v>
      </c>
      <c r="DZ27" s="2">
        <v>15.56</v>
      </c>
      <c r="EA27" s="2">
        <v>35.06</v>
      </c>
      <c r="EB27" s="2">
        <v>5.33</v>
      </c>
      <c r="EC27" s="2">
        <v>0.32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61.523099999999999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2">
        <v>0</v>
      </c>
      <c r="HW27" s="2">
        <v>2.0381999999999998</v>
      </c>
      <c r="HX27" s="2">
        <v>36.438699999999997</v>
      </c>
      <c r="HY27" s="2">
        <v>0</v>
      </c>
      <c r="HZ27" s="2">
        <v>96.94</v>
      </c>
      <c r="IA27" s="2">
        <v>3.06</v>
      </c>
    </row>
    <row r="28" spans="1:235" x14ac:dyDescent="0.35">
      <c r="A28" s="2" t="s">
        <v>652</v>
      </c>
      <c r="B28" s="2">
        <v>16.57</v>
      </c>
      <c r="C28" s="2">
        <v>15.78</v>
      </c>
      <c r="D28" s="2">
        <v>15.46</v>
      </c>
      <c r="E28" s="2">
        <v>1136.48</v>
      </c>
      <c r="F28" s="2">
        <v>1E-3</v>
      </c>
      <c r="G28" s="2">
        <v>-9.0500000000000007</v>
      </c>
      <c r="H28" s="2">
        <v>0</v>
      </c>
      <c r="I28" s="2">
        <v>-0.72</v>
      </c>
      <c r="J28" s="2">
        <v>84.22</v>
      </c>
      <c r="K28" s="2">
        <v>1136.46</v>
      </c>
      <c r="L28" s="2">
        <v>-0.01</v>
      </c>
      <c r="M28" s="2">
        <v>1136.47</v>
      </c>
      <c r="N28" s="2">
        <v>0</v>
      </c>
      <c r="O28" s="2">
        <v>1136.48</v>
      </c>
      <c r="P28" s="2">
        <v>0</v>
      </c>
      <c r="Q28" s="2">
        <v>1128.94</v>
      </c>
      <c r="R28" s="2">
        <v>-7.54</v>
      </c>
      <c r="S28" s="2">
        <v>1125.73</v>
      </c>
      <c r="T28" s="2">
        <v>-10.75</v>
      </c>
      <c r="U28" s="2">
        <v>984.2</v>
      </c>
      <c r="V28" s="2">
        <v>-152.28</v>
      </c>
      <c r="W28" s="2">
        <v>1026.8499999999999</v>
      </c>
      <c r="X28" s="2">
        <v>-109.63</v>
      </c>
      <c r="Y28" s="2">
        <v>0.92249999999999999</v>
      </c>
      <c r="Z28" s="2">
        <v>9.6033000000000008</v>
      </c>
      <c r="AA28" s="2">
        <v>1.5133000000000001</v>
      </c>
      <c r="AB28" s="2">
        <v>0</v>
      </c>
      <c r="AC28" s="2">
        <v>0</v>
      </c>
      <c r="AD28" s="2">
        <v>0</v>
      </c>
      <c r="AE28" s="2">
        <v>0</v>
      </c>
      <c r="AF28" s="2">
        <v>3.1526999999999998</v>
      </c>
      <c r="AG28" s="2">
        <v>4.6200999999999999</v>
      </c>
      <c r="AH28" s="2">
        <v>41.005899999999997</v>
      </c>
      <c r="AI28" s="2">
        <v>54.0197</v>
      </c>
      <c r="AJ28" s="2">
        <v>0</v>
      </c>
      <c r="AK28" s="2">
        <v>0</v>
      </c>
      <c r="AL28" s="2">
        <v>0</v>
      </c>
      <c r="AM28" s="2">
        <v>0</v>
      </c>
      <c r="AN28" s="2">
        <v>0.35420000000000001</v>
      </c>
      <c r="AO28" s="2">
        <v>0.2167</v>
      </c>
      <c r="AP28" s="2">
        <v>4.53E-2</v>
      </c>
      <c r="AQ28" s="2">
        <v>50.924599999999998</v>
      </c>
      <c r="AR28" s="2">
        <v>2.0232000000000001</v>
      </c>
      <c r="AS28" s="2">
        <v>12.4169</v>
      </c>
      <c r="AT28" s="2">
        <v>1.9265000000000001</v>
      </c>
      <c r="AU28" s="2">
        <v>13.742599999999999</v>
      </c>
      <c r="AV28" s="2">
        <v>0.2238</v>
      </c>
      <c r="AW28" s="2">
        <v>5.4701000000000004</v>
      </c>
      <c r="AX28" s="2">
        <v>10.005800000000001</v>
      </c>
      <c r="AY28" s="2">
        <v>2.234</v>
      </c>
      <c r="AZ28" s="2">
        <v>0.60750000000000004</v>
      </c>
      <c r="BA28" s="2">
        <v>0.19739999999999999</v>
      </c>
      <c r="BB28" s="2">
        <v>0</v>
      </c>
      <c r="BC28" s="2">
        <v>2.9999999999999997E-4</v>
      </c>
      <c r="BD28" s="2">
        <v>0.2273</v>
      </c>
      <c r="BE28" s="2">
        <v>0</v>
      </c>
      <c r="BF28" s="2">
        <v>1.1722999999999999</v>
      </c>
      <c r="BG28" s="2">
        <v>1.1524000000000001</v>
      </c>
      <c r="BH28" s="2">
        <v>0.86350000000000005</v>
      </c>
      <c r="BI28" s="2">
        <v>1.1072</v>
      </c>
      <c r="BJ28" s="2">
        <v>1.1589</v>
      </c>
      <c r="BK28" s="2">
        <v>1.1516</v>
      </c>
      <c r="BL28" s="2">
        <v>1.1591</v>
      </c>
      <c r="BM28" s="2">
        <v>1.1637999999999999</v>
      </c>
      <c r="BN28" s="2">
        <v>1.1655</v>
      </c>
      <c r="BO28" s="2">
        <v>1.1659999999999999</v>
      </c>
      <c r="BP28" s="2">
        <v>1.1662999999999999</v>
      </c>
      <c r="BQ28" s="2">
        <v>1.1717</v>
      </c>
      <c r="BR28" s="2">
        <v>1.1724000000000001</v>
      </c>
      <c r="BS28" s="2">
        <v>1.1729000000000001</v>
      </c>
      <c r="BT28" s="2">
        <v>1.173</v>
      </c>
      <c r="BU28" s="2">
        <v>37.194200000000002</v>
      </c>
      <c r="BV28" s="2">
        <v>0</v>
      </c>
      <c r="BW28" s="2">
        <v>0</v>
      </c>
      <c r="BX28" s="2">
        <v>0</v>
      </c>
      <c r="BY28" s="2">
        <v>28.823499999999999</v>
      </c>
      <c r="BZ28" s="2">
        <v>0.2903</v>
      </c>
      <c r="CA28" s="2">
        <v>33.243600000000001</v>
      </c>
      <c r="CB28" s="2">
        <v>0.44219999999999998</v>
      </c>
      <c r="CC28" s="2">
        <v>0</v>
      </c>
      <c r="CD28" s="2">
        <v>0</v>
      </c>
      <c r="CE28" s="2">
        <v>0</v>
      </c>
      <c r="CF28" s="2">
        <v>0</v>
      </c>
      <c r="CG28" s="2">
        <v>6.1999999999999998E-3</v>
      </c>
      <c r="CH28" s="2">
        <v>0</v>
      </c>
      <c r="CI28" s="2">
        <v>0</v>
      </c>
      <c r="CJ28" s="2">
        <v>67.28</v>
      </c>
      <c r="CK28" s="2">
        <v>66.62</v>
      </c>
      <c r="CL28" s="2">
        <v>32.4</v>
      </c>
      <c r="CM28" s="2">
        <v>0.33</v>
      </c>
      <c r="CN28" s="2">
        <v>0.64</v>
      </c>
      <c r="CO28" s="2">
        <v>0.01</v>
      </c>
      <c r="CP28" s="2">
        <v>50.900500000000001</v>
      </c>
      <c r="CQ28" s="2">
        <v>0</v>
      </c>
      <c r="CR28" s="2">
        <v>31.415600000000001</v>
      </c>
      <c r="CS28" s="2">
        <v>0</v>
      </c>
      <c r="CT28" s="2">
        <v>0</v>
      </c>
      <c r="CU28" s="2">
        <v>0</v>
      </c>
      <c r="CV28" s="2">
        <v>0</v>
      </c>
      <c r="CW28" s="2">
        <v>14.040699999999999</v>
      </c>
      <c r="CX28" s="2">
        <v>3.4529999999999998</v>
      </c>
      <c r="CY28" s="2">
        <v>0.19020000000000001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68.44</v>
      </c>
      <c r="DF28" s="2">
        <v>30.46</v>
      </c>
      <c r="DG28" s="2">
        <v>1.1000000000000001</v>
      </c>
      <c r="DH28" s="2">
        <v>0</v>
      </c>
      <c r="DI28" s="2">
        <v>51.230200000000004</v>
      </c>
      <c r="DJ28" s="2">
        <v>0</v>
      </c>
      <c r="DK28" s="2">
        <v>4.8922999999999996</v>
      </c>
      <c r="DL28" s="2">
        <v>0</v>
      </c>
      <c r="DM28" s="2">
        <v>10.125999999999999</v>
      </c>
      <c r="DN28" s="2">
        <v>0.20660000000000001</v>
      </c>
      <c r="DO28" s="2">
        <v>15.85</v>
      </c>
      <c r="DP28" s="2">
        <v>17.693200000000001</v>
      </c>
      <c r="DQ28" s="2">
        <v>0</v>
      </c>
      <c r="DR28" s="2">
        <v>0</v>
      </c>
      <c r="DS28" s="2">
        <v>0</v>
      </c>
      <c r="DT28" s="2">
        <v>0</v>
      </c>
      <c r="DU28" s="2">
        <v>1.8E-3</v>
      </c>
      <c r="DV28" s="2">
        <v>0</v>
      </c>
      <c r="DW28" s="2">
        <v>0</v>
      </c>
      <c r="DX28" s="2">
        <v>73.62</v>
      </c>
      <c r="DY28" s="2">
        <v>43.66</v>
      </c>
      <c r="DZ28" s="2">
        <v>15.65</v>
      </c>
      <c r="EA28" s="2">
        <v>35.03</v>
      </c>
      <c r="EB28" s="2">
        <v>5.33</v>
      </c>
      <c r="EC28" s="2">
        <v>0.32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0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2">
        <v>0</v>
      </c>
      <c r="HJ28" s="2">
        <v>0</v>
      </c>
      <c r="HK28" s="2">
        <v>0</v>
      </c>
      <c r="HL28" s="2">
        <v>0</v>
      </c>
      <c r="HM28" s="2">
        <v>0</v>
      </c>
      <c r="HN28" s="2">
        <v>0</v>
      </c>
      <c r="HO28" s="2">
        <v>61.524299999999997</v>
      </c>
      <c r="HP28" s="2">
        <v>0</v>
      </c>
      <c r="HQ28" s="2">
        <v>0</v>
      </c>
      <c r="HR28" s="2">
        <v>0</v>
      </c>
      <c r="HS28" s="2">
        <v>0</v>
      </c>
      <c r="HT28" s="2">
        <v>0</v>
      </c>
      <c r="HU28" s="2">
        <v>0</v>
      </c>
      <c r="HV28" s="2">
        <v>0</v>
      </c>
      <c r="HW28" s="2">
        <v>2.0369999999999999</v>
      </c>
      <c r="HX28" s="2">
        <v>36.438699999999997</v>
      </c>
      <c r="HY28" s="2">
        <v>0</v>
      </c>
      <c r="HZ28" s="2">
        <v>96.95</v>
      </c>
      <c r="IA28" s="2">
        <v>3.05</v>
      </c>
    </row>
    <row r="29" spans="1:235" x14ac:dyDescent="0.35">
      <c r="A29" s="2" t="s">
        <v>652</v>
      </c>
      <c r="B29" s="2">
        <v>17.07</v>
      </c>
      <c r="C29" s="2">
        <v>16.27</v>
      </c>
      <c r="D29" s="2">
        <v>15.96</v>
      </c>
      <c r="E29" s="2">
        <v>1135.98</v>
      </c>
      <c r="F29" s="2">
        <v>1E-3</v>
      </c>
      <c r="G29" s="2">
        <v>-9.06</v>
      </c>
      <c r="H29" s="2">
        <v>0</v>
      </c>
      <c r="I29" s="2">
        <v>-0.72</v>
      </c>
      <c r="J29" s="2">
        <v>83.73</v>
      </c>
      <c r="K29" s="2">
        <v>1135.98</v>
      </c>
      <c r="L29" s="2">
        <v>0</v>
      </c>
      <c r="M29" s="2">
        <v>1135.97</v>
      </c>
      <c r="N29" s="2">
        <v>-0.01</v>
      </c>
      <c r="O29" s="2">
        <v>1135.98</v>
      </c>
      <c r="P29" s="2">
        <v>0</v>
      </c>
      <c r="Q29" s="2">
        <v>1128.56</v>
      </c>
      <c r="R29" s="2">
        <v>-7.42</v>
      </c>
      <c r="S29" s="2">
        <v>1125.28</v>
      </c>
      <c r="T29" s="2">
        <v>-10.7</v>
      </c>
      <c r="U29" s="2">
        <v>984.91</v>
      </c>
      <c r="V29" s="2">
        <v>-151.07</v>
      </c>
      <c r="W29" s="2">
        <v>1026.8499999999999</v>
      </c>
      <c r="X29" s="2">
        <v>-109.13</v>
      </c>
      <c r="Y29" s="2">
        <v>0.94399999999999995</v>
      </c>
      <c r="Z29" s="2">
        <v>9.8039000000000005</v>
      </c>
      <c r="AA29" s="2">
        <v>1.7764</v>
      </c>
      <c r="AB29" s="2">
        <v>0</v>
      </c>
      <c r="AC29" s="2">
        <v>0</v>
      </c>
      <c r="AD29" s="2">
        <v>0</v>
      </c>
      <c r="AE29" s="2">
        <v>0</v>
      </c>
      <c r="AF29" s="2">
        <v>3.1543999999999999</v>
      </c>
      <c r="AG29" s="2">
        <v>4.4154</v>
      </c>
      <c r="AH29" s="2">
        <v>41.200699999999998</v>
      </c>
      <c r="AI29" s="2">
        <v>54.029400000000003</v>
      </c>
      <c r="AJ29" s="2">
        <v>0</v>
      </c>
      <c r="AK29" s="2">
        <v>0</v>
      </c>
      <c r="AL29" s="2">
        <v>0</v>
      </c>
      <c r="AM29" s="2">
        <v>0</v>
      </c>
      <c r="AN29" s="2">
        <v>0.35449999999999998</v>
      </c>
      <c r="AO29" s="2">
        <v>0.2172</v>
      </c>
      <c r="AP29" s="2">
        <v>4.53E-2</v>
      </c>
      <c r="AQ29" s="2">
        <v>50.925400000000003</v>
      </c>
      <c r="AR29" s="2">
        <v>2.0350000000000001</v>
      </c>
      <c r="AS29" s="2">
        <v>12.4011</v>
      </c>
      <c r="AT29" s="2">
        <v>1.9345000000000001</v>
      </c>
      <c r="AU29" s="2">
        <v>13.782</v>
      </c>
      <c r="AV29" s="2">
        <v>0.22439999999999999</v>
      </c>
      <c r="AW29" s="2">
        <v>5.4452999999999996</v>
      </c>
      <c r="AX29" s="2">
        <v>9.9779999999999998</v>
      </c>
      <c r="AY29" s="2">
        <v>2.2370999999999999</v>
      </c>
      <c r="AZ29" s="2">
        <v>0.61050000000000004</v>
      </c>
      <c r="BA29" s="2">
        <v>0.19850000000000001</v>
      </c>
      <c r="BB29" s="2">
        <v>0</v>
      </c>
      <c r="BC29" s="2">
        <v>2.9999999999999997E-4</v>
      </c>
      <c r="BD29" s="2">
        <v>0.22789999999999999</v>
      </c>
      <c r="BE29" s="2">
        <v>0</v>
      </c>
      <c r="BF29" s="2">
        <v>1.1772</v>
      </c>
      <c r="BG29" s="2">
        <v>1.1535</v>
      </c>
      <c r="BH29" s="2">
        <v>0.86129999999999995</v>
      </c>
      <c r="BI29" s="2">
        <v>1.1111</v>
      </c>
      <c r="BJ29" s="2">
        <v>1.1646000000000001</v>
      </c>
      <c r="BK29" s="2">
        <v>1.1566000000000001</v>
      </c>
      <c r="BL29" s="2">
        <v>1.1641999999999999</v>
      </c>
      <c r="BM29" s="2">
        <v>1.1688000000000001</v>
      </c>
      <c r="BN29" s="2">
        <v>1.1704000000000001</v>
      </c>
      <c r="BO29" s="2">
        <v>1.1708000000000001</v>
      </c>
      <c r="BP29" s="2">
        <v>1.1711</v>
      </c>
      <c r="BQ29" s="2">
        <v>1.1760999999999999</v>
      </c>
      <c r="BR29" s="2">
        <v>1.177</v>
      </c>
      <c r="BS29" s="2">
        <v>1.1776</v>
      </c>
      <c r="BT29" s="2">
        <v>1.1777</v>
      </c>
      <c r="BU29" s="2">
        <v>37.169499999999999</v>
      </c>
      <c r="BV29" s="2">
        <v>0</v>
      </c>
      <c r="BW29" s="2">
        <v>0</v>
      </c>
      <c r="BX29" s="2">
        <v>0</v>
      </c>
      <c r="BY29" s="2">
        <v>28.954899999999999</v>
      </c>
      <c r="BZ29" s="2">
        <v>0.29099999999999998</v>
      </c>
      <c r="CA29" s="2">
        <v>33.136499999999998</v>
      </c>
      <c r="CB29" s="2">
        <v>0.44190000000000002</v>
      </c>
      <c r="CC29" s="2">
        <v>0</v>
      </c>
      <c r="CD29" s="2">
        <v>0</v>
      </c>
      <c r="CE29" s="2">
        <v>0</v>
      </c>
      <c r="CF29" s="2">
        <v>0</v>
      </c>
      <c r="CG29" s="2">
        <v>6.1999999999999998E-3</v>
      </c>
      <c r="CH29" s="2">
        <v>0</v>
      </c>
      <c r="CI29" s="2">
        <v>0</v>
      </c>
      <c r="CJ29" s="2">
        <v>67.11</v>
      </c>
      <c r="CK29" s="2">
        <v>66.45</v>
      </c>
      <c r="CL29" s="2">
        <v>32.57</v>
      </c>
      <c r="CM29" s="2">
        <v>0.33</v>
      </c>
      <c r="CN29" s="2">
        <v>0.64</v>
      </c>
      <c r="CO29" s="2">
        <v>0.01</v>
      </c>
      <c r="CP29" s="2">
        <v>50.9315</v>
      </c>
      <c r="CQ29" s="2">
        <v>0</v>
      </c>
      <c r="CR29" s="2">
        <v>31.394500000000001</v>
      </c>
      <c r="CS29" s="2">
        <v>0</v>
      </c>
      <c r="CT29" s="2">
        <v>0</v>
      </c>
      <c r="CU29" s="2">
        <v>0</v>
      </c>
      <c r="CV29" s="2">
        <v>0</v>
      </c>
      <c r="CW29" s="2">
        <v>14.0161</v>
      </c>
      <c r="CX29" s="2">
        <v>3.4668000000000001</v>
      </c>
      <c r="CY29" s="2">
        <v>0.191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68.31</v>
      </c>
      <c r="DF29" s="2">
        <v>30.58</v>
      </c>
      <c r="DG29" s="2">
        <v>1.1100000000000001</v>
      </c>
      <c r="DH29" s="2">
        <v>0</v>
      </c>
      <c r="DI29" s="2">
        <v>51.222700000000003</v>
      </c>
      <c r="DJ29" s="2">
        <v>0</v>
      </c>
      <c r="DK29" s="2">
        <v>4.8845000000000001</v>
      </c>
      <c r="DL29" s="2">
        <v>0</v>
      </c>
      <c r="DM29" s="2">
        <v>10.1845</v>
      </c>
      <c r="DN29" s="2">
        <v>0.20749999999999999</v>
      </c>
      <c r="DO29" s="2">
        <v>15.826599999999999</v>
      </c>
      <c r="DP29" s="2">
        <v>17.6723</v>
      </c>
      <c r="DQ29" s="2">
        <v>0</v>
      </c>
      <c r="DR29" s="2">
        <v>0</v>
      </c>
      <c r="DS29" s="2">
        <v>0</v>
      </c>
      <c r="DT29" s="2">
        <v>0</v>
      </c>
      <c r="DU29" s="2">
        <v>1.8E-3</v>
      </c>
      <c r="DV29" s="2">
        <v>0</v>
      </c>
      <c r="DW29" s="2">
        <v>0</v>
      </c>
      <c r="DX29" s="2">
        <v>73.48</v>
      </c>
      <c r="DY29" s="2">
        <v>43.61</v>
      </c>
      <c r="DZ29" s="2">
        <v>15.74</v>
      </c>
      <c r="EA29" s="2">
        <v>35</v>
      </c>
      <c r="EB29" s="2">
        <v>5.32</v>
      </c>
      <c r="EC29" s="2">
        <v>0.32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61.525500000000001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2.0358000000000001</v>
      </c>
      <c r="HX29" s="2">
        <v>36.438800000000001</v>
      </c>
      <c r="HY29" s="2">
        <v>0</v>
      </c>
      <c r="HZ29" s="2">
        <v>96.95</v>
      </c>
      <c r="IA29" s="2">
        <v>3.05</v>
      </c>
    </row>
    <row r="30" spans="1:235" x14ac:dyDescent="0.35">
      <c r="A30" s="2" t="s">
        <v>652</v>
      </c>
      <c r="B30" s="2">
        <v>17.57</v>
      </c>
      <c r="C30" s="2">
        <v>16.760000000000002</v>
      </c>
      <c r="D30" s="2">
        <v>16.46</v>
      </c>
      <c r="E30" s="2">
        <v>1135.48</v>
      </c>
      <c r="F30" s="2">
        <v>1E-3</v>
      </c>
      <c r="G30" s="2">
        <v>-9.06</v>
      </c>
      <c r="H30" s="2">
        <v>0</v>
      </c>
      <c r="I30" s="2">
        <v>-0.72</v>
      </c>
      <c r="J30" s="2">
        <v>83.24</v>
      </c>
      <c r="K30" s="2">
        <v>1135.48</v>
      </c>
      <c r="L30" s="2">
        <v>0</v>
      </c>
      <c r="M30" s="2">
        <v>1135.47</v>
      </c>
      <c r="N30" s="2">
        <v>-0.01</v>
      </c>
      <c r="O30" s="2">
        <v>1135.48</v>
      </c>
      <c r="P30" s="2">
        <v>0</v>
      </c>
      <c r="Q30" s="2">
        <v>1128.17</v>
      </c>
      <c r="R30" s="2">
        <v>-7.31</v>
      </c>
      <c r="S30" s="2">
        <v>1124.82</v>
      </c>
      <c r="T30" s="2">
        <v>-10.66</v>
      </c>
      <c r="U30" s="2">
        <v>985.64</v>
      </c>
      <c r="V30" s="2">
        <v>-149.84</v>
      </c>
      <c r="W30" s="2">
        <v>1026.8499999999999</v>
      </c>
      <c r="X30" s="2">
        <v>-108.63</v>
      </c>
      <c r="Y30" s="2">
        <v>0.96599999999999997</v>
      </c>
      <c r="Z30" s="2">
        <v>10.004</v>
      </c>
      <c r="AA30" s="2">
        <v>2.0396999999999998</v>
      </c>
      <c r="AB30" s="2">
        <v>0</v>
      </c>
      <c r="AC30" s="2">
        <v>0</v>
      </c>
      <c r="AD30" s="2">
        <v>0</v>
      </c>
      <c r="AE30" s="2">
        <v>0</v>
      </c>
      <c r="AF30" s="2">
        <v>3.1562000000000001</v>
      </c>
      <c r="AG30" s="2">
        <v>4.5202999999999998</v>
      </c>
      <c r="AH30" s="2">
        <v>41.083399999999997</v>
      </c>
      <c r="AI30" s="2">
        <v>54.040100000000002</v>
      </c>
      <c r="AJ30" s="2">
        <v>0</v>
      </c>
      <c r="AK30" s="2">
        <v>0</v>
      </c>
      <c r="AL30" s="2">
        <v>0</v>
      </c>
      <c r="AM30" s="2">
        <v>0</v>
      </c>
      <c r="AN30" s="2">
        <v>0.35620000000000002</v>
      </c>
      <c r="AO30" s="2">
        <v>0.2177</v>
      </c>
      <c r="AP30" s="2">
        <v>4.53E-2</v>
      </c>
      <c r="AQ30" s="2">
        <v>50.926299999999998</v>
      </c>
      <c r="AR30" s="2">
        <v>2.0468999999999999</v>
      </c>
      <c r="AS30" s="2">
        <v>12.3856</v>
      </c>
      <c r="AT30" s="2">
        <v>1.9423999999999999</v>
      </c>
      <c r="AU30" s="2">
        <v>13.821199999999999</v>
      </c>
      <c r="AV30" s="2">
        <v>0.22489999999999999</v>
      </c>
      <c r="AW30" s="2">
        <v>5.4202000000000004</v>
      </c>
      <c r="AX30" s="2">
        <v>9.9502000000000006</v>
      </c>
      <c r="AY30" s="2">
        <v>2.2402000000000002</v>
      </c>
      <c r="AZ30" s="2">
        <v>0.61350000000000005</v>
      </c>
      <c r="BA30" s="2">
        <v>0.19969999999999999</v>
      </c>
      <c r="BB30" s="2">
        <v>0</v>
      </c>
      <c r="BC30" s="2">
        <v>2.9999999999999997E-4</v>
      </c>
      <c r="BD30" s="2">
        <v>0.22850000000000001</v>
      </c>
      <c r="BE30" s="2">
        <v>0</v>
      </c>
      <c r="BF30" s="2">
        <v>1.1821999999999999</v>
      </c>
      <c r="BG30" s="2">
        <v>1.1547000000000001</v>
      </c>
      <c r="BH30" s="2">
        <v>0.85909999999999997</v>
      </c>
      <c r="BI30" s="2">
        <v>1.1151</v>
      </c>
      <c r="BJ30" s="2">
        <v>1.1702999999999999</v>
      </c>
      <c r="BK30" s="2">
        <v>1.1617</v>
      </c>
      <c r="BL30" s="2">
        <v>1.1693</v>
      </c>
      <c r="BM30" s="2">
        <v>1.1738</v>
      </c>
      <c r="BN30" s="2">
        <v>1.1753</v>
      </c>
      <c r="BO30" s="2">
        <v>1.1756</v>
      </c>
      <c r="BP30" s="2">
        <v>1.1758</v>
      </c>
      <c r="BQ30" s="2">
        <v>1.1807000000000001</v>
      </c>
      <c r="BR30" s="2">
        <v>1.1817</v>
      </c>
      <c r="BS30" s="2">
        <v>1.1822999999999999</v>
      </c>
      <c r="BT30" s="2">
        <v>1.1825000000000001</v>
      </c>
      <c r="BU30" s="2">
        <v>37.144500000000001</v>
      </c>
      <c r="BV30" s="2">
        <v>0</v>
      </c>
      <c r="BW30" s="2">
        <v>0</v>
      </c>
      <c r="BX30" s="2">
        <v>0</v>
      </c>
      <c r="BY30" s="2">
        <v>29.087399999999999</v>
      </c>
      <c r="BZ30" s="2">
        <v>0.29170000000000001</v>
      </c>
      <c r="CA30" s="2">
        <v>33.028599999999997</v>
      </c>
      <c r="CB30" s="2">
        <v>0.4415</v>
      </c>
      <c r="CC30" s="2">
        <v>0</v>
      </c>
      <c r="CD30" s="2">
        <v>0</v>
      </c>
      <c r="CE30" s="2">
        <v>0</v>
      </c>
      <c r="CF30" s="2">
        <v>0</v>
      </c>
      <c r="CG30" s="2">
        <v>6.1999999999999998E-3</v>
      </c>
      <c r="CH30" s="2">
        <v>0</v>
      </c>
      <c r="CI30" s="2">
        <v>0</v>
      </c>
      <c r="CJ30" s="2">
        <v>66.930000000000007</v>
      </c>
      <c r="CK30" s="2">
        <v>66.28</v>
      </c>
      <c r="CL30" s="2">
        <v>32.75</v>
      </c>
      <c r="CM30" s="2">
        <v>0.33</v>
      </c>
      <c r="CN30" s="2">
        <v>0.64</v>
      </c>
      <c r="CO30" s="2">
        <v>0.01</v>
      </c>
      <c r="CP30" s="2">
        <v>50.962499999999999</v>
      </c>
      <c r="CQ30" s="2">
        <v>0</v>
      </c>
      <c r="CR30" s="2">
        <v>31.3735</v>
      </c>
      <c r="CS30" s="2">
        <v>0</v>
      </c>
      <c r="CT30" s="2">
        <v>0</v>
      </c>
      <c r="CU30" s="2">
        <v>0</v>
      </c>
      <c r="CV30" s="2">
        <v>0</v>
      </c>
      <c r="CW30" s="2">
        <v>13.9915</v>
      </c>
      <c r="CX30" s="2">
        <v>3.4807000000000001</v>
      </c>
      <c r="CY30" s="2">
        <v>0.19189999999999999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68.19</v>
      </c>
      <c r="DF30" s="2">
        <v>30.7</v>
      </c>
      <c r="DG30" s="2">
        <v>1.1100000000000001</v>
      </c>
      <c r="DH30" s="2">
        <v>0</v>
      </c>
      <c r="DI30" s="2">
        <v>51.215000000000003</v>
      </c>
      <c r="DJ30" s="2">
        <v>0</v>
      </c>
      <c r="DK30" s="2">
        <v>4.8769</v>
      </c>
      <c r="DL30" s="2">
        <v>0</v>
      </c>
      <c r="DM30" s="2">
        <v>10.243399999999999</v>
      </c>
      <c r="DN30" s="2">
        <v>0.20849999999999999</v>
      </c>
      <c r="DO30" s="2">
        <v>15.8025</v>
      </c>
      <c r="DP30" s="2">
        <v>17.651900000000001</v>
      </c>
      <c r="DQ30" s="2">
        <v>0</v>
      </c>
      <c r="DR30" s="2">
        <v>0</v>
      </c>
      <c r="DS30" s="2">
        <v>0</v>
      </c>
      <c r="DT30" s="2">
        <v>0</v>
      </c>
      <c r="DU30" s="2">
        <v>1.8E-3</v>
      </c>
      <c r="DV30" s="2">
        <v>0</v>
      </c>
      <c r="DW30" s="2">
        <v>0</v>
      </c>
      <c r="DX30" s="2">
        <v>73.33</v>
      </c>
      <c r="DY30" s="2">
        <v>43.55</v>
      </c>
      <c r="DZ30" s="2">
        <v>15.84</v>
      </c>
      <c r="EA30" s="2">
        <v>34.97</v>
      </c>
      <c r="EB30" s="2">
        <v>5.31</v>
      </c>
      <c r="EC30" s="2">
        <v>0.33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61.526699999999998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2.0345</v>
      </c>
      <c r="HX30" s="2">
        <v>36.438800000000001</v>
      </c>
      <c r="HY30" s="2">
        <v>0</v>
      </c>
      <c r="HZ30" s="2">
        <v>96.95</v>
      </c>
      <c r="IA30" s="2">
        <v>3.05</v>
      </c>
    </row>
    <row r="31" spans="1:235" x14ac:dyDescent="0.35">
      <c r="A31" s="2" t="s">
        <v>652</v>
      </c>
      <c r="B31" s="2">
        <v>18.079999999999998</v>
      </c>
      <c r="C31" s="2">
        <v>17.25</v>
      </c>
      <c r="D31" s="2">
        <v>16.96</v>
      </c>
      <c r="E31" s="2">
        <v>1134.97</v>
      </c>
      <c r="F31" s="2">
        <v>1E-3</v>
      </c>
      <c r="G31" s="2">
        <v>-9.07</v>
      </c>
      <c r="H31" s="2">
        <v>0</v>
      </c>
      <c r="I31" s="2">
        <v>-0.72</v>
      </c>
      <c r="J31" s="2">
        <v>82.75</v>
      </c>
      <c r="K31" s="2">
        <v>1134.97</v>
      </c>
      <c r="L31" s="2">
        <v>0</v>
      </c>
      <c r="M31" s="2">
        <v>1134.97</v>
      </c>
      <c r="N31" s="2">
        <v>0</v>
      </c>
      <c r="O31" s="2">
        <v>1134.97</v>
      </c>
      <c r="P31" s="2">
        <v>0</v>
      </c>
      <c r="Q31" s="2">
        <v>1127.77</v>
      </c>
      <c r="R31" s="2">
        <v>-7.2</v>
      </c>
      <c r="S31" s="2">
        <v>1124.3599999999999</v>
      </c>
      <c r="T31" s="2">
        <v>-10.61</v>
      </c>
      <c r="U31" s="2">
        <v>986.37</v>
      </c>
      <c r="V31" s="2">
        <v>-148.61000000000001</v>
      </c>
      <c r="W31" s="2">
        <v>1026.8499999999999</v>
      </c>
      <c r="X31" s="2">
        <v>-108.12</v>
      </c>
      <c r="Y31" s="2">
        <v>0.98809999999999998</v>
      </c>
      <c r="Z31" s="2">
        <v>10.2041</v>
      </c>
      <c r="AA31" s="2">
        <v>2.3029999999999999</v>
      </c>
      <c r="AB31" s="2">
        <v>0</v>
      </c>
      <c r="AC31" s="2">
        <v>0</v>
      </c>
      <c r="AD31" s="2">
        <v>0</v>
      </c>
      <c r="AE31" s="2">
        <v>0</v>
      </c>
      <c r="AF31" s="2">
        <v>3.1579000000000002</v>
      </c>
      <c r="AG31" s="2">
        <v>4.5259</v>
      </c>
      <c r="AH31" s="2">
        <v>41.065899999999999</v>
      </c>
      <c r="AI31" s="2">
        <v>54.050400000000003</v>
      </c>
      <c r="AJ31" s="2">
        <v>0</v>
      </c>
      <c r="AK31" s="2">
        <v>0</v>
      </c>
      <c r="AL31" s="2">
        <v>0</v>
      </c>
      <c r="AM31" s="2">
        <v>0</v>
      </c>
      <c r="AN31" s="2">
        <v>0.35770000000000002</v>
      </c>
      <c r="AO31" s="2">
        <v>0.21820000000000001</v>
      </c>
      <c r="AP31" s="2">
        <v>4.53E-2</v>
      </c>
      <c r="AQ31" s="2">
        <v>50.927100000000003</v>
      </c>
      <c r="AR31" s="2">
        <v>2.0590000000000002</v>
      </c>
      <c r="AS31" s="2">
        <v>12.37</v>
      </c>
      <c r="AT31" s="2">
        <v>1.9503999999999999</v>
      </c>
      <c r="AU31" s="2">
        <v>13.8605</v>
      </c>
      <c r="AV31" s="2">
        <v>0.22550000000000001</v>
      </c>
      <c r="AW31" s="2">
        <v>5.3951000000000002</v>
      </c>
      <c r="AX31" s="2">
        <v>9.9223999999999997</v>
      </c>
      <c r="AY31" s="2">
        <v>2.2433000000000001</v>
      </c>
      <c r="AZ31" s="2">
        <v>0.61650000000000005</v>
      </c>
      <c r="BA31" s="2">
        <v>0.2009</v>
      </c>
      <c r="BB31" s="2">
        <v>0</v>
      </c>
      <c r="BC31" s="2">
        <v>2.9999999999999997E-4</v>
      </c>
      <c r="BD31" s="2">
        <v>0.22900000000000001</v>
      </c>
      <c r="BE31" s="2">
        <v>0</v>
      </c>
      <c r="BF31" s="2">
        <v>1.1871</v>
      </c>
      <c r="BG31" s="2">
        <v>1.1557999999999999</v>
      </c>
      <c r="BH31" s="2">
        <v>0.8569</v>
      </c>
      <c r="BI31" s="2">
        <v>1.119</v>
      </c>
      <c r="BJ31" s="2">
        <v>1.1760999999999999</v>
      </c>
      <c r="BK31" s="2">
        <v>1.1668000000000001</v>
      </c>
      <c r="BL31" s="2">
        <v>1.1745000000000001</v>
      </c>
      <c r="BM31" s="2">
        <v>1.1789000000000001</v>
      </c>
      <c r="BN31" s="2">
        <v>1.1801999999999999</v>
      </c>
      <c r="BO31" s="2">
        <v>1.1805000000000001</v>
      </c>
      <c r="BP31" s="2">
        <v>1.1807000000000001</v>
      </c>
      <c r="BQ31" s="2">
        <v>1.1852</v>
      </c>
      <c r="BR31" s="2">
        <v>1.1862999999999999</v>
      </c>
      <c r="BS31" s="2">
        <v>1.1871</v>
      </c>
      <c r="BT31" s="2">
        <v>1.1873</v>
      </c>
      <c r="BU31" s="2">
        <v>37.119500000000002</v>
      </c>
      <c r="BV31" s="2">
        <v>0</v>
      </c>
      <c r="BW31" s="2">
        <v>0</v>
      </c>
      <c r="BX31" s="2">
        <v>0</v>
      </c>
      <c r="BY31" s="2">
        <v>29.220700000000001</v>
      </c>
      <c r="BZ31" s="2">
        <v>0.29249999999999998</v>
      </c>
      <c r="CA31" s="2">
        <v>32.92</v>
      </c>
      <c r="CB31" s="2">
        <v>0.44119999999999998</v>
      </c>
      <c r="CC31" s="2">
        <v>0</v>
      </c>
      <c r="CD31" s="2">
        <v>0</v>
      </c>
      <c r="CE31" s="2">
        <v>0</v>
      </c>
      <c r="CF31" s="2">
        <v>0</v>
      </c>
      <c r="CG31" s="2">
        <v>6.1999999999999998E-3</v>
      </c>
      <c r="CH31" s="2">
        <v>0</v>
      </c>
      <c r="CI31" s="2">
        <v>0</v>
      </c>
      <c r="CJ31" s="2">
        <v>66.760000000000005</v>
      </c>
      <c r="CK31" s="2">
        <v>66.11</v>
      </c>
      <c r="CL31" s="2">
        <v>32.92</v>
      </c>
      <c r="CM31" s="2">
        <v>0.33</v>
      </c>
      <c r="CN31" s="2">
        <v>0.64</v>
      </c>
      <c r="CO31" s="2">
        <v>0.01</v>
      </c>
      <c r="CP31" s="2">
        <v>50.993499999999997</v>
      </c>
      <c r="CQ31" s="2">
        <v>0</v>
      </c>
      <c r="CR31" s="2">
        <v>31.352399999999999</v>
      </c>
      <c r="CS31" s="2">
        <v>0</v>
      </c>
      <c r="CT31" s="2">
        <v>0</v>
      </c>
      <c r="CU31" s="2">
        <v>0</v>
      </c>
      <c r="CV31" s="2">
        <v>0</v>
      </c>
      <c r="CW31" s="2">
        <v>13.966900000000001</v>
      </c>
      <c r="CX31" s="2">
        <v>3.4944999999999999</v>
      </c>
      <c r="CY31" s="2">
        <v>0.19270000000000001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68.069999999999993</v>
      </c>
      <c r="DF31" s="2">
        <v>30.82</v>
      </c>
      <c r="DG31" s="2">
        <v>1.1200000000000001</v>
      </c>
      <c r="DH31" s="2">
        <v>0</v>
      </c>
      <c r="DI31" s="2">
        <v>51.207099999999997</v>
      </c>
      <c r="DJ31" s="2">
        <v>0</v>
      </c>
      <c r="DK31" s="2">
        <v>4.8693999999999997</v>
      </c>
      <c r="DL31" s="2">
        <v>0</v>
      </c>
      <c r="DM31" s="2">
        <v>10.3026</v>
      </c>
      <c r="DN31" s="2">
        <v>0.20949999999999999</v>
      </c>
      <c r="DO31" s="2">
        <v>15.7781</v>
      </c>
      <c r="DP31" s="2">
        <v>17.631399999999999</v>
      </c>
      <c r="DQ31" s="2">
        <v>0</v>
      </c>
      <c r="DR31" s="2">
        <v>0</v>
      </c>
      <c r="DS31" s="2">
        <v>0</v>
      </c>
      <c r="DT31" s="2">
        <v>0</v>
      </c>
      <c r="DU31" s="2">
        <v>1.8E-3</v>
      </c>
      <c r="DV31" s="2">
        <v>0</v>
      </c>
      <c r="DW31" s="2">
        <v>0</v>
      </c>
      <c r="DX31" s="2">
        <v>73.19</v>
      </c>
      <c r="DY31" s="2">
        <v>43.5</v>
      </c>
      <c r="DZ31" s="2">
        <v>15.93</v>
      </c>
      <c r="EA31" s="2">
        <v>34.93</v>
      </c>
      <c r="EB31" s="2">
        <v>5.31</v>
      </c>
      <c r="EC31" s="2">
        <v>0.33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61.527799999999999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2">
        <v>0</v>
      </c>
      <c r="HW31" s="2">
        <v>2.0333000000000001</v>
      </c>
      <c r="HX31" s="2">
        <v>36.438800000000001</v>
      </c>
      <c r="HY31" s="2">
        <v>0</v>
      </c>
      <c r="HZ31" s="2">
        <v>96.95</v>
      </c>
      <c r="IA31" s="2">
        <v>3.05</v>
      </c>
    </row>
    <row r="32" spans="1:235" x14ac:dyDescent="0.35">
      <c r="A32" s="2" t="s">
        <v>652</v>
      </c>
      <c r="B32" s="2">
        <v>18.579999999999998</v>
      </c>
      <c r="C32" s="2">
        <v>17.739999999999998</v>
      </c>
      <c r="D32" s="2">
        <v>17.47</v>
      </c>
      <c r="E32" s="2">
        <v>1134.47</v>
      </c>
      <c r="F32" s="2">
        <v>1E-3</v>
      </c>
      <c r="G32" s="2">
        <v>-9.07</v>
      </c>
      <c r="H32" s="2">
        <v>0</v>
      </c>
      <c r="I32" s="2">
        <v>-0.72</v>
      </c>
      <c r="J32" s="2">
        <v>82.26</v>
      </c>
      <c r="K32" s="2">
        <v>1134.47</v>
      </c>
      <c r="L32" s="2">
        <v>0</v>
      </c>
      <c r="M32" s="2">
        <v>1134.47</v>
      </c>
      <c r="N32" s="2">
        <v>0</v>
      </c>
      <c r="O32" s="2">
        <v>1134.47</v>
      </c>
      <c r="P32" s="2">
        <v>0</v>
      </c>
      <c r="Q32" s="2">
        <v>1127.3800000000001</v>
      </c>
      <c r="R32" s="2">
        <v>-7.09</v>
      </c>
      <c r="S32" s="2">
        <v>1123.9000000000001</v>
      </c>
      <c r="T32" s="2">
        <v>-10.57</v>
      </c>
      <c r="U32" s="2">
        <v>987.1</v>
      </c>
      <c r="V32" s="2">
        <v>-147.37</v>
      </c>
      <c r="W32" s="2">
        <v>1026.8499999999999</v>
      </c>
      <c r="X32" s="2">
        <v>-107.62</v>
      </c>
      <c r="Y32" s="2">
        <v>1.0101</v>
      </c>
      <c r="Z32" s="2">
        <v>10.4041</v>
      </c>
      <c r="AA32" s="2">
        <v>2.5665</v>
      </c>
      <c r="AB32" s="2">
        <v>0</v>
      </c>
      <c r="AC32" s="2">
        <v>0</v>
      </c>
      <c r="AD32" s="2">
        <v>0</v>
      </c>
      <c r="AE32" s="2">
        <v>0</v>
      </c>
      <c r="AF32" s="2">
        <v>3.1597</v>
      </c>
      <c r="AG32" s="2">
        <v>4.5316000000000001</v>
      </c>
      <c r="AH32" s="2">
        <v>41.048499999999997</v>
      </c>
      <c r="AI32" s="2">
        <v>54.061100000000003</v>
      </c>
      <c r="AJ32" s="2">
        <v>0</v>
      </c>
      <c r="AK32" s="2">
        <v>0</v>
      </c>
      <c r="AL32" s="2">
        <v>0</v>
      </c>
      <c r="AM32" s="2">
        <v>0</v>
      </c>
      <c r="AN32" s="2">
        <v>0.35880000000000001</v>
      </c>
      <c r="AO32" s="2">
        <v>0.21870000000000001</v>
      </c>
      <c r="AP32" s="2">
        <v>4.53E-2</v>
      </c>
      <c r="AQ32" s="2">
        <v>50.927799999999998</v>
      </c>
      <c r="AR32" s="2">
        <v>2.0712000000000002</v>
      </c>
      <c r="AS32" s="2">
        <v>12.3545</v>
      </c>
      <c r="AT32" s="2">
        <v>1.9583999999999999</v>
      </c>
      <c r="AU32" s="2">
        <v>13.899900000000001</v>
      </c>
      <c r="AV32" s="2">
        <v>0.22600000000000001</v>
      </c>
      <c r="AW32" s="2">
        <v>5.3697999999999997</v>
      </c>
      <c r="AX32" s="2">
        <v>9.8945000000000007</v>
      </c>
      <c r="AY32" s="2">
        <v>2.2463000000000002</v>
      </c>
      <c r="AZ32" s="2">
        <v>0.61960000000000004</v>
      </c>
      <c r="BA32" s="2">
        <v>0.2021</v>
      </c>
      <c r="BB32" s="2">
        <v>0</v>
      </c>
      <c r="BC32" s="2">
        <v>2.9999999999999997E-4</v>
      </c>
      <c r="BD32" s="2">
        <v>0.2296</v>
      </c>
      <c r="BE32" s="2">
        <v>0</v>
      </c>
      <c r="BF32" s="2">
        <v>1.1921999999999999</v>
      </c>
      <c r="BG32" s="2">
        <v>1.157</v>
      </c>
      <c r="BH32" s="2">
        <v>0.85460000000000003</v>
      </c>
      <c r="BI32" s="2">
        <v>1.123</v>
      </c>
      <c r="BJ32" s="2">
        <v>1.1819999999999999</v>
      </c>
      <c r="BK32" s="2">
        <v>1.1718999999999999</v>
      </c>
      <c r="BL32" s="2">
        <v>1.1797</v>
      </c>
      <c r="BM32" s="2">
        <v>1.1839999999999999</v>
      </c>
      <c r="BN32" s="2">
        <v>1.1852</v>
      </c>
      <c r="BO32" s="2">
        <v>1.1854</v>
      </c>
      <c r="BP32" s="2">
        <v>1.1855</v>
      </c>
      <c r="BQ32" s="2">
        <v>1.1898</v>
      </c>
      <c r="BR32" s="2">
        <v>1.1911</v>
      </c>
      <c r="BS32" s="2">
        <v>1.1919</v>
      </c>
      <c r="BT32" s="2">
        <v>1.1921999999999999</v>
      </c>
      <c r="BU32" s="2">
        <v>37.094200000000001</v>
      </c>
      <c r="BV32" s="2">
        <v>0</v>
      </c>
      <c r="BW32" s="2">
        <v>0</v>
      </c>
      <c r="BX32" s="2">
        <v>0</v>
      </c>
      <c r="BY32" s="2">
        <v>29.354700000000001</v>
      </c>
      <c r="BZ32" s="2">
        <v>0.29320000000000002</v>
      </c>
      <c r="CA32" s="2">
        <v>32.8108</v>
      </c>
      <c r="CB32" s="2">
        <v>0.44080000000000003</v>
      </c>
      <c r="CC32" s="2">
        <v>0</v>
      </c>
      <c r="CD32" s="2">
        <v>0</v>
      </c>
      <c r="CE32" s="2">
        <v>0</v>
      </c>
      <c r="CF32" s="2">
        <v>0</v>
      </c>
      <c r="CG32" s="2">
        <v>6.1999999999999998E-3</v>
      </c>
      <c r="CH32" s="2">
        <v>0</v>
      </c>
      <c r="CI32" s="2">
        <v>0</v>
      </c>
      <c r="CJ32" s="2">
        <v>66.58</v>
      </c>
      <c r="CK32" s="2">
        <v>65.930000000000007</v>
      </c>
      <c r="CL32" s="2">
        <v>33.090000000000003</v>
      </c>
      <c r="CM32" s="2">
        <v>0.33</v>
      </c>
      <c r="CN32" s="2">
        <v>0.64</v>
      </c>
      <c r="CO32" s="2">
        <v>0.01</v>
      </c>
      <c r="CP32" s="2">
        <v>51.0246</v>
      </c>
      <c r="CQ32" s="2">
        <v>0</v>
      </c>
      <c r="CR32" s="2">
        <v>31.331199999999999</v>
      </c>
      <c r="CS32" s="2">
        <v>0</v>
      </c>
      <c r="CT32" s="2">
        <v>0</v>
      </c>
      <c r="CU32" s="2">
        <v>0</v>
      </c>
      <c r="CV32" s="2">
        <v>0</v>
      </c>
      <c r="CW32" s="2">
        <v>13.9422</v>
      </c>
      <c r="CX32" s="2">
        <v>3.5084</v>
      </c>
      <c r="CY32" s="2">
        <v>0.19359999999999999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67.94</v>
      </c>
      <c r="DF32" s="2">
        <v>30.94</v>
      </c>
      <c r="DG32" s="2">
        <v>1.1200000000000001</v>
      </c>
      <c r="DH32" s="2">
        <v>0</v>
      </c>
      <c r="DI32" s="2">
        <v>51.198999999999998</v>
      </c>
      <c r="DJ32" s="2">
        <v>0</v>
      </c>
      <c r="DK32" s="2">
        <v>4.8620000000000001</v>
      </c>
      <c r="DL32" s="2">
        <v>0</v>
      </c>
      <c r="DM32" s="2">
        <v>10.362299999999999</v>
      </c>
      <c r="DN32" s="2">
        <v>0.2104</v>
      </c>
      <c r="DO32" s="2">
        <v>15.753399999999999</v>
      </c>
      <c r="DP32" s="2">
        <v>17.611000000000001</v>
      </c>
      <c r="DQ32" s="2">
        <v>0</v>
      </c>
      <c r="DR32" s="2">
        <v>0</v>
      </c>
      <c r="DS32" s="2">
        <v>0</v>
      </c>
      <c r="DT32" s="2">
        <v>0</v>
      </c>
      <c r="DU32" s="2">
        <v>1.8E-3</v>
      </c>
      <c r="DV32" s="2">
        <v>0</v>
      </c>
      <c r="DW32" s="2">
        <v>0</v>
      </c>
      <c r="DX32" s="2">
        <v>73.05</v>
      </c>
      <c r="DY32" s="2">
        <v>43.44</v>
      </c>
      <c r="DZ32" s="2">
        <v>16.03</v>
      </c>
      <c r="EA32" s="2">
        <v>34.9</v>
      </c>
      <c r="EB32" s="2">
        <v>5.3</v>
      </c>
      <c r="EC32" s="2">
        <v>0.33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0</v>
      </c>
      <c r="HL32" s="2">
        <v>0</v>
      </c>
      <c r="HM32" s="2">
        <v>0</v>
      </c>
      <c r="HN32" s="2">
        <v>0</v>
      </c>
      <c r="HO32" s="2">
        <v>61.529000000000003</v>
      </c>
      <c r="HP32" s="2">
        <v>0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2">
        <v>0</v>
      </c>
      <c r="HW32" s="2">
        <v>2.0320999999999998</v>
      </c>
      <c r="HX32" s="2">
        <v>36.438800000000001</v>
      </c>
      <c r="HY32" s="2">
        <v>0</v>
      </c>
      <c r="HZ32" s="2">
        <v>96.95</v>
      </c>
      <c r="IA32" s="2">
        <v>3.05</v>
      </c>
    </row>
    <row r="33" spans="1:235" x14ac:dyDescent="0.35">
      <c r="A33" s="2" t="s">
        <v>652</v>
      </c>
      <c r="B33" s="2">
        <v>19.079999999999998</v>
      </c>
      <c r="C33" s="2">
        <v>18.22</v>
      </c>
      <c r="D33" s="2">
        <v>17.97</v>
      </c>
      <c r="E33" s="2">
        <v>1133.96</v>
      </c>
      <c r="F33" s="2">
        <v>1E-3</v>
      </c>
      <c r="G33" s="2">
        <v>-9.08</v>
      </c>
      <c r="H33" s="2">
        <v>0</v>
      </c>
      <c r="I33" s="2">
        <v>-0.72</v>
      </c>
      <c r="J33" s="2">
        <v>81.78</v>
      </c>
      <c r="K33" s="2">
        <v>1133.96</v>
      </c>
      <c r="L33" s="2">
        <v>0</v>
      </c>
      <c r="M33" s="2">
        <v>1133.96</v>
      </c>
      <c r="N33" s="2">
        <v>0</v>
      </c>
      <c r="O33" s="2">
        <v>1133.96</v>
      </c>
      <c r="P33" s="2">
        <v>0</v>
      </c>
      <c r="Q33" s="2">
        <v>1126.98</v>
      </c>
      <c r="R33" s="2">
        <v>-6.98</v>
      </c>
      <c r="S33" s="2">
        <v>1123.43</v>
      </c>
      <c r="T33" s="2">
        <v>-10.53</v>
      </c>
      <c r="U33" s="2">
        <v>987.84</v>
      </c>
      <c r="V33" s="2">
        <v>-146.12</v>
      </c>
      <c r="W33" s="2">
        <v>1026.8499999999999</v>
      </c>
      <c r="X33" s="2">
        <v>-107.11</v>
      </c>
      <c r="Y33" s="2">
        <v>1.0328999999999999</v>
      </c>
      <c r="Z33" s="2">
        <v>10.6058</v>
      </c>
      <c r="AA33" s="2">
        <v>2.8277999999999999</v>
      </c>
      <c r="AB33" s="2">
        <v>0</v>
      </c>
      <c r="AC33" s="2">
        <v>0</v>
      </c>
      <c r="AD33" s="2">
        <v>0</v>
      </c>
      <c r="AE33" s="2">
        <v>0</v>
      </c>
      <c r="AF33" s="2">
        <v>3.1614</v>
      </c>
      <c r="AG33" s="2">
        <v>4.6688000000000001</v>
      </c>
      <c r="AH33" s="2">
        <v>41.361499999999999</v>
      </c>
      <c r="AI33" s="2">
        <v>53.611400000000003</v>
      </c>
      <c r="AJ33" s="2">
        <v>0</v>
      </c>
      <c r="AK33" s="2">
        <v>0</v>
      </c>
      <c r="AL33" s="2">
        <v>0</v>
      </c>
      <c r="AM33" s="2">
        <v>0</v>
      </c>
      <c r="AN33" s="2">
        <v>0.3584</v>
      </c>
      <c r="AO33" s="2">
        <v>0.21920000000000001</v>
      </c>
      <c r="AP33" s="2">
        <v>4.53E-2</v>
      </c>
      <c r="AQ33" s="2">
        <v>50.928600000000003</v>
      </c>
      <c r="AR33" s="2">
        <v>2.0836000000000001</v>
      </c>
      <c r="AS33" s="2">
        <v>12.3385</v>
      </c>
      <c r="AT33" s="2">
        <v>1.9663999999999999</v>
      </c>
      <c r="AU33" s="2">
        <v>13.939299999999999</v>
      </c>
      <c r="AV33" s="2">
        <v>0.2266</v>
      </c>
      <c r="AW33" s="2">
        <v>5.3445999999999998</v>
      </c>
      <c r="AX33" s="2">
        <v>9.8666999999999998</v>
      </c>
      <c r="AY33" s="2">
        <v>2.2492999999999999</v>
      </c>
      <c r="AZ33" s="2">
        <v>0.62270000000000003</v>
      </c>
      <c r="BA33" s="2">
        <v>0.20330000000000001</v>
      </c>
      <c r="BB33" s="2">
        <v>0</v>
      </c>
      <c r="BC33" s="2">
        <v>2.9999999999999997E-4</v>
      </c>
      <c r="BD33" s="2">
        <v>0.23019999999999999</v>
      </c>
      <c r="BE33" s="2">
        <v>0</v>
      </c>
      <c r="BF33" s="2">
        <v>1.1972</v>
      </c>
      <c r="BG33" s="2">
        <v>1.1581999999999999</v>
      </c>
      <c r="BH33" s="2">
        <v>0.85240000000000005</v>
      </c>
      <c r="BI33" s="2">
        <v>1.127</v>
      </c>
      <c r="BJ33" s="2">
        <v>1.1879</v>
      </c>
      <c r="BK33" s="2">
        <v>1.1771</v>
      </c>
      <c r="BL33" s="2">
        <v>1.1849000000000001</v>
      </c>
      <c r="BM33" s="2">
        <v>1.1891</v>
      </c>
      <c r="BN33" s="2">
        <v>1.1901999999999999</v>
      </c>
      <c r="BO33" s="2">
        <v>1.1903999999999999</v>
      </c>
      <c r="BP33" s="2">
        <v>1.1903999999999999</v>
      </c>
      <c r="BQ33" s="2">
        <v>1.1944999999999999</v>
      </c>
      <c r="BR33" s="2">
        <v>1.1958</v>
      </c>
      <c r="BS33" s="2">
        <v>1.1968000000000001</v>
      </c>
      <c r="BT33" s="2">
        <v>1.1971000000000001</v>
      </c>
      <c r="BU33" s="2">
        <v>37.068899999999999</v>
      </c>
      <c r="BV33" s="2">
        <v>0</v>
      </c>
      <c r="BW33" s="2">
        <v>0</v>
      </c>
      <c r="BX33" s="2">
        <v>0</v>
      </c>
      <c r="BY33" s="2">
        <v>29.4892</v>
      </c>
      <c r="BZ33" s="2">
        <v>0.29389999999999999</v>
      </c>
      <c r="CA33" s="2">
        <v>32.7012</v>
      </c>
      <c r="CB33" s="2">
        <v>0.4405</v>
      </c>
      <c r="CC33" s="2">
        <v>0</v>
      </c>
      <c r="CD33" s="2">
        <v>0</v>
      </c>
      <c r="CE33" s="2">
        <v>0</v>
      </c>
      <c r="CF33" s="2">
        <v>0</v>
      </c>
      <c r="CG33" s="2">
        <v>6.1999999999999998E-3</v>
      </c>
      <c r="CH33" s="2">
        <v>0</v>
      </c>
      <c r="CI33" s="2">
        <v>0</v>
      </c>
      <c r="CJ33" s="2">
        <v>66.41</v>
      </c>
      <c r="CK33" s="2">
        <v>65.760000000000005</v>
      </c>
      <c r="CL33" s="2">
        <v>33.270000000000003</v>
      </c>
      <c r="CM33" s="2">
        <v>0.34</v>
      </c>
      <c r="CN33" s="2">
        <v>0.64</v>
      </c>
      <c r="CO33" s="2">
        <v>0.01</v>
      </c>
      <c r="CP33" s="2">
        <v>51.055900000000001</v>
      </c>
      <c r="CQ33" s="2">
        <v>0</v>
      </c>
      <c r="CR33" s="2">
        <v>31.309899999999999</v>
      </c>
      <c r="CS33" s="2">
        <v>0</v>
      </c>
      <c r="CT33" s="2">
        <v>0</v>
      </c>
      <c r="CU33" s="2">
        <v>0</v>
      </c>
      <c r="CV33" s="2">
        <v>0</v>
      </c>
      <c r="CW33" s="2">
        <v>13.917299999999999</v>
      </c>
      <c r="CX33" s="2">
        <v>3.5224000000000002</v>
      </c>
      <c r="CY33" s="2">
        <v>0.19450000000000001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67.81</v>
      </c>
      <c r="DF33" s="2">
        <v>31.06</v>
      </c>
      <c r="DG33" s="2">
        <v>1.1299999999999999</v>
      </c>
      <c r="DH33" s="2">
        <v>0</v>
      </c>
      <c r="DI33" s="2">
        <v>51.191200000000002</v>
      </c>
      <c r="DJ33" s="2">
        <v>0</v>
      </c>
      <c r="DK33" s="2">
        <v>4.8540999999999999</v>
      </c>
      <c r="DL33" s="2">
        <v>0</v>
      </c>
      <c r="DM33" s="2">
        <v>10.4224</v>
      </c>
      <c r="DN33" s="2">
        <v>0.2114</v>
      </c>
      <c r="DO33" s="2">
        <v>15.7288</v>
      </c>
      <c r="DP33" s="2">
        <v>17.590299999999999</v>
      </c>
      <c r="DQ33" s="2">
        <v>0</v>
      </c>
      <c r="DR33" s="2">
        <v>0</v>
      </c>
      <c r="DS33" s="2">
        <v>0</v>
      </c>
      <c r="DT33" s="2">
        <v>0</v>
      </c>
      <c r="DU33" s="2">
        <v>1.8E-3</v>
      </c>
      <c r="DV33" s="2">
        <v>0</v>
      </c>
      <c r="DW33" s="2">
        <v>0</v>
      </c>
      <c r="DX33" s="2">
        <v>72.900000000000006</v>
      </c>
      <c r="DY33" s="2">
        <v>43.38</v>
      </c>
      <c r="DZ33" s="2">
        <v>16.13</v>
      </c>
      <c r="EA33" s="2">
        <v>34.869999999999997</v>
      </c>
      <c r="EB33" s="2">
        <v>5.29</v>
      </c>
      <c r="EC33" s="2">
        <v>0.33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0</v>
      </c>
      <c r="HN33" s="2">
        <v>0</v>
      </c>
      <c r="HO33" s="2">
        <v>61.530200000000001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2">
        <v>0</v>
      </c>
      <c r="HW33" s="2">
        <v>2.0308999999999999</v>
      </c>
      <c r="HX33" s="2">
        <v>36.438899999999997</v>
      </c>
      <c r="HY33" s="2">
        <v>0</v>
      </c>
      <c r="HZ33" s="2">
        <v>96.96</v>
      </c>
      <c r="IA33" s="2">
        <v>3.04</v>
      </c>
    </row>
    <row r="34" spans="1:235" x14ac:dyDescent="0.35">
      <c r="A34" s="2" t="s">
        <v>652</v>
      </c>
      <c r="B34" s="2">
        <v>19.579999999999998</v>
      </c>
      <c r="C34" s="2">
        <v>18.71</v>
      </c>
      <c r="D34" s="2">
        <v>18.47</v>
      </c>
      <c r="E34" s="2">
        <v>1133.45</v>
      </c>
      <c r="F34" s="2">
        <v>1E-3</v>
      </c>
      <c r="G34" s="2">
        <v>-9.09</v>
      </c>
      <c r="H34" s="2">
        <v>0</v>
      </c>
      <c r="I34" s="2">
        <v>-0.72</v>
      </c>
      <c r="J34" s="2">
        <v>81.290000000000006</v>
      </c>
      <c r="K34" s="2">
        <v>1133.45</v>
      </c>
      <c r="L34" s="2">
        <v>0</v>
      </c>
      <c r="M34" s="2">
        <v>1133.44</v>
      </c>
      <c r="N34" s="2">
        <v>0</v>
      </c>
      <c r="O34" s="2">
        <v>1133.45</v>
      </c>
      <c r="P34" s="2">
        <v>0</v>
      </c>
      <c r="Q34" s="2">
        <v>1126.58</v>
      </c>
      <c r="R34" s="2">
        <v>-6.87</v>
      </c>
      <c r="S34" s="2">
        <v>1122.96</v>
      </c>
      <c r="T34" s="2">
        <v>-10.49</v>
      </c>
      <c r="U34" s="2">
        <v>988.58</v>
      </c>
      <c r="V34" s="2">
        <v>-144.87</v>
      </c>
      <c r="W34" s="2">
        <v>1026.8499999999999</v>
      </c>
      <c r="X34" s="2">
        <v>-106.6</v>
      </c>
      <c r="Y34" s="2">
        <v>1.0557000000000001</v>
      </c>
      <c r="Z34" s="2">
        <v>10.8073</v>
      </c>
      <c r="AA34" s="2">
        <v>3.0893000000000002</v>
      </c>
      <c r="AB34" s="2">
        <v>0</v>
      </c>
      <c r="AC34" s="2">
        <v>0</v>
      </c>
      <c r="AD34" s="2">
        <v>0</v>
      </c>
      <c r="AE34" s="2">
        <v>0</v>
      </c>
      <c r="AF34" s="2">
        <v>3.1631999999999998</v>
      </c>
      <c r="AG34" s="2">
        <v>4.6746999999999996</v>
      </c>
      <c r="AH34" s="2">
        <v>41.343499999999999</v>
      </c>
      <c r="AI34" s="2">
        <v>53.622100000000003</v>
      </c>
      <c r="AJ34" s="2">
        <v>0</v>
      </c>
      <c r="AK34" s="2">
        <v>0</v>
      </c>
      <c r="AL34" s="2">
        <v>0</v>
      </c>
      <c r="AM34" s="2">
        <v>0</v>
      </c>
      <c r="AN34" s="2">
        <v>0.35970000000000002</v>
      </c>
      <c r="AO34" s="2">
        <v>0.21970000000000001</v>
      </c>
      <c r="AP34" s="2">
        <v>4.53E-2</v>
      </c>
      <c r="AQ34" s="2">
        <v>50.929200000000002</v>
      </c>
      <c r="AR34" s="2">
        <v>2.0960999999999999</v>
      </c>
      <c r="AS34" s="2">
        <v>12.3224</v>
      </c>
      <c r="AT34" s="2">
        <v>1.9744999999999999</v>
      </c>
      <c r="AU34" s="2">
        <v>13.9787</v>
      </c>
      <c r="AV34" s="2">
        <v>0.2271</v>
      </c>
      <c r="AW34" s="2">
        <v>5.3193000000000001</v>
      </c>
      <c r="AX34" s="2">
        <v>9.8388000000000009</v>
      </c>
      <c r="AY34" s="2">
        <v>2.2522000000000002</v>
      </c>
      <c r="AZ34" s="2">
        <v>0.62590000000000001</v>
      </c>
      <c r="BA34" s="2">
        <v>0.20449999999999999</v>
      </c>
      <c r="BB34" s="2">
        <v>0</v>
      </c>
      <c r="BC34" s="2">
        <v>2.9999999999999997E-4</v>
      </c>
      <c r="BD34" s="2">
        <v>0.23080000000000001</v>
      </c>
      <c r="BE34" s="2">
        <v>0</v>
      </c>
      <c r="BF34" s="2">
        <v>1.2022999999999999</v>
      </c>
      <c r="BG34" s="2">
        <v>1.1594</v>
      </c>
      <c r="BH34" s="2">
        <v>0.85009999999999997</v>
      </c>
      <c r="BI34" s="2">
        <v>1.131</v>
      </c>
      <c r="BJ34" s="2">
        <v>1.1938</v>
      </c>
      <c r="BK34" s="2">
        <v>1.1823999999999999</v>
      </c>
      <c r="BL34" s="2">
        <v>1.1901999999999999</v>
      </c>
      <c r="BM34" s="2">
        <v>1.1942999999999999</v>
      </c>
      <c r="BN34" s="2">
        <v>1.1953</v>
      </c>
      <c r="BO34" s="2">
        <v>1.1954</v>
      </c>
      <c r="BP34" s="2">
        <v>1.1954</v>
      </c>
      <c r="BQ34" s="2">
        <v>1.1991000000000001</v>
      </c>
      <c r="BR34" s="2">
        <v>1.2007000000000001</v>
      </c>
      <c r="BS34" s="2">
        <v>1.2017</v>
      </c>
      <c r="BT34" s="2">
        <v>1.2020999999999999</v>
      </c>
      <c r="BU34" s="2">
        <v>37.043500000000002</v>
      </c>
      <c r="BV34" s="2">
        <v>0</v>
      </c>
      <c r="BW34" s="2">
        <v>0</v>
      </c>
      <c r="BX34" s="2">
        <v>0</v>
      </c>
      <c r="BY34" s="2">
        <v>29.624400000000001</v>
      </c>
      <c r="BZ34" s="2">
        <v>0.29470000000000002</v>
      </c>
      <c r="CA34" s="2">
        <v>32.591000000000001</v>
      </c>
      <c r="CB34" s="2">
        <v>0.44019999999999998</v>
      </c>
      <c r="CC34" s="2">
        <v>0</v>
      </c>
      <c r="CD34" s="2">
        <v>0</v>
      </c>
      <c r="CE34" s="2">
        <v>0</v>
      </c>
      <c r="CF34" s="2">
        <v>0</v>
      </c>
      <c r="CG34" s="2">
        <v>6.1999999999999998E-3</v>
      </c>
      <c r="CH34" s="2">
        <v>0</v>
      </c>
      <c r="CI34" s="2">
        <v>0</v>
      </c>
      <c r="CJ34" s="2">
        <v>66.23</v>
      </c>
      <c r="CK34" s="2">
        <v>65.58</v>
      </c>
      <c r="CL34" s="2">
        <v>33.44</v>
      </c>
      <c r="CM34" s="2">
        <v>0.34</v>
      </c>
      <c r="CN34" s="2">
        <v>0.64</v>
      </c>
      <c r="CO34" s="2">
        <v>0.01</v>
      </c>
      <c r="CP34" s="2">
        <v>51.087299999999999</v>
      </c>
      <c r="CQ34" s="2">
        <v>0</v>
      </c>
      <c r="CR34" s="2">
        <v>31.288599999999999</v>
      </c>
      <c r="CS34" s="2">
        <v>0</v>
      </c>
      <c r="CT34" s="2">
        <v>0</v>
      </c>
      <c r="CU34" s="2">
        <v>0</v>
      </c>
      <c r="CV34" s="2">
        <v>0</v>
      </c>
      <c r="CW34" s="2">
        <v>13.8924</v>
      </c>
      <c r="CX34" s="2">
        <v>3.5363000000000002</v>
      </c>
      <c r="CY34" s="2">
        <v>0.19539999999999999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67.69</v>
      </c>
      <c r="DF34" s="2">
        <v>31.18</v>
      </c>
      <c r="DG34" s="2">
        <v>1.1299999999999999</v>
      </c>
      <c r="DH34" s="2">
        <v>0</v>
      </c>
      <c r="DI34" s="2">
        <v>51.183199999999999</v>
      </c>
      <c r="DJ34" s="2">
        <v>0</v>
      </c>
      <c r="DK34" s="2">
        <v>4.8463000000000003</v>
      </c>
      <c r="DL34" s="2">
        <v>0</v>
      </c>
      <c r="DM34" s="2">
        <v>10.482900000000001</v>
      </c>
      <c r="DN34" s="2">
        <v>0.21240000000000001</v>
      </c>
      <c r="DO34" s="2">
        <v>15.703799999999999</v>
      </c>
      <c r="DP34" s="2">
        <v>17.569600000000001</v>
      </c>
      <c r="DQ34" s="2">
        <v>0</v>
      </c>
      <c r="DR34" s="2">
        <v>0</v>
      </c>
      <c r="DS34" s="2">
        <v>0</v>
      </c>
      <c r="DT34" s="2">
        <v>0</v>
      </c>
      <c r="DU34" s="2">
        <v>1.8E-3</v>
      </c>
      <c r="DV34" s="2">
        <v>0</v>
      </c>
      <c r="DW34" s="2">
        <v>0</v>
      </c>
      <c r="DX34" s="2">
        <v>72.75</v>
      </c>
      <c r="DY34" s="2">
        <v>43.32</v>
      </c>
      <c r="DZ34" s="2">
        <v>16.22</v>
      </c>
      <c r="EA34" s="2">
        <v>34.840000000000003</v>
      </c>
      <c r="EB34" s="2">
        <v>5.28</v>
      </c>
      <c r="EC34" s="2">
        <v>0.33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2">
        <v>0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0</v>
      </c>
      <c r="HK34" s="2">
        <v>0</v>
      </c>
      <c r="HL34" s="2">
        <v>0</v>
      </c>
      <c r="HM34" s="2">
        <v>0</v>
      </c>
      <c r="HN34" s="2">
        <v>0</v>
      </c>
      <c r="HO34" s="2">
        <v>61.531399999999998</v>
      </c>
      <c r="HP34" s="2">
        <v>0</v>
      </c>
      <c r="HQ34" s="2">
        <v>0</v>
      </c>
      <c r="HR34" s="2">
        <v>0</v>
      </c>
      <c r="HS34" s="2">
        <v>0</v>
      </c>
      <c r="HT34" s="2">
        <v>0</v>
      </c>
      <c r="HU34" s="2">
        <v>0</v>
      </c>
      <c r="HV34" s="2">
        <v>0</v>
      </c>
      <c r="HW34" s="2">
        <v>2.0297000000000001</v>
      </c>
      <c r="HX34" s="2">
        <v>36.438899999999997</v>
      </c>
      <c r="HY34" s="2">
        <v>0</v>
      </c>
      <c r="HZ34" s="2">
        <v>96.96</v>
      </c>
      <c r="IA34" s="2">
        <v>3.04</v>
      </c>
    </row>
    <row r="35" spans="1:235" x14ac:dyDescent="0.35">
      <c r="A35" s="2" t="s">
        <v>652</v>
      </c>
      <c r="B35" s="2">
        <v>20.09</v>
      </c>
      <c r="C35" s="2">
        <v>19.2</v>
      </c>
      <c r="D35" s="2">
        <v>18.98</v>
      </c>
      <c r="E35" s="2">
        <v>1132.93</v>
      </c>
      <c r="F35" s="2">
        <v>1E-3</v>
      </c>
      <c r="G35" s="2">
        <v>-9.09</v>
      </c>
      <c r="H35" s="2">
        <v>0</v>
      </c>
      <c r="I35" s="2">
        <v>-0.72</v>
      </c>
      <c r="J35" s="2">
        <v>80.8</v>
      </c>
      <c r="K35" s="2">
        <v>1132.93</v>
      </c>
      <c r="L35" s="2">
        <v>0</v>
      </c>
      <c r="M35" s="2">
        <v>1132.93</v>
      </c>
      <c r="N35" s="2">
        <v>-0.01</v>
      </c>
      <c r="O35" s="2">
        <v>1132.93</v>
      </c>
      <c r="P35" s="2">
        <v>0</v>
      </c>
      <c r="Q35" s="2">
        <v>1126.18</v>
      </c>
      <c r="R35" s="2">
        <v>-6.76</v>
      </c>
      <c r="S35" s="2">
        <v>1122.49</v>
      </c>
      <c r="T35" s="2">
        <v>-10.45</v>
      </c>
      <c r="U35" s="2">
        <v>989.33</v>
      </c>
      <c r="V35" s="2">
        <v>-143.6</v>
      </c>
      <c r="W35" s="2">
        <v>1026.8499999999999</v>
      </c>
      <c r="X35" s="2">
        <v>-106.08</v>
      </c>
      <c r="Y35" s="2">
        <v>1.0785</v>
      </c>
      <c r="Z35" s="2">
        <v>11.008900000000001</v>
      </c>
      <c r="AA35" s="2">
        <v>3.3508</v>
      </c>
      <c r="AB35" s="2">
        <v>0</v>
      </c>
      <c r="AC35" s="2">
        <v>0</v>
      </c>
      <c r="AD35" s="2">
        <v>0</v>
      </c>
      <c r="AE35" s="2">
        <v>0</v>
      </c>
      <c r="AF35" s="2">
        <v>3.1648999999999998</v>
      </c>
      <c r="AG35" s="2">
        <v>4.6806000000000001</v>
      </c>
      <c r="AH35" s="2">
        <v>41.325400000000002</v>
      </c>
      <c r="AI35" s="2">
        <v>53.632899999999999</v>
      </c>
      <c r="AJ35" s="2">
        <v>0</v>
      </c>
      <c r="AK35" s="2">
        <v>0</v>
      </c>
      <c r="AL35" s="2">
        <v>0</v>
      </c>
      <c r="AM35" s="2">
        <v>0</v>
      </c>
      <c r="AN35" s="2">
        <v>0.36109999999999998</v>
      </c>
      <c r="AO35" s="2">
        <v>0.22009999999999999</v>
      </c>
      <c r="AP35" s="2">
        <v>4.53E-2</v>
      </c>
      <c r="AQ35" s="2">
        <v>50.9298</v>
      </c>
      <c r="AR35" s="2">
        <v>2.1088</v>
      </c>
      <c r="AS35" s="2">
        <v>12.3064</v>
      </c>
      <c r="AT35" s="2">
        <v>1.9825999999999999</v>
      </c>
      <c r="AU35" s="2">
        <v>14.0182</v>
      </c>
      <c r="AV35" s="2">
        <v>0.22770000000000001</v>
      </c>
      <c r="AW35" s="2">
        <v>5.2939999999999996</v>
      </c>
      <c r="AX35" s="2">
        <v>9.8109000000000002</v>
      </c>
      <c r="AY35" s="2">
        <v>2.2551000000000001</v>
      </c>
      <c r="AZ35" s="2">
        <v>0.629</v>
      </c>
      <c r="BA35" s="2">
        <v>0.20569999999999999</v>
      </c>
      <c r="BB35" s="2">
        <v>0</v>
      </c>
      <c r="BC35" s="2">
        <v>2.9999999999999997E-4</v>
      </c>
      <c r="BD35" s="2">
        <v>0.23139999999999999</v>
      </c>
      <c r="BE35" s="2">
        <v>0</v>
      </c>
      <c r="BF35" s="2">
        <v>1.2075</v>
      </c>
      <c r="BG35" s="2">
        <v>1.1606000000000001</v>
      </c>
      <c r="BH35" s="2">
        <v>0.8478</v>
      </c>
      <c r="BI35" s="2">
        <v>1.135</v>
      </c>
      <c r="BJ35" s="2">
        <v>1.1999</v>
      </c>
      <c r="BK35" s="2">
        <v>1.1877</v>
      </c>
      <c r="BL35" s="2">
        <v>1.1955</v>
      </c>
      <c r="BM35" s="2">
        <v>1.1996</v>
      </c>
      <c r="BN35" s="2">
        <v>1.2003999999999999</v>
      </c>
      <c r="BO35" s="2">
        <v>1.2003999999999999</v>
      </c>
      <c r="BP35" s="2">
        <v>1.2002999999999999</v>
      </c>
      <c r="BQ35" s="2">
        <v>1.2039</v>
      </c>
      <c r="BR35" s="2">
        <v>1.2055</v>
      </c>
      <c r="BS35" s="2">
        <v>1.2067000000000001</v>
      </c>
      <c r="BT35" s="2">
        <v>1.2071000000000001</v>
      </c>
      <c r="BU35" s="2">
        <v>37.017899999999997</v>
      </c>
      <c r="BV35" s="2">
        <v>0</v>
      </c>
      <c r="BW35" s="2">
        <v>0</v>
      </c>
      <c r="BX35" s="2">
        <v>0</v>
      </c>
      <c r="BY35" s="2">
        <v>29.760400000000001</v>
      </c>
      <c r="BZ35" s="2">
        <v>0.2954</v>
      </c>
      <c r="CA35" s="2">
        <v>32.4803</v>
      </c>
      <c r="CB35" s="2">
        <v>0.43980000000000002</v>
      </c>
      <c r="CC35" s="2">
        <v>0</v>
      </c>
      <c r="CD35" s="2">
        <v>0</v>
      </c>
      <c r="CE35" s="2">
        <v>0</v>
      </c>
      <c r="CF35" s="2">
        <v>0</v>
      </c>
      <c r="CG35" s="2">
        <v>6.1999999999999998E-3</v>
      </c>
      <c r="CH35" s="2">
        <v>0</v>
      </c>
      <c r="CI35" s="2">
        <v>0</v>
      </c>
      <c r="CJ35" s="2">
        <v>66.05</v>
      </c>
      <c r="CK35" s="2">
        <v>65.400000000000006</v>
      </c>
      <c r="CL35" s="2">
        <v>33.619999999999997</v>
      </c>
      <c r="CM35" s="2">
        <v>0.34</v>
      </c>
      <c r="CN35" s="2">
        <v>0.64</v>
      </c>
      <c r="CO35" s="2">
        <v>0.01</v>
      </c>
      <c r="CP35" s="2">
        <v>51.118699999999997</v>
      </c>
      <c r="CQ35" s="2">
        <v>0</v>
      </c>
      <c r="CR35" s="2">
        <v>31.267199999999999</v>
      </c>
      <c r="CS35" s="2">
        <v>0</v>
      </c>
      <c r="CT35" s="2">
        <v>0</v>
      </c>
      <c r="CU35" s="2">
        <v>0</v>
      </c>
      <c r="CV35" s="2">
        <v>0</v>
      </c>
      <c r="CW35" s="2">
        <v>13.8674</v>
      </c>
      <c r="CX35" s="2">
        <v>3.5503999999999998</v>
      </c>
      <c r="CY35" s="2">
        <v>0.1963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67.56</v>
      </c>
      <c r="DF35" s="2">
        <v>31.3</v>
      </c>
      <c r="DG35" s="2">
        <v>1.1399999999999999</v>
      </c>
      <c r="DH35" s="2">
        <v>0</v>
      </c>
      <c r="DI35" s="2">
        <v>51.1751</v>
      </c>
      <c r="DJ35" s="2">
        <v>0</v>
      </c>
      <c r="DK35" s="2">
        <v>4.8384999999999998</v>
      </c>
      <c r="DL35" s="2">
        <v>0</v>
      </c>
      <c r="DM35" s="2">
        <v>10.543799999999999</v>
      </c>
      <c r="DN35" s="2">
        <v>0.21340000000000001</v>
      </c>
      <c r="DO35" s="2">
        <v>15.6785</v>
      </c>
      <c r="DP35" s="2">
        <v>17.5489</v>
      </c>
      <c r="DQ35" s="2">
        <v>0</v>
      </c>
      <c r="DR35" s="2">
        <v>0</v>
      </c>
      <c r="DS35" s="2">
        <v>0</v>
      </c>
      <c r="DT35" s="2">
        <v>0</v>
      </c>
      <c r="DU35" s="2">
        <v>1.8E-3</v>
      </c>
      <c r="DV35" s="2">
        <v>0</v>
      </c>
      <c r="DW35" s="2">
        <v>0</v>
      </c>
      <c r="DX35" s="2">
        <v>72.61</v>
      </c>
      <c r="DY35" s="2">
        <v>43.26</v>
      </c>
      <c r="DZ35" s="2">
        <v>16.32</v>
      </c>
      <c r="EA35" s="2">
        <v>34.799999999999997</v>
      </c>
      <c r="EB35" s="2">
        <v>5.28</v>
      </c>
      <c r="EC35" s="2">
        <v>0.33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2">
        <v>0</v>
      </c>
      <c r="HJ35" s="2">
        <v>0</v>
      </c>
      <c r="HK35" s="2">
        <v>0</v>
      </c>
      <c r="HL35" s="2">
        <v>0</v>
      </c>
      <c r="HM35" s="2">
        <v>0</v>
      </c>
      <c r="HN35" s="2">
        <v>0</v>
      </c>
      <c r="HO35" s="2">
        <v>61.532600000000002</v>
      </c>
      <c r="HP35" s="2">
        <v>0</v>
      </c>
      <c r="HQ35" s="2">
        <v>0</v>
      </c>
      <c r="HR35" s="2">
        <v>0</v>
      </c>
      <c r="HS35" s="2">
        <v>0</v>
      </c>
      <c r="HT35" s="2">
        <v>0</v>
      </c>
      <c r="HU35" s="2">
        <v>0</v>
      </c>
      <c r="HV35" s="2">
        <v>0</v>
      </c>
      <c r="HW35" s="2">
        <v>2.0285000000000002</v>
      </c>
      <c r="HX35" s="2">
        <v>36.438899999999997</v>
      </c>
      <c r="HY35" s="2">
        <v>0</v>
      </c>
      <c r="HZ35" s="2">
        <v>96.96</v>
      </c>
      <c r="IA35" s="2">
        <v>3.04</v>
      </c>
    </row>
    <row r="36" spans="1:235" x14ac:dyDescent="0.35">
      <c r="A36" s="2" t="s">
        <v>652</v>
      </c>
      <c r="B36" s="2">
        <v>20.59</v>
      </c>
      <c r="C36" s="2">
        <v>19.690000000000001</v>
      </c>
      <c r="D36" s="2">
        <v>19.48</v>
      </c>
      <c r="E36" s="2">
        <v>1132.42</v>
      </c>
      <c r="F36" s="2">
        <v>1E-3</v>
      </c>
      <c r="G36" s="2">
        <v>-9.1</v>
      </c>
      <c r="H36" s="2">
        <v>0</v>
      </c>
      <c r="I36" s="2">
        <v>-0.72</v>
      </c>
      <c r="J36" s="2">
        <v>80.31</v>
      </c>
      <c r="K36" s="2">
        <v>1132.42</v>
      </c>
      <c r="L36" s="2">
        <v>0</v>
      </c>
      <c r="M36" s="2">
        <v>1132.4100000000001</v>
      </c>
      <c r="N36" s="2">
        <v>0</v>
      </c>
      <c r="O36" s="2">
        <v>1132.4100000000001</v>
      </c>
      <c r="P36" s="2">
        <v>0</v>
      </c>
      <c r="Q36" s="2">
        <v>1125.77</v>
      </c>
      <c r="R36" s="2">
        <v>-6.65</v>
      </c>
      <c r="S36" s="2">
        <v>1122.01</v>
      </c>
      <c r="T36" s="2">
        <v>-10.4</v>
      </c>
      <c r="U36" s="2">
        <v>990.09</v>
      </c>
      <c r="V36" s="2">
        <v>-142.33000000000001</v>
      </c>
      <c r="W36" s="2">
        <v>1026.8499999999999</v>
      </c>
      <c r="X36" s="2">
        <v>-105.57</v>
      </c>
      <c r="Y36" s="2">
        <v>1.1013999999999999</v>
      </c>
      <c r="Z36" s="2">
        <v>11.2104</v>
      </c>
      <c r="AA36" s="2">
        <v>3.6124999999999998</v>
      </c>
      <c r="AB36" s="2">
        <v>0</v>
      </c>
      <c r="AC36" s="2">
        <v>0</v>
      </c>
      <c r="AD36" s="2">
        <v>0</v>
      </c>
      <c r="AE36" s="2">
        <v>0</v>
      </c>
      <c r="AF36" s="2">
        <v>3.1667000000000001</v>
      </c>
      <c r="AG36" s="2">
        <v>4.6864999999999997</v>
      </c>
      <c r="AH36" s="2">
        <v>41.307000000000002</v>
      </c>
      <c r="AI36" s="2">
        <v>53.643799999999999</v>
      </c>
      <c r="AJ36" s="2">
        <v>0</v>
      </c>
      <c r="AK36" s="2">
        <v>0</v>
      </c>
      <c r="AL36" s="2">
        <v>0</v>
      </c>
      <c r="AM36" s="2">
        <v>0</v>
      </c>
      <c r="AN36" s="2">
        <v>0.36259999999999998</v>
      </c>
      <c r="AO36" s="2">
        <v>0.22059999999999999</v>
      </c>
      <c r="AP36" s="2">
        <v>4.53E-2</v>
      </c>
      <c r="AQ36" s="2">
        <v>50.930399999999999</v>
      </c>
      <c r="AR36" s="2">
        <v>2.1215999999999999</v>
      </c>
      <c r="AS36" s="2">
        <v>12.2904</v>
      </c>
      <c r="AT36" s="2">
        <v>1.9907999999999999</v>
      </c>
      <c r="AU36" s="2">
        <v>14.0578</v>
      </c>
      <c r="AV36" s="2">
        <v>0.22819999999999999</v>
      </c>
      <c r="AW36" s="2">
        <v>5.2685000000000004</v>
      </c>
      <c r="AX36" s="2">
        <v>9.7828999999999997</v>
      </c>
      <c r="AY36" s="2">
        <v>2.2578999999999998</v>
      </c>
      <c r="AZ36" s="2">
        <v>0.63219999999999998</v>
      </c>
      <c r="BA36" s="2">
        <v>0.20699999999999999</v>
      </c>
      <c r="BB36" s="2">
        <v>0</v>
      </c>
      <c r="BC36" s="2">
        <v>2.9999999999999997E-4</v>
      </c>
      <c r="BD36" s="2">
        <v>0.23200000000000001</v>
      </c>
      <c r="BE36" s="2">
        <v>0</v>
      </c>
      <c r="BF36" s="2">
        <v>1.2125999999999999</v>
      </c>
      <c r="BG36" s="2">
        <v>1.1617999999999999</v>
      </c>
      <c r="BH36" s="2">
        <v>0.84540000000000004</v>
      </c>
      <c r="BI36" s="2">
        <v>1.1391</v>
      </c>
      <c r="BJ36" s="2">
        <v>1.206</v>
      </c>
      <c r="BK36" s="2">
        <v>1.1930000000000001</v>
      </c>
      <c r="BL36" s="2">
        <v>1.2009000000000001</v>
      </c>
      <c r="BM36" s="2">
        <v>1.2048000000000001</v>
      </c>
      <c r="BN36" s="2">
        <v>1.2055</v>
      </c>
      <c r="BO36" s="2">
        <v>1.2055</v>
      </c>
      <c r="BP36" s="2">
        <v>1.2053</v>
      </c>
      <c r="BQ36" s="2">
        <v>1.2085999999999999</v>
      </c>
      <c r="BR36" s="2">
        <v>1.2103999999999999</v>
      </c>
      <c r="BS36" s="2">
        <v>1.2117</v>
      </c>
      <c r="BT36" s="2">
        <v>1.2121</v>
      </c>
      <c r="BU36" s="2">
        <v>36.992199999999997</v>
      </c>
      <c r="BV36" s="2">
        <v>0</v>
      </c>
      <c r="BW36" s="2">
        <v>0</v>
      </c>
      <c r="BX36" s="2">
        <v>0</v>
      </c>
      <c r="BY36" s="2">
        <v>29.897200000000002</v>
      </c>
      <c r="BZ36" s="2">
        <v>0.29609999999999997</v>
      </c>
      <c r="CA36" s="2">
        <v>32.368899999999996</v>
      </c>
      <c r="CB36" s="2">
        <v>0.4395</v>
      </c>
      <c r="CC36" s="2">
        <v>0</v>
      </c>
      <c r="CD36" s="2">
        <v>0</v>
      </c>
      <c r="CE36" s="2">
        <v>0</v>
      </c>
      <c r="CF36" s="2">
        <v>0</v>
      </c>
      <c r="CG36" s="2">
        <v>6.1999999999999998E-3</v>
      </c>
      <c r="CH36" s="2">
        <v>0</v>
      </c>
      <c r="CI36" s="2">
        <v>0</v>
      </c>
      <c r="CJ36" s="2">
        <v>65.87</v>
      </c>
      <c r="CK36" s="2">
        <v>65.22</v>
      </c>
      <c r="CL36" s="2">
        <v>33.799999999999997</v>
      </c>
      <c r="CM36" s="2">
        <v>0.34</v>
      </c>
      <c r="CN36" s="2">
        <v>0.64</v>
      </c>
      <c r="CO36" s="2">
        <v>0.01</v>
      </c>
      <c r="CP36" s="2">
        <v>51.150199999999998</v>
      </c>
      <c r="CQ36" s="2">
        <v>0</v>
      </c>
      <c r="CR36" s="2">
        <v>31.245799999999999</v>
      </c>
      <c r="CS36" s="2">
        <v>0</v>
      </c>
      <c r="CT36" s="2">
        <v>0</v>
      </c>
      <c r="CU36" s="2">
        <v>0</v>
      </c>
      <c r="CV36" s="2">
        <v>0</v>
      </c>
      <c r="CW36" s="2">
        <v>13.8424</v>
      </c>
      <c r="CX36" s="2">
        <v>3.5644</v>
      </c>
      <c r="CY36" s="2">
        <v>0.19719999999999999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67.430000000000007</v>
      </c>
      <c r="DF36" s="2">
        <v>31.42</v>
      </c>
      <c r="DG36" s="2">
        <v>1.1399999999999999</v>
      </c>
      <c r="DH36" s="2">
        <v>0</v>
      </c>
      <c r="DI36" s="2">
        <v>51.166800000000002</v>
      </c>
      <c r="DJ36" s="2">
        <v>0</v>
      </c>
      <c r="DK36" s="2">
        <v>4.8308</v>
      </c>
      <c r="DL36" s="2">
        <v>0</v>
      </c>
      <c r="DM36" s="2">
        <v>10.6051</v>
      </c>
      <c r="DN36" s="2">
        <v>0.21440000000000001</v>
      </c>
      <c r="DO36" s="2">
        <v>15.652900000000001</v>
      </c>
      <c r="DP36" s="2">
        <v>17.528199999999998</v>
      </c>
      <c r="DQ36" s="2">
        <v>0</v>
      </c>
      <c r="DR36" s="2">
        <v>0</v>
      </c>
      <c r="DS36" s="2">
        <v>0</v>
      </c>
      <c r="DT36" s="2">
        <v>0</v>
      </c>
      <c r="DU36" s="2">
        <v>1.8E-3</v>
      </c>
      <c r="DV36" s="2">
        <v>0</v>
      </c>
      <c r="DW36" s="2">
        <v>0</v>
      </c>
      <c r="DX36" s="2">
        <v>72.459999999999994</v>
      </c>
      <c r="DY36" s="2">
        <v>43.2</v>
      </c>
      <c r="DZ36" s="2">
        <v>16.420000000000002</v>
      </c>
      <c r="EA36" s="2">
        <v>34.770000000000003</v>
      </c>
      <c r="EB36" s="2">
        <v>5.27</v>
      </c>
      <c r="EC36" s="2">
        <v>0.34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61.533799999999999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2">
        <v>0</v>
      </c>
      <c r="HW36" s="2">
        <v>2.0272999999999999</v>
      </c>
      <c r="HX36" s="2">
        <v>36.438899999999997</v>
      </c>
      <c r="HY36" s="2">
        <v>0</v>
      </c>
      <c r="HZ36" s="2">
        <v>96.96</v>
      </c>
      <c r="IA36" s="2">
        <v>3.04</v>
      </c>
    </row>
    <row r="37" spans="1:235" x14ac:dyDescent="0.35">
      <c r="A37" s="2" t="s">
        <v>652</v>
      </c>
      <c r="B37" s="2">
        <v>21.09</v>
      </c>
      <c r="C37" s="2">
        <v>20.18</v>
      </c>
      <c r="D37" s="2">
        <v>19.98</v>
      </c>
      <c r="E37" s="2">
        <v>1131.8900000000001</v>
      </c>
      <c r="F37" s="2">
        <v>1E-3</v>
      </c>
      <c r="G37" s="2">
        <v>-9.11</v>
      </c>
      <c r="H37" s="2">
        <v>0</v>
      </c>
      <c r="I37" s="2">
        <v>-0.72</v>
      </c>
      <c r="J37" s="2">
        <v>79.819999999999993</v>
      </c>
      <c r="K37" s="2">
        <v>1131.8900000000001</v>
      </c>
      <c r="L37" s="2">
        <v>0</v>
      </c>
      <c r="M37" s="2">
        <v>1131.8900000000001</v>
      </c>
      <c r="N37" s="2">
        <v>0</v>
      </c>
      <c r="O37" s="2">
        <v>1131.8900000000001</v>
      </c>
      <c r="P37" s="2">
        <v>0</v>
      </c>
      <c r="Q37" s="2">
        <v>1125.3599999999999</v>
      </c>
      <c r="R37" s="2">
        <v>-6.53</v>
      </c>
      <c r="S37" s="2">
        <v>1121.53</v>
      </c>
      <c r="T37" s="2">
        <v>-10.36</v>
      </c>
      <c r="U37" s="2">
        <v>990.85</v>
      </c>
      <c r="V37" s="2">
        <v>-141.05000000000001</v>
      </c>
      <c r="W37" s="2">
        <v>1026.8499999999999</v>
      </c>
      <c r="X37" s="2">
        <v>-105.04</v>
      </c>
      <c r="Y37" s="2">
        <v>1.1243000000000001</v>
      </c>
      <c r="Z37" s="2">
        <v>11.411899999999999</v>
      </c>
      <c r="AA37" s="2">
        <v>3.8744000000000001</v>
      </c>
      <c r="AB37" s="2">
        <v>0</v>
      </c>
      <c r="AC37" s="2">
        <v>0</v>
      </c>
      <c r="AD37" s="2">
        <v>0</v>
      </c>
      <c r="AE37" s="2">
        <v>0</v>
      </c>
      <c r="AF37" s="2">
        <v>3.1684999999999999</v>
      </c>
      <c r="AG37" s="2">
        <v>4.6925999999999997</v>
      </c>
      <c r="AH37" s="2">
        <v>41.288499999999999</v>
      </c>
      <c r="AI37" s="2">
        <v>53.654899999999998</v>
      </c>
      <c r="AJ37" s="2">
        <v>0</v>
      </c>
      <c r="AK37" s="2">
        <v>0</v>
      </c>
      <c r="AL37" s="2">
        <v>0</v>
      </c>
      <c r="AM37" s="2">
        <v>0</v>
      </c>
      <c r="AN37" s="2">
        <v>0.36399999999999999</v>
      </c>
      <c r="AO37" s="2">
        <v>0.22120000000000001</v>
      </c>
      <c r="AP37" s="2">
        <v>4.53E-2</v>
      </c>
      <c r="AQ37" s="2">
        <v>50.930900000000001</v>
      </c>
      <c r="AR37" s="2">
        <v>2.1345999999999998</v>
      </c>
      <c r="AS37" s="2">
        <v>12.2744</v>
      </c>
      <c r="AT37" s="2">
        <v>1.9988999999999999</v>
      </c>
      <c r="AU37" s="2">
        <v>14.097300000000001</v>
      </c>
      <c r="AV37" s="2">
        <v>0.2288</v>
      </c>
      <c r="AW37" s="2">
        <v>5.2430000000000003</v>
      </c>
      <c r="AX37" s="2">
        <v>9.7547999999999995</v>
      </c>
      <c r="AY37" s="2">
        <v>2.2606999999999999</v>
      </c>
      <c r="AZ37" s="2">
        <v>0.63549999999999995</v>
      </c>
      <c r="BA37" s="2">
        <v>0.20830000000000001</v>
      </c>
      <c r="BB37" s="2">
        <v>0</v>
      </c>
      <c r="BC37" s="2">
        <v>2.9999999999999997E-4</v>
      </c>
      <c r="BD37" s="2">
        <v>0.2326</v>
      </c>
      <c r="BE37" s="2">
        <v>0</v>
      </c>
      <c r="BF37" s="2">
        <v>1.2178</v>
      </c>
      <c r="BG37" s="2">
        <v>1.163</v>
      </c>
      <c r="BH37" s="2">
        <v>0.84309999999999996</v>
      </c>
      <c r="BI37" s="2">
        <v>1.1431</v>
      </c>
      <c r="BJ37" s="2">
        <v>1.2121999999999999</v>
      </c>
      <c r="BK37" s="2">
        <v>1.1983999999999999</v>
      </c>
      <c r="BL37" s="2">
        <v>1.2062999999999999</v>
      </c>
      <c r="BM37" s="2">
        <v>1.2101999999999999</v>
      </c>
      <c r="BN37" s="2">
        <v>1.2107000000000001</v>
      </c>
      <c r="BO37" s="2">
        <v>1.2105999999999999</v>
      </c>
      <c r="BP37" s="2">
        <v>1.2103999999999999</v>
      </c>
      <c r="BQ37" s="2">
        <v>1.2134</v>
      </c>
      <c r="BR37" s="2">
        <v>1.2154</v>
      </c>
      <c r="BS37" s="2">
        <v>1.2166999999999999</v>
      </c>
      <c r="BT37" s="2">
        <v>1.2172000000000001</v>
      </c>
      <c r="BU37" s="2">
        <v>36.966299999999997</v>
      </c>
      <c r="BV37" s="2">
        <v>0</v>
      </c>
      <c r="BW37" s="2">
        <v>0</v>
      </c>
      <c r="BX37" s="2">
        <v>0</v>
      </c>
      <c r="BY37" s="2">
        <v>30.034700000000001</v>
      </c>
      <c r="BZ37" s="2">
        <v>0.2969</v>
      </c>
      <c r="CA37" s="2">
        <v>32.256799999999998</v>
      </c>
      <c r="CB37" s="2">
        <v>0.43909999999999999</v>
      </c>
      <c r="CC37" s="2">
        <v>0</v>
      </c>
      <c r="CD37" s="2">
        <v>0</v>
      </c>
      <c r="CE37" s="2">
        <v>0</v>
      </c>
      <c r="CF37" s="2">
        <v>0</v>
      </c>
      <c r="CG37" s="2">
        <v>6.1999999999999998E-3</v>
      </c>
      <c r="CH37" s="2">
        <v>0</v>
      </c>
      <c r="CI37" s="2">
        <v>0</v>
      </c>
      <c r="CJ37" s="2">
        <v>65.69</v>
      </c>
      <c r="CK37" s="2">
        <v>65.040000000000006</v>
      </c>
      <c r="CL37" s="2">
        <v>33.97</v>
      </c>
      <c r="CM37" s="2">
        <v>0.34</v>
      </c>
      <c r="CN37" s="2">
        <v>0.64</v>
      </c>
      <c r="CO37" s="2">
        <v>0.01</v>
      </c>
      <c r="CP37" s="2">
        <v>51.181800000000003</v>
      </c>
      <c r="CQ37" s="2">
        <v>0</v>
      </c>
      <c r="CR37" s="2">
        <v>31.224299999999999</v>
      </c>
      <c r="CS37" s="2">
        <v>0</v>
      </c>
      <c r="CT37" s="2">
        <v>0</v>
      </c>
      <c r="CU37" s="2">
        <v>0</v>
      </c>
      <c r="CV37" s="2">
        <v>0</v>
      </c>
      <c r="CW37" s="2">
        <v>13.817299999999999</v>
      </c>
      <c r="CX37" s="2">
        <v>3.5785</v>
      </c>
      <c r="CY37" s="2">
        <v>0.1981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67.31</v>
      </c>
      <c r="DF37" s="2">
        <v>31.54</v>
      </c>
      <c r="DG37" s="2">
        <v>1.1499999999999999</v>
      </c>
      <c r="DH37" s="2">
        <v>0</v>
      </c>
      <c r="DI37" s="2">
        <v>51.1584</v>
      </c>
      <c r="DJ37" s="2">
        <v>0</v>
      </c>
      <c r="DK37" s="2">
        <v>4.8231999999999999</v>
      </c>
      <c r="DL37" s="2">
        <v>0</v>
      </c>
      <c r="DM37" s="2">
        <v>10.6668</v>
      </c>
      <c r="DN37" s="2">
        <v>0.21529999999999999</v>
      </c>
      <c r="DO37" s="2">
        <v>15.627000000000001</v>
      </c>
      <c r="DP37" s="2">
        <v>17.5075</v>
      </c>
      <c r="DQ37" s="2">
        <v>0</v>
      </c>
      <c r="DR37" s="2">
        <v>0</v>
      </c>
      <c r="DS37" s="2">
        <v>0</v>
      </c>
      <c r="DT37" s="2">
        <v>0</v>
      </c>
      <c r="DU37" s="2">
        <v>1.8E-3</v>
      </c>
      <c r="DV37" s="2">
        <v>0</v>
      </c>
      <c r="DW37" s="2">
        <v>0</v>
      </c>
      <c r="DX37" s="2">
        <v>72.31</v>
      </c>
      <c r="DY37" s="2">
        <v>43.14</v>
      </c>
      <c r="DZ37" s="2">
        <v>16.52</v>
      </c>
      <c r="EA37" s="2">
        <v>34.74</v>
      </c>
      <c r="EB37" s="2">
        <v>5.26</v>
      </c>
      <c r="EC37" s="2">
        <v>0.34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2">
        <v>0</v>
      </c>
      <c r="HJ37" s="2">
        <v>0</v>
      </c>
      <c r="HK37" s="2">
        <v>0</v>
      </c>
      <c r="HL37" s="2">
        <v>0</v>
      </c>
      <c r="HM37" s="2">
        <v>0</v>
      </c>
      <c r="HN37" s="2">
        <v>0</v>
      </c>
      <c r="HO37" s="2">
        <v>61.534999999999997</v>
      </c>
      <c r="HP37" s="2">
        <v>0</v>
      </c>
      <c r="HQ37" s="2">
        <v>0</v>
      </c>
      <c r="HR37" s="2">
        <v>0</v>
      </c>
      <c r="HS37" s="2">
        <v>0</v>
      </c>
      <c r="HT37" s="2">
        <v>0</v>
      </c>
      <c r="HU37" s="2">
        <v>0</v>
      </c>
      <c r="HV37" s="2">
        <v>0</v>
      </c>
      <c r="HW37" s="2">
        <v>2.0259999999999998</v>
      </c>
      <c r="HX37" s="2">
        <v>36.438899999999997</v>
      </c>
      <c r="HY37" s="2">
        <v>0</v>
      </c>
      <c r="HZ37" s="2">
        <v>96.96</v>
      </c>
      <c r="IA37" s="2">
        <v>3.04</v>
      </c>
    </row>
    <row r="38" spans="1:235" x14ac:dyDescent="0.35">
      <c r="A38" s="2" t="s">
        <v>652</v>
      </c>
      <c r="B38" s="2">
        <v>21.59</v>
      </c>
      <c r="C38" s="2">
        <v>20.67</v>
      </c>
      <c r="D38" s="2">
        <v>20.48</v>
      </c>
      <c r="E38" s="2">
        <v>1131.3699999999999</v>
      </c>
      <c r="F38" s="2">
        <v>1E-3</v>
      </c>
      <c r="G38" s="2">
        <v>-9.11</v>
      </c>
      <c r="H38" s="2">
        <v>0</v>
      </c>
      <c r="I38" s="2">
        <v>-0.72</v>
      </c>
      <c r="J38" s="2">
        <v>79.33</v>
      </c>
      <c r="K38" s="2">
        <v>1131.3699999999999</v>
      </c>
      <c r="L38" s="2">
        <v>0</v>
      </c>
      <c r="M38" s="2">
        <v>1131.3699999999999</v>
      </c>
      <c r="N38" s="2">
        <v>0</v>
      </c>
      <c r="O38" s="2">
        <v>1131.3699999999999</v>
      </c>
      <c r="P38" s="2">
        <v>0</v>
      </c>
      <c r="Q38" s="2">
        <v>1124.94</v>
      </c>
      <c r="R38" s="2">
        <v>-6.43</v>
      </c>
      <c r="S38" s="2">
        <v>1121.04</v>
      </c>
      <c r="T38" s="2">
        <v>-10.33</v>
      </c>
      <c r="U38" s="2">
        <v>991.61</v>
      </c>
      <c r="V38" s="2">
        <v>-139.76</v>
      </c>
      <c r="W38" s="2">
        <v>1026.8499999999999</v>
      </c>
      <c r="X38" s="2">
        <v>-104.52</v>
      </c>
      <c r="Y38" s="2">
        <v>1.1472</v>
      </c>
      <c r="Z38" s="2">
        <v>11.6134</v>
      </c>
      <c r="AA38" s="2">
        <v>4.1364000000000001</v>
      </c>
      <c r="AB38" s="2">
        <v>0</v>
      </c>
      <c r="AC38" s="2">
        <v>0</v>
      </c>
      <c r="AD38" s="2">
        <v>0</v>
      </c>
      <c r="AE38" s="2">
        <v>0</v>
      </c>
      <c r="AF38" s="2">
        <v>3.1703000000000001</v>
      </c>
      <c r="AG38" s="2">
        <v>4.6985999999999999</v>
      </c>
      <c r="AH38" s="2">
        <v>41.2699</v>
      </c>
      <c r="AI38" s="2">
        <v>53.6661</v>
      </c>
      <c r="AJ38" s="2">
        <v>0</v>
      </c>
      <c r="AK38" s="2">
        <v>0</v>
      </c>
      <c r="AL38" s="2">
        <v>0</v>
      </c>
      <c r="AM38" s="2">
        <v>0</v>
      </c>
      <c r="AN38" s="2">
        <v>0.3654</v>
      </c>
      <c r="AO38" s="2">
        <v>0.22170000000000001</v>
      </c>
      <c r="AP38" s="2">
        <v>4.53E-2</v>
      </c>
      <c r="AQ38" s="2">
        <v>50.9313</v>
      </c>
      <c r="AR38" s="2">
        <v>2.1476999999999999</v>
      </c>
      <c r="AS38" s="2">
        <v>12.2583</v>
      </c>
      <c r="AT38" s="2">
        <v>2.0070999999999999</v>
      </c>
      <c r="AU38" s="2">
        <v>14.136900000000001</v>
      </c>
      <c r="AV38" s="2">
        <v>0.2293</v>
      </c>
      <c r="AW38" s="2">
        <v>5.2172999999999998</v>
      </c>
      <c r="AX38" s="2">
        <v>9.7266999999999992</v>
      </c>
      <c r="AY38" s="2">
        <v>2.2635000000000001</v>
      </c>
      <c r="AZ38" s="2">
        <v>0.63880000000000003</v>
      </c>
      <c r="BA38" s="2">
        <v>0.20949999999999999</v>
      </c>
      <c r="BB38" s="2">
        <v>0</v>
      </c>
      <c r="BC38" s="2">
        <v>2.9999999999999997E-4</v>
      </c>
      <c r="BD38" s="2">
        <v>0.23319999999999999</v>
      </c>
      <c r="BE38" s="2">
        <v>0</v>
      </c>
      <c r="BF38" s="2">
        <v>1.2231000000000001</v>
      </c>
      <c r="BG38" s="2">
        <v>1.1642999999999999</v>
      </c>
      <c r="BH38" s="2">
        <v>0.84079999999999999</v>
      </c>
      <c r="BI38" s="2">
        <v>1.1472</v>
      </c>
      <c r="BJ38" s="2">
        <v>1.2183999999999999</v>
      </c>
      <c r="BK38" s="2">
        <v>1.2038</v>
      </c>
      <c r="BL38" s="2">
        <v>1.2118</v>
      </c>
      <c r="BM38" s="2">
        <v>1.2155</v>
      </c>
      <c r="BN38" s="2">
        <v>1.2159</v>
      </c>
      <c r="BO38" s="2">
        <v>1.2158</v>
      </c>
      <c r="BP38" s="2">
        <v>1.2155</v>
      </c>
      <c r="BQ38" s="2">
        <v>1.2182999999999999</v>
      </c>
      <c r="BR38" s="2">
        <v>1.2203999999999999</v>
      </c>
      <c r="BS38" s="2">
        <v>1.2218</v>
      </c>
      <c r="BT38" s="2">
        <v>1.2223999999999999</v>
      </c>
      <c r="BU38" s="2">
        <v>36.940300000000001</v>
      </c>
      <c r="BV38" s="2">
        <v>0</v>
      </c>
      <c r="BW38" s="2">
        <v>0</v>
      </c>
      <c r="BX38" s="2">
        <v>0</v>
      </c>
      <c r="BY38" s="2">
        <v>30.172899999999998</v>
      </c>
      <c r="BZ38" s="2">
        <v>0.29759999999999998</v>
      </c>
      <c r="CA38" s="2">
        <v>32.144199999999998</v>
      </c>
      <c r="CB38" s="2">
        <v>0.43880000000000002</v>
      </c>
      <c r="CC38" s="2">
        <v>0</v>
      </c>
      <c r="CD38" s="2">
        <v>0</v>
      </c>
      <c r="CE38" s="2">
        <v>0</v>
      </c>
      <c r="CF38" s="2">
        <v>0</v>
      </c>
      <c r="CG38" s="2">
        <v>6.1999999999999998E-3</v>
      </c>
      <c r="CH38" s="2">
        <v>0</v>
      </c>
      <c r="CI38" s="2">
        <v>0</v>
      </c>
      <c r="CJ38" s="2">
        <v>65.510000000000005</v>
      </c>
      <c r="CK38" s="2">
        <v>64.86</v>
      </c>
      <c r="CL38" s="2">
        <v>34.159999999999997</v>
      </c>
      <c r="CM38" s="2">
        <v>0.34</v>
      </c>
      <c r="CN38" s="2">
        <v>0.64</v>
      </c>
      <c r="CO38" s="2">
        <v>0.01</v>
      </c>
      <c r="CP38" s="2">
        <v>51.213500000000003</v>
      </c>
      <c r="CQ38" s="2">
        <v>0</v>
      </c>
      <c r="CR38" s="2">
        <v>31.2028</v>
      </c>
      <c r="CS38" s="2">
        <v>0</v>
      </c>
      <c r="CT38" s="2">
        <v>0</v>
      </c>
      <c r="CU38" s="2">
        <v>0</v>
      </c>
      <c r="CV38" s="2">
        <v>0</v>
      </c>
      <c r="CW38" s="2">
        <v>13.7921</v>
      </c>
      <c r="CX38" s="2">
        <v>3.5926</v>
      </c>
      <c r="CY38" s="2">
        <v>0.19900000000000001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67.180000000000007</v>
      </c>
      <c r="DF38" s="2">
        <v>31.67</v>
      </c>
      <c r="DG38" s="2">
        <v>1.1499999999999999</v>
      </c>
      <c r="DH38" s="2">
        <v>0</v>
      </c>
      <c r="DI38" s="2">
        <v>51.149900000000002</v>
      </c>
      <c r="DJ38" s="2">
        <v>0</v>
      </c>
      <c r="DK38" s="2">
        <v>4.8155999999999999</v>
      </c>
      <c r="DL38" s="2">
        <v>0</v>
      </c>
      <c r="DM38" s="2">
        <v>10.728899999999999</v>
      </c>
      <c r="DN38" s="2">
        <v>0.21629999999999999</v>
      </c>
      <c r="DO38" s="2">
        <v>15.6007</v>
      </c>
      <c r="DP38" s="2">
        <v>17.486799999999999</v>
      </c>
      <c r="DQ38" s="2">
        <v>0</v>
      </c>
      <c r="DR38" s="2">
        <v>0</v>
      </c>
      <c r="DS38" s="2">
        <v>0</v>
      </c>
      <c r="DT38" s="2">
        <v>0</v>
      </c>
      <c r="DU38" s="2">
        <v>1.8E-3</v>
      </c>
      <c r="DV38" s="2">
        <v>0</v>
      </c>
      <c r="DW38" s="2">
        <v>0</v>
      </c>
      <c r="DX38" s="2">
        <v>72.16</v>
      </c>
      <c r="DY38" s="2">
        <v>43.08</v>
      </c>
      <c r="DZ38" s="2">
        <v>16.62</v>
      </c>
      <c r="EA38" s="2">
        <v>34.700000000000003</v>
      </c>
      <c r="EB38" s="2">
        <v>5.26</v>
      </c>
      <c r="EC38" s="2">
        <v>0.34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61.536200000000001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2.0247999999999999</v>
      </c>
      <c r="HX38" s="2">
        <v>36.439</v>
      </c>
      <c r="HY38" s="2">
        <v>0</v>
      </c>
      <c r="HZ38" s="2">
        <v>96.96</v>
      </c>
      <c r="IA38" s="2">
        <v>3.04</v>
      </c>
    </row>
    <row r="39" spans="1:235" x14ac:dyDescent="0.35">
      <c r="A39" s="2" t="s">
        <v>652</v>
      </c>
      <c r="B39" s="2">
        <v>22.1</v>
      </c>
      <c r="C39" s="2">
        <v>21.16</v>
      </c>
      <c r="D39" s="2">
        <v>20.99</v>
      </c>
      <c r="E39" s="2">
        <v>1130.8399999999999</v>
      </c>
      <c r="F39" s="2">
        <v>1E-3</v>
      </c>
      <c r="G39" s="2">
        <v>-9.1199999999999992</v>
      </c>
      <c r="H39" s="2">
        <v>0</v>
      </c>
      <c r="I39" s="2">
        <v>-0.72</v>
      </c>
      <c r="J39" s="2">
        <v>78.84</v>
      </c>
      <c r="K39" s="2">
        <v>1130.8399999999999</v>
      </c>
      <c r="L39" s="2">
        <v>0</v>
      </c>
      <c r="M39" s="2">
        <v>1130.8399999999999</v>
      </c>
      <c r="N39" s="2">
        <v>0</v>
      </c>
      <c r="O39" s="2">
        <v>1130.8399999999999</v>
      </c>
      <c r="P39" s="2">
        <v>0</v>
      </c>
      <c r="Q39" s="2">
        <v>1124.53</v>
      </c>
      <c r="R39" s="2">
        <v>-6.31</v>
      </c>
      <c r="S39" s="2">
        <v>1120.56</v>
      </c>
      <c r="T39" s="2">
        <v>-10.28</v>
      </c>
      <c r="U39" s="2">
        <v>992.39</v>
      </c>
      <c r="V39" s="2">
        <v>-138.46</v>
      </c>
      <c r="W39" s="2">
        <v>1026.8499999999999</v>
      </c>
      <c r="X39" s="2">
        <v>-103.99</v>
      </c>
      <c r="Y39" s="2">
        <v>1.1708000000000001</v>
      </c>
      <c r="Z39" s="2">
        <v>11.8164</v>
      </c>
      <c r="AA39" s="2">
        <v>4.3962000000000003</v>
      </c>
      <c r="AB39" s="2">
        <v>0</v>
      </c>
      <c r="AC39" s="2">
        <v>0</v>
      </c>
      <c r="AD39" s="2">
        <v>0</v>
      </c>
      <c r="AE39" s="2">
        <v>0</v>
      </c>
      <c r="AF39" s="2">
        <v>3.1720000000000002</v>
      </c>
      <c r="AG39" s="2">
        <v>4.8293999999999997</v>
      </c>
      <c r="AH39" s="2">
        <v>41.589700000000001</v>
      </c>
      <c r="AI39" s="2">
        <v>53.215899999999998</v>
      </c>
      <c r="AJ39" s="2">
        <v>0</v>
      </c>
      <c r="AK39" s="2">
        <v>0</v>
      </c>
      <c r="AL39" s="2">
        <v>0</v>
      </c>
      <c r="AM39" s="2">
        <v>0</v>
      </c>
      <c r="AN39" s="2">
        <v>0.36499999999999999</v>
      </c>
      <c r="AO39" s="2">
        <v>0.22220000000000001</v>
      </c>
      <c r="AP39" s="2">
        <v>4.53E-2</v>
      </c>
      <c r="AQ39" s="2">
        <v>50.931699999999999</v>
      </c>
      <c r="AR39" s="2">
        <v>2.161</v>
      </c>
      <c r="AS39" s="2">
        <v>12.2418</v>
      </c>
      <c r="AT39" s="2">
        <v>2.0154000000000001</v>
      </c>
      <c r="AU39" s="2">
        <v>14.176600000000001</v>
      </c>
      <c r="AV39" s="2">
        <v>0.22989999999999999</v>
      </c>
      <c r="AW39" s="2">
        <v>5.1917999999999997</v>
      </c>
      <c r="AX39" s="2">
        <v>9.6987000000000005</v>
      </c>
      <c r="AY39" s="2">
        <v>2.2662</v>
      </c>
      <c r="AZ39" s="2">
        <v>0.6421</v>
      </c>
      <c r="BA39" s="2">
        <v>0.21079999999999999</v>
      </c>
      <c r="BB39" s="2">
        <v>0</v>
      </c>
      <c r="BC39" s="2">
        <v>2.9999999999999997E-4</v>
      </c>
      <c r="BD39" s="2">
        <v>0.2339</v>
      </c>
      <c r="BE39" s="2">
        <v>0</v>
      </c>
      <c r="BF39" s="2">
        <v>1.2283999999999999</v>
      </c>
      <c r="BG39" s="2">
        <v>1.1655</v>
      </c>
      <c r="BH39" s="2">
        <v>0.83840000000000003</v>
      </c>
      <c r="BI39" s="2">
        <v>1.1513</v>
      </c>
      <c r="BJ39" s="2">
        <v>1.2246999999999999</v>
      </c>
      <c r="BK39" s="2">
        <v>1.2093</v>
      </c>
      <c r="BL39" s="2">
        <v>1.2173</v>
      </c>
      <c r="BM39" s="2">
        <v>1.2209000000000001</v>
      </c>
      <c r="BN39" s="2">
        <v>1.2212000000000001</v>
      </c>
      <c r="BO39" s="2">
        <v>1.2210000000000001</v>
      </c>
      <c r="BP39" s="2">
        <v>1.2205999999999999</v>
      </c>
      <c r="BQ39" s="2">
        <v>1.2232000000000001</v>
      </c>
      <c r="BR39" s="2">
        <v>1.2254</v>
      </c>
      <c r="BS39" s="2">
        <v>1.2270000000000001</v>
      </c>
      <c r="BT39" s="2">
        <v>1.2276</v>
      </c>
      <c r="BU39" s="2">
        <v>36.914200000000001</v>
      </c>
      <c r="BV39" s="2">
        <v>0</v>
      </c>
      <c r="BW39" s="2">
        <v>0</v>
      </c>
      <c r="BX39" s="2">
        <v>0</v>
      </c>
      <c r="BY39" s="2">
        <v>30.311499999999999</v>
      </c>
      <c r="BZ39" s="2">
        <v>0.29830000000000001</v>
      </c>
      <c r="CA39" s="2">
        <v>32.031300000000002</v>
      </c>
      <c r="CB39" s="2">
        <v>0.43840000000000001</v>
      </c>
      <c r="CC39" s="2">
        <v>0</v>
      </c>
      <c r="CD39" s="2">
        <v>0</v>
      </c>
      <c r="CE39" s="2">
        <v>0</v>
      </c>
      <c r="CF39" s="2">
        <v>0</v>
      </c>
      <c r="CG39" s="2">
        <v>6.1999999999999998E-3</v>
      </c>
      <c r="CH39" s="2">
        <v>0</v>
      </c>
      <c r="CI39" s="2">
        <v>0</v>
      </c>
      <c r="CJ39" s="2">
        <v>65.319999999999993</v>
      </c>
      <c r="CK39" s="2">
        <v>64.680000000000007</v>
      </c>
      <c r="CL39" s="2">
        <v>34.340000000000003</v>
      </c>
      <c r="CM39" s="2">
        <v>0.34</v>
      </c>
      <c r="CN39" s="2">
        <v>0.64</v>
      </c>
      <c r="CO39" s="2">
        <v>0.01</v>
      </c>
      <c r="CP39" s="2">
        <v>51.2453</v>
      </c>
      <c r="CQ39" s="2">
        <v>0</v>
      </c>
      <c r="CR39" s="2">
        <v>31.181100000000001</v>
      </c>
      <c r="CS39" s="2">
        <v>0</v>
      </c>
      <c r="CT39" s="2">
        <v>0</v>
      </c>
      <c r="CU39" s="2">
        <v>0</v>
      </c>
      <c r="CV39" s="2">
        <v>0</v>
      </c>
      <c r="CW39" s="2">
        <v>13.7669</v>
      </c>
      <c r="CX39" s="2">
        <v>3.6067999999999998</v>
      </c>
      <c r="CY39" s="2">
        <v>0.19989999999999999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67.05</v>
      </c>
      <c r="DF39" s="2">
        <v>31.79</v>
      </c>
      <c r="DG39" s="2">
        <v>1.1599999999999999</v>
      </c>
      <c r="DH39" s="2">
        <v>0</v>
      </c>
      <c r="DI39" s="2">
        <v>51.141500000000001</v>
      </c>
      <c r="DJ39" s="2">
        <v>0</v>
      </c>
      <c r="DK39" s="2">
        <v>4.8075999999999999</v>
      </c>
      <c r="DL39" s="2">
        <v>0</v>
      </c>
      <c r="DM39" s="2">
        <v>10.791399999999999</v>
      </c>
      <c r="DN39" s="2">
        <v>0.21740000000000001</v>
      </c>
      <c r="DO39" s="2">
        <v>15.5746</v>
      </c>
      <c r="DP39" s="2">
        <v>17.465800000000002</v>
      </c>
      <c r="DQ39" s="2">
        <v>0</v>
      </c>
      <c r="DR39" s="2">
        <v>0</v>
      </c>
      <c r="DS39" s="2">
        <v>0</v>
      </c>
      <c r="DT39" s="2">
        <v>0</v>
      </c>
      <c r="DU39" s="2">
        <v>1.8E-3</v>
      </c>
      <c r="DV39" s="2">
        <v>0</v>
      </c>
      <c r="DW39" s="2">
        <v>0</v>
      </c>
      <c r="DX39" s="2">
        <v>72.010000000000005</v>
      </c>
      <c r="DY39" s="2">
        <v>43.02</v>
      </c>
      <c r="DZ39" s="2">
        <v>16.72</v>
      </c>
      <c r="EA39" s="2">
        <v>34.67</v>
      </c>
      <c r="EB39" s="2">
        <v>5.25</v>
      </c>
      <c r="EC39" s="2">
        <v>0.34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61.537399999999998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2.0236000000000001</v>
      </c>
      <c r="HX39" s="2">
        <v>36.439</v>
      </c>
      <c r="HY39" s="2">
        <v>0</v>
      </c>
      <c r="HZ39" s="2">
        <v>96.97</v>
      </c>
      <c r="IA39" s="2">
        <v>3.03</v>
      </c>
    </row>
    <row r="40" spans="1:235" x14ac:dyDescent="0.35">
      <c r="A40" s="2" t="s">
        <v>652</v>
      </c>
      <c r="B40" s="2">
        <v>22.6</v>
      </c>
      <c r="C40" s="2">
        <v>21.64</v>
      </c>
      <c r="D40" s="2">
        <v>21.49</v>
      </c>
      <c r="E40" s="2">
        <v>1130.31</v>
      </c>
      <c r="F40" s="2">
        <v>1E-3</v>
      </c>
      <c r="G40" s="2">
        <v>-9.1300000000000008</v>
      </c>
      <c r="H40" s="2">
        <v>0</v>
      </c>
      <c r="I40" s="2">
        <v>-0.72</v>
      </c>
      <c r="J40" s="2">
        <v>78.36</v>
      </c>
      <c r="K40" s="2">
        <v>1130.31</v>
      </c>
      <c r="L40" s="2">
        <v>0</v>
      </c>
      <c r="M40" s="2">
        <v>1130.31</v>
      </c>
      <c r="N40" s="2">
        <v>-0.01</v>
      </c>
      <c r="O40" s="2">
        <v>1130.31</v>
      </c>
      <c r="P40" s="2">
        <v>0</v>
      </c>
      <c r="Q40" s="2">
        <v>1124.1099999999999</v>
      </c>
      <c r="R40" s="2">
        <v>-6.2</v>
      </c>
      <c r="S40" s="2">
        <v>1120.07</v>
      </c>
      <c r="T40" s="2">
        <v>-10.24</v>
      </c>
      <c r="U40" s="2">
        <v>993.16</v>
      </c>
      <c r="V40" s="2">
        <v>-137.15</v>
      </c>
      <c r="W40" s="2">
        <v>1026.8499999999999</v>
      </c>
      <c r="X40" s="2">
        <v>-103.46</v>
      </c>
      <c r="Y40" s="2">
        <v>1.1943999999999999</v>
      </c>
      <c r="Z40" s="2">
        <v>12.019500000000001</v>
      </c>
      <c r="AA40" s="2">
        <v>4.6561000000000003</v>
      </c>
      <c r="AB40" s="2">
        <v>0</v>
      </c>
      <c r="AC40" s="2">
        <v>0</v>
      </c>
      <c r="AD40" s="2">
        <v>0</v>
      </c>
      <c r="AE40" s="2">
        <v>0</v>
      </c>
      <c r="AF40" s="2">
        <v>3.1738</v>
      </c>
      <c r="AG40" s="2">
        <v>4.8357000000000001</v>
      </c>
      <c r="AH40" s="2">
        <v>41.570700000000002</v>
      </c>
      <c r="AI40" s="2">
        <v>53.227400000000003</v>
      </c>
      <c r="AJ40" s="2">
        <v>0</v>
      </c>
      <c r="AK40" s="2">
        <v>0</v>
      </c>
      <c r="AL40" s="2">
        <v>0</v>
      </c>
      <c r="AM40" s="2">
        <v>0</v>
      </c>
      <c r="AN40" s="2">
        <v>0.36620000000000003</v>
      </c>
      <c r="AO40" s="2">
        <v>0.22270000000000001</v>
      </c>
      <c r="AP40" s="2">
        <v>4.53E-2</v>
      </c>
      <c r="AQ40" s="2">
        <v>50.932000000000002</v>
      </c>
      <c r="AR40" s="2">
        <v>2.1745000000000001</v>
      </c>
      <c r="AS40" s="2">
        <v>12.225199999999999</v>
      </c>
      <c r="AT40" s="2">
        <v>2.0236000000000001</v>
      </c>
      <c r="AU40" s="2">
        <v>14.2163</v>
      </c>
      <c r="AV40" s="2">
        <v>0.23039999999999999</v>
      </c>
      <c r="AW40" s="2">
        <v>5.1661999999999999</v>
      </c>
      <c r="AX40" s="2">
        <v>9.6706000000000003</v>
      </c>
      <c r="AY40" s="2">
        <v>2.2688000000000001</v>
      </c>
      <c r="AZ40" s="2">
        <v>0.64539999999999997</v>
      </c>
      <c r="BA40" s="2">
        <v>0.21210000000000001</v>
      </c>
      <c r="BB40" s="2">
        <v>0</v>
      </c>
      <c r="BC40" s="2">
        <v>2.9999999999999997E-4</v>
      </c>
      <c r="BD40" s="2">
        <v>0.23449999999999999</v>
      </c>
      <c r="BE40" s="2">
        <v>0</v>
      </c>
      <c r="BF40" s="2">
        <v>1.2337</v>
      </c>
      <c r="BG40" s="2">
        <v>1.1668000000000001</v>
      </c>
      <c r="BH40" s="2">
        <v>0.83589999999999998</v>
      </c>
      <c r="BI40" s="2">
        <v>1.1554</v>
      </c>
      <c r="BJ40" s="2">
        <v>1.2311000000000001</v>
      </c>
      <c r="BK40" s="2">
        <v>1.2148000000000001</v>
      </c>
      <c r="BL40" s="2">
        <v>1.2229000000000001</v>
      </c>
      <c r="BM40" s="2">
        <v>1.2263999999999999</v>
      </c>
      <c r="BN40" s="2">
        <v>1.2264999999999999</v>
      </c>
      <c r="BO40" s="2">
        <v>1.2262</v>
      </c>
      <c r="BP40" s="2">
        <v>1.2258</v>
      </c>
      <c r="BQ40" s="2">
        <v>1.2281</v>
      </c>
      <c r="BR40" s="2">
        <v>1.2304999999999999</v>
      </c>
      <c r="BS40" s="2">
        <v>1.2322</v>
      </c>
      <c r="BT40" s="2">
        <v>1.2327999999999999</v>
      </c>
      <c r="BU40" s="2">
        <v>36.887999999999998</v>
      </c>
      <c r="BV40" s="2">
        <v>0</v>
      </c>
      <c r="BW40" s="2">
        <v>0</v>
      </c>
      <c r="BX40" s="2">
        <v>0</v>
      </c>
      <c r="BY40" s="2">
        <v>30.450800000000001</v>
      </c>
      <c r="BZ40" s="2">
        <v>0.29909999999999998</v>
      </c>
      <c r="CA40" s="2">
        <v>31.9178</v>
      </c>
      <c r="CB40" s="2">
        <v>0.43809999999999999</v>
      </c>
      <c r="CC40" s="2">
        <v>0</v>
      </c>
      <c r="CD40" s="2">
        <v>0</v>
      </c>
      <c r="CE40" s="2">
        <v>0</v>
      </c>
      <c r="CF40" s="2">
        <v>0</v>
      </c>
      <c r="CG40" s="2">
        <v>6.1999999999999998E-3</v>
      </c>
      <c r="CH40" s="2">
        <v>0</v>
      </c>
      <c r="CI40" s="2">
        <v>0</v>
      </c>
      <c r="CJ40" s="2">
        <v>65.14</v>
      </c>
      <c r="CK40" s="2">
        <v>64.5</v>
      </c>
      <c r="CL40" s="2">
        <v>34.520000000000003</v>
      </c>
      <c r="CM40" s="2">
        <v>0.34</v>
      </c>
      <c r="CN40" s="2">
        <v>0.64</v>
      </c>
      <c r="CO40" s="2">
        <v>0.01</v>
      </c>
      <c r="CP40" s="2">
        <v>51.277200000000001</v>
      </c>
      <c r="CQ40" s="2">
        <v>0</v>
      </c>
      <c r="CR40" s="2">
        <v>31.159400000000002</v>
      </c>
      <c r="CS40" s="2">
        <v>0</v>
      </c>
      <c r="CT40" s="2">
        <v>0</v>
      </c>
      <c r="CU40" s="2">
        <v>0</v>
      </c>
      <c r="CV40" s="2">
        <v>0</v>
      </c>
      <c r="CW40" s="2">
        <v>13.7415</v>
      </c>
      <c r="CX40" s="2">
        <v>3.621</v>
      </c>
      <c r="CY40" s="2">
        <v>0.2009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66.92</v>
      </c>
      <c r="DF40" s="2">
        <v>31.91</v>
      </c>
      <c r="DG40" s="2">
        <v>1.1599999999999999</v>
      </c>
      <c r="DH40" s="2">
        <v>0</v>
      </c>
      <c r="DI40" s="2">
        <v>51.133000000000003</v>
      </c>
      <c r="DJ40" s="2">
        <v>0</v>
      </c>
      <c r="DK40" s="2">
        <v>4.7995999999999999</v>
      </c>
      <c r="DL40" s="2">
        <v>0</v>
      </c>
      <c r="DM40" s="2">
        <v>10.8544</v>
      </c>
      <c r="DN40" s="2">
        <v>0.21840000000000001</v>
      </c>
      <c r="DO40" s="2">
        <v>15.5481</v>
      </c>
      <c r="DP40" s="2">
        <v>17.444700000000001</v>
      </c>
      <c r="DQ40" s="2">
        <v>0</v>
      </c>
      <c r="DR40" s="2">
        <v>0</v>
      </c>
      <c r="DS40" s="2">
        <v>0</v>
      </c>
      <c r="DT40" s="2">
        <v>0</v>
      </c>
      <c r="DU40" s="2">
        <v>1.8E-3</v>
      </c>
      <c r="DV40" s="2">
        <v>0</v>
      </c>
      <c r="DW40" s="2">
        <v>0</v>
      </c>
      <c r="DX40" s="2">
        <v>71.86</v>
      </c>
      <c r="DY40" s="2">
        <v>42.95</v>
      </c>
      <c r="DZ40" s="2">
        <v>16.82</v>
      </c>
      <c r="EA40" s="2">
        <v>34.64</v>
      </c>
      <c r="EB40" s="2">
        <v>5.24</v>
      </c>
      <c r="EC40" s="2">
        <v>0.34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0</v>
      </c>
      <c r="HL40" s="2">
        <v>0</v>
      </c>
      <c r="HM40" s="2">
        <v>0</v>
      </c>
      <c r="HN40" s="2">
        <v>0</v>
      </c>
      <c r="HO40" s="2">
        <v>61.538600000000002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2">
        <v>0</v>
      </c>
      <c r="HW40" s="2">
        <v>2.0224000000000002</v>
      </c>
      <c r="HX40" s="2">
        <v>36.439</v>
      </c>
      <c r="HY40" s="2">
        <v>0</v>
      </c>
      <c r="HZ40" s="2">
        <v>96.97</v>
      </c>
      <c r="IA40" s="2">
        <v>3.03</v>
      </c>
    </row>
    <row r="41" spans="1:235" x14ac:dyDescent="0.35">
      <c r="A41" s="2" t="s">
        <v>652</v>
      </c>
      <c r="B41" s="2">
        <v>23.1</v>
      </c>
      <c r="C41" s="2">
        <v>22.13</v>
      </c>
      <c r="D41" s="2">
        <v>21.99</v>
      </c>
      <c r="E41" s="2">
        <v>1129.78</v>
      </c>
      <c r="F41" s="2">
        <v>1E-3</v>
      </c>
      <c r="G41" s="2">
        <v>-9.1300000000000008</v>
      </c>
      <c r="H41" s="2">
        <v>0</v>
      </c>
      <c r="I41" s="2">
        <v>-0.72</v>
      </c>
      <c r="J41" s="2">
        <v>77.87</v>
      </c>
      <c r="K41" s="2">
        <v>1129.78</v>
      </c>
      <c r="L41" s="2">
        <v>0</v>
      </c>
      <c r="M41" s="2">
        <v>1129.77</v>
      </c>
      <c r="N41" s="2">
        <v>-0.01</v>
      </c>
      <c r="O41" s="2">
        <v>1129.78</v>
      </c>
      <c r="P41" s="2">
        <v>0</v>
      </c>
      <c r="Q41" s="2">
        <v>1123.69</v>
      </c>
      <c r="R41" s="2">
        <v>-6.09</v>
      </c>
      <c r="S41" s="2">
        <v>1119.57</v>
      </c>
      <c r="T41" s="2">
        <v>-10.210000000000001</v>
      </c>
      <c r="U41" s="2">
        <v>993.95</v>
      </c>
      <c r="V41" s="2">
        <v>-135.83000000000001</v>
      </c>
      <c r="W41" s="2">
        <v>1026.8499999999999</v>
      </c>
      <c r="X41" s="2">
        <v>-102.93</v>
      </c>
      <c r="Y41" s="2">
        <v>1.2181</v>
      </c>
      <c r="Z41" s="2">
        <v>12.2224</v>
      </c>
      <c r="AA41" s="2">
        <v>4.9161999999999999</v>
      </c>
      <c r="AB41" s="2">
        <v>0</v>
      </c>
      <c r="AC41" s="2">
        <v>0</v>
      </c>
      <c r="AD41" s="2">
        <v>0</v>
      </c>
      <c r="AE41" s="2">
        <v>0</v>
      </c>
      <c r="AF41" s="2">
        <v>3.1756000000000002</v>
      </c>
      <c r="AG41" s="2">
        <v>4.8419999999999996</v>
      </c>
      <c r="AH41" s="2">
        <v>41.551499999999997</v>
      </c>
      <c r="AI41" s="2">
        <v>53.238900000000001</v>
      </c>
      <c r="AJ41" s="2">
        <v>0</v>
      </c>
      <c r="AK41" s="2">
        <v>0</v>
      </c>
      <c r="AL41" s="2">
        <v>0</v>
      </c>
      <c r="AM41" s="2">
        <v>0</v>
      </c>
      <c r="AN41" s="2">
        <v>0.36759999999999998</v>
      </c>
      <c r="AO41" s="2">
        <v>0.22320000000000001</v>
      </c>
      <c r="AP41" s="2">
        <v>4.53E-2</v>
      </c>
      <c r="AQ41" s="2">
        <v>50.932200000000002</v>
      </c>
      <c r="AR41" s="2">
        <v>2.1882000000000001</v>
      </c>
      <c r="AS41" s="2">
        <v>12.2087</v>
      </c>
      <c r="AT41" s="2">
        <v>2.0318999999999998</v>
      </c>
      <c r="AU41" s="2">
        <v>14.256</v>
      </c>
      <c r="AV41" s="2">
        <v>0.23100000000000001</v>
      </c>
      <c r="AW41" s="2">
        <v>5.1405000000000003</v>
      </c>
      <c r="AX41" s="2">
        <v>9.6424000000000003</v>
      </c>
      <c r="AY41" s="2">
        <v>2.2713999999999999</v>
      </c>
      <c r="AZ41" s="2">
        <v>0.64880000000000004</v>
      </c>
      <c r="BA41" s="2">
        <v>0.2135</v>
      </c>
      <c r="BB41" s="2">
        <v>0</v>
      </c>
      <c r="BC41" s="2">
        <v>2.9999999999999997E-4</v>
      </c>
      <c r="BD41" s="2">
        <v>0.2351</v>
      </c>
      <c r="BE41" s="2">
        <v>0</v>
      </c>
      <c r="BF41" s="2">
        <v>1.2390000000000001</v>
      </c>
      <c r="BG41" s="2">
        <v>1.1680999999999999</v>
      </c>
      <c r="BH41" s="2">
        <v>0.83350000000000002</v>
      </c>
      <c r="BI41" s="2">
        <v>1.1595</v>
      </c>
      <c r="BJ41" s="2">
        <v>1.2375</v>
      </c>
      <c r="BK41" s="2">
        <v>1.2202999999999999</v>
      </c>
      <c r="BL41" s="2">
        <v>1.2284999999999999</v>
      </c>
      <c r="BM41" s="2">
        <v>1.2319</v>
      </c>
      <c r="BN41" s="2">
        <v>1.2319</v>
      </c>
      <c r="BO41" s="2">
        <v>1.2315</v>
      </c>
      <c r="BP41" s="2">
        <v>1.2310000000000001</v>
      </c>
      <c r="BQ41" s="2">
        <v>1.2331000000000001</v>
      </c>
      <c r="BR41" s="2">
        <v>1.2357</v>
      </c>
      <c r="BS41" s="2">
        <v>1.2374000000000001</v>
      </c>
      <c r="BT41" s="2">
        <v>1.2381</v>
      </c>
      <c r="BU41" s="2">
        <v>36.861600000000003</v>
      </c>
      <c r="BV41" s="2">
        <v>0</v>
      </c>
      <c r="BW41" s="2">
        <v>0</v>
      </c>
      <c r="BX41" s="2">
        <v>0</v>
      </c>
      <c r="BY41" s="2">
        <v>30.590900000000001</v>
      </c>
      <c r="BZ41" s="2">
        <v>0.29980000000000001</v>
      </c>
      <c r="CA41" s="2">
        <v>31.803699999999999</v>
      </c>
      <c r="CB41" s="2">
        <v>0.43780000000000002</v>
      </c>
      <c r="CC41" s="2">
        <v>0</v>
      </c>
      <c r="CD41" s="2">
        <v>0</v>
      </c>
      <c r="CE41" s="2">
        <v>0</v>
      </c>
      <c r="CF41" s="2">
        <v>0</v>
      </c>
      <c r="CG41" s="2">
        <v>6.1999999999999998E-3</v>
      </c>
      <c r="CH41" s="2">
        <v>0</v>
      </c>
      <c r="CI41" s="2">
        <v>0</v>
      </c>
      <c r="CJ41" s="2">
        <v>64.95</v>
      </c>
      <c r="CK41" s="2">
        <v>64.31</v>
      </c>
      <c r="CL41" s="2">
        <v>34.700000000000003</v>
      </c>
      <c r="CM41" s="2">
        <v>0.34</v>
      </c>
      <c r="CN41" s="2">
        <v>0.64</v>
      </c>
      <c r="CO41" s="2">
        <v>0.01</v>
      </c>
      <c r="CP41" s="2">
        <v>51.309199999999997</v>
      </c>
      <c r="CQ41" s="2">
        <v>0</v>
      </c>
      <c r="CR41" s="2">
        <v>31.137699999999999</v>
      </c>
      <c r="CS41" s="2">
        <v>0</v>
      </c>
      <c r="CT41" s="2">
        <v>0</v>
      </c>
      <c r="CU41" s="2">
        <v>0</v>
      </c>
      <c r="CV41" s="2">
        <v>0</v>
      </c>
      <c r="CW41" s="2">
        <v>13.716100000000001</v>
      </c>
      <c r="CX41" s="2">
        <v>3.6352000000000002</v>
      </c>
      <c r="CY41" s="2">
        <v>0.20180000000000001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66.8</v>
      </c>
      <c r="DF41" s="2">
        <v>32.03</v>
      </c>
      <c r="DG41" s="2">
        <v>1.17</v>
      </c>
      <c r="DH41" s="2">
        <v>0</v>
      </c>
      <c r="DI41" s="2">
        <v>51.124400000000001</v>
      </c>
      <c r="DJ41" s="2">
        <v>0</v>
      </c>
      <c r="DK41" s="2">
        <v>4.7915999999999999</v>
      </c>
      <c r="DL41" s="2">
        <v>0</v>
      </c>
      <c r="DM41" s="2">
        <v>10.9177</v>
      </c>
      <c r="DN41" s="2">
        <v>0.21940000000000001</v>
      </c>
      <c r="DO41" s="2">
        <v>15.5213</v>
      </c>
      <c r="DP41" s="2">
        <v>17.4237</v>
      </c>
      <c r="DQ41" s="2">
        <v>0</v>
      </c>
      <c r="DR41" s="2">
        <v>0</v>
      </c>
      <c r="DS41" s="2">
        <v>0</v>
      </c>
      <c r="DT41" s="2">
        <v>0</v>
      </c>
      <c r="DU41" s="2">
        <v>1.8E-3</v>
      </c>
      <c r="DV41" s="2">
        <v>0</v>
      </c>
      <c r="DW41" s="2">
        <v>0</v>
      </c>
      <c r="DX41" s="2">
        <v>71.7</v>
      </c>
      <c r="DY41" s="2">
        <v>42.89</v>
      </c>
      <c r="DZ41" s="2">
        <v>16.920000000000002</v>
      </c>
      <c r="EA41" s="2">
        <v>34.6</v>
      </c>
      <c r="EB41" s="2">
        <v>5.23</v>
      </c>
      <c r="EC41" s="2">
        <v>0.34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 s="2">
        <v>0</v>
      </c>
      <c r="GV41" s="2"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2">
        <v>0</v>
      </c>
      <c r="HJ41" s="2">
        <v>0</v>
      </c>
      <c r="HK41" s="2">
        <v>0</v>
      </c>
      <c r="HL41" s="2">
        <v>0</v>
      </c>
      <c r="HM41" s="2">
        <v>0</v>
      </c>
      <c r="HN41" s="2">
        <v>0</v>
      </c>
      <c r="HO41" s="2">
        <v>61.5398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2">
        <v>0</v>
      </c>
      <c r="HW41" s="2">
        <v>2.0211000000000001</v>
      </c>
      <c r="HX41" s="2">
        <v>36.439</v>
      </c>
      <c r="HY41" s="2">
        <v>0</v>
      </c>
      <c r="HZ41" s="2">
        <v>96.97</v>
      </c>
      <c r="IA41" s="2">
        <v>3.03</v>
      </c>
    </row>
    <row r="42" spans="1:235" x14ac:dyDescent="0.35">
      <c r="A42" s="2" t="s">
        <v>652</v>
      </c>
      <c r="B42" s="2">
        <v>23.6</v>
      </c>
      <c r="C42" s="2">
        <v>22.62</v>
      </c>
      <c r="D42" s="2">
        <v>22.49</v>
      </c>
      <c r="E42" s="2">
        <v>1129.24</v>
      </c>
      <c r="F42" s="2">
        <v>1E-3</v>
      </c>
      <c r="G42" s="2">
        <v>-9.14</v>
      </c>
      <c r="H42" s="2">
        <v>0</v>
      </c>
      <c r="I42" s="2">
        <v>-0.72</v>
      </c>
      <c r="J42" s="2">
        <v>77.38</v>
      </c>
      <c r="K42" s="2">
        <v>1129.24</v>
      </c>
      <c r="L42" s="2">
        <v>0</v>
      </c>
      <c r="M42" s="2">
        <v>1129.24</v>
      </c>
      <c r="N42" s="2">
        <v>-0.01</v>
      </c>
      <c r="O42" s="2">
        <v>1129.24</v>
      </c>
      <c r="P42" s="2">
        <v>0</v>
      </c>
      <c r="Q42" s="2">
        <v>1123.27</v>
      </c>
      <c r="R42" s="2">
        <v>-5.98</v>
      </c>
      <c r="S42" s="2">
        <v>1119.08</v>
      </c>
      <c r="T42" s="2">
        <v>-10.17</v>
      </c>
      <c r="U42" s="2">
        <v>994.74</v>
      </c>
      <c r="V42" s="2">
        <v>-134.5</v>
      </c>
      <c r="W42" s="2">
        <v>1026.8499999999999</v>
      </c>
      <c r="X42" s="2">
        <v>-102.39</v>
      </c>
      <c r="Y42" s="2">
        <v>1.2418</v>
      </c>
      <c r="Z42" s="2">
        <v>12.4254</v>
      </c>
      <c r="AA42" s="2">
        <v>5.1764999999999999</v>
      </c>
      <c r="AB42" s="2">
        <v>0</v>
      </c>
      <c r="AC42" s="2">
        <v>0</v>
      </c>
      <c r="AD42" s="2">
        <v>0</v>
      </c>
      <c r="AE42" s="2">
        <v>0</v>
      </c>
      <c r="AF42" s="2">
        <v>3.1774</v>
      </c>
      <c r="AG42" s="2">
        <v>4.8483999999999998</v>
      </c>
      <c r="AH42" s="2">
        <v>41.5321</v>
      </c>
      <c r="AI42" s="2">
        <v>53.250399999999999</v>
      </c>
      <c r="AJ42" s="2">
        <v>0</v>
      </c>
      <c r="AK42" s="2">
        <v>0</v>
      </c>
      <c r="AL42" s="2">
        <v>0</v>
      </c>
      <c r="AM42" s="2">
        <v>0</v>
      </c>
      <c r="AN42" s="2">
        <v>0.36919999999999997</v>
      </c>
      <c r="AO42" s="2">
        <v>0.22370000000000001</v>
      </c>
      <c r="AP42" s="2">
        <v>4.53E-2</v>
      </c>
      <c r="AQ42" s="2">
        <v>50.932400000000001</v>
      </c>
      <c r="AR42" s="2">
        <v>2.202</v>
      </c>
      <c r="AS42" s="2">
        <v>12.1922</v>
      </c>
      <c r="AT42" s="2">
        <v>2.0402</v>
      </c>
      <c r="AU42" s="2">
        <v>14.2957</v>
      </c>
      <c r="AV42" s="2">
        <v>0.23150000000000001</v>
      </c>
      <c r="AW42" s="2">
        <v>5.1147</v>
      </c>
      <c r="AX42" s="2">
        <v>9.6142000000000003</v>
      </c>
      <c r="AY42" s="2">
        <v>2.2738999999999998</v>
      </c>
      <c r="AZ42" s="2">
        <v>0.6522</v>
      </c>
      <c r="BA42" s="2">
        <v>0.21479999999999999</v>
      </c>
      <c r="BB42" s="2">
        <v>0</v>
      </c>
      <c r="BC42" s="2">
        <v>2.9999999999999997E-4</v>
      </c>
      <c r="BD42" s="2">
        <v>0.23569999999999999</v>
      </c>
      <c r="BE42" s="2">
        <v>0</v>
      </c>
      <c r="BF42" s="2">
        <v>1.2444</v>
      </c>
      <c r="BG42" s="2">
        <v>1.1693</v>
      </c>
      <c r="BH42" s="2">
        <v>0.83109999999999995</v>
      </c>
      <c r="BI42" s="2">
        <v>1.1637</v>
      </c>
      <c r="BJ42" s="2">
        <v>1.244</v>
      </c>
      <c r="BK42" s="2">
        <v>1.2259</v>
      </c>
      <c r="BL42" s="2">
        <v>1.2342</v>
      </c>
      <c r="BM42" s="2">
        <v>1.2374000000000001</v>
      </c>
      <c r="BN42" s="2">
        <v>1.2373000000000001</v>
      </c>
      <c r="BO42" s="2">
        <v>1.2367999999999999</v>
      </c>
      <c r="BP42" s="2">
        <v>1.2363</v>
      </c>
      <c r="BQ42" s="2">
        <v>1.2382</v>
      </c>
      <c r="BR42" s="2">
        <v>1.2407999999999999</v>
      </c>
      <c r="BS42" s="2">
        <v>1.2426999999999999</v>
      </c>
      <c r="BT42" s="2">
        <v>1.2435</v>
      </c>
      <c r="BU42" s="2">
        <v>36.835099999999997</v>
      </c>
      <c r="BV42" s="2">
        <v>0</v>
      </c>
      <c r="BW42" s="2">
        <v>0</v>
      </c>
      <c r="BX42" s="2">
        <v>0</v>
      </c>
      <c r="BY42" s="2">
        <v>30.7317</v>
      </c>
      <c r="BZ42" s="2">
        <v>0.30049999999999999</v>
      </c>
      <c r="CA42" s="2">
        <v>31.689</v>
      </c>
      <c r="CB42" s="2">
        <v>0.43740000000000001</v>
      </c>
      <c r="CC42" s="2">
        <v>0</v>
      </c>
      <c r="CD42" s="2">
        <v>0</v>
      </c>
      <c r="CE42" s="2">
        <v>0</v>
      </c>
      <c r="CF42" s="2">
        <v>0</v>
      </c>
      <c r="CG42" s="2">
        <v>6.1999999999999998E-3</v>
      </c>
      <c r="CH42" s="2">
        <v>0</v>
      </c>
      <c r="CI42" s="2">
        <v>0</v>
      </c>
      <c r="CJ42" s="2">
        <v>64.760000000000005</v>
      </c>
      <c r="CK42" s="2">
        <v>64.12</v>
      </c>
      <c r="CL42" s="2">
        <v>34.89</v>
      </c>
      <c r="CM42" s="2">
        <v>0.35</v>
      </c>
      <c r="CN42" s="2">
        <v>0.64</v>
      </c>
      <c r="CO42" s="2">
        <v>0.01</v>
      </c>
      <c r="CP42" s="2">
        <v>51.341200000000001</v>
      </c>
      <c r="CQ42" s="2">
        <v>0</v>
      </c>
      <c r="CR42" s="2">
        <v>31.1159</v>
      </c>
      <c r="CS42" s="2">
        <v>0</v>
      </c>
      <c r="CT42" s="2">
        <v>0</v>
      </c>
      <c r="CU42" s="2">
        <v>0</v>
      </c>
      <c r="CV42" s="2">
        <v>0</v>
      </c>
      <c r="CW42" s="2">
        <v>13.6907</v>
      </c>
      <c r="CX42" s="2">
        <v>3.6494</v>
      </c>
      <c r="CY42" s="2">
        <v>0.20280000000000001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66.67</v>
      </c>
      <c r="DF42" s="2">
        <v>32.159999999999997</v>
      </c>
      <c r="DG42" s="2">
        <v>1.18</v>
      </c>
      <c r="DH42" s="2">
        <v>0</v>
      </c>
      <c r="DI42" s="2">
        <v>51.115699999999997</v>
      </c>
      <c r="DJ42" s="2">
        <v>0</v>
      </c>
      <c r="DK42" s="2">
        <v>4.7838000000000003</v>
      </c>
      <c r="DL42" s="2">
        <v>0</v>
      </c>
      <c r="DM42" s="2">
        <v>10.9815</v>
      </c>
      <c r="DN42" s="2">
        <v>0.22040000000000001</v>
      </c>
      <c r="DO42" s="2">
        <v>15.494199999999999</v>
      </c>
      <c r="DP42" s="2">
        <v>17.402699999999999</v>
      </c>
      <c r="DQ42" s="2">
        <v>0</v>
      </c>
      <c r="DR42" s="2">
        <v>0</v>
      </c>
      <c r="DS42" s="2">
        <v>0</v>
      </c>
      <c r="DT42" s="2">
        <v>0</v>
      </c>
      <c r="DU42" s="2">
        <v>1.8E-3</v>
      </c>
      <c r="DV42" s="2">
        <v>0</v>
      </c>
      <c r="DW42" s="2">
        <v>0</v>
      </c>
      <c r="DX42" s="2">
        <v>71.55</v>
      </c>
      <c r="DY42" s="2">
        <v>42.83</v>
      </c>
      <c r="DZ42" s="2">
        <v>17.03</v>
      </c>
      <c r="EA42" s="2">
        <v>34.57</v>
      </c>
      <c r="EB42" s="2">
        <v>5.23</v>
      </c>
      <c r="EC42" s="2">
        <v>0.35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0</v>
      </c>
      <c r="HN42" s="2">
        <v>0</v>
      </c>
      <c r="HO42" s="2">
        <v>61.5411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2">
        <v>0</v>
      </c>
      <c r="HW42" s="2">
        <v>2.0198999999999998</v>
      </c>
      <c r="HX42" s="2">
        <v>36.439</v>
      </c>
      <c r="HY42" s="2">
        <v>0</v>
      </c>
      <c r="HZ42" s="2">
        <v>96.97</v>
      </c>
      <c r="IA42" s="2">
        <v>3.03</v>
      </c>
    </row>
    <row r="43" spans="1:235" x14ac:dyDescent="0.35">
      <c r="A43" s="2" t="s">
        <v>652</v>
      </c>
      <c r="B43" s="2">
        <v>24.1</v>
      </c>
      <c r="C43" s="2">
        <v>23.11</v>
      </c>
      <c r="D43" s="2">
        <v>23</v>
      </c>
      <c r="E43" s="2">
        <v>1128.7</v>
      </c>
      <c r="F43" s="2">
        <v>1E-3</v>
      </c>
      <c r="G43" s="2">
        <v>-9.15</v>
      </c>
      <c r="H43" s="2">
        <v>0</v>
      </c>
      <c r="I43" s="2">
        <v>-0.72</v>
      </c>
      <c r="J43" s="2">
        <v>76.89</v>
      </c>
      <c r="K43" s="2">
        <v>1128.7</v>
      </c>
      <c r="L43" s="2">
        <v>0</v>
      </c>
      <c r="M43" s="2">
        <v>1128.7</v>
      </c>
      <c r="N43" s="2">
        <v>-0.01</v>
      </c>
      <c r="O43" s="2">
        <v>1128.7</v>
      </c>
      <c r="P43" s="2">
        <v>0</v>
      </c>
      <c r="Q43" s="2">
        <v>1122.8399999999999</v>
      </c>
      <c r="R43" s="2">
        <v>-5.87</v>
      </c>
      <c r="S43" s="2">
        <v>1118.57</v>
      </c>
      <c r="T43" s="2">
        <v>-10.130000000000001</v>
      </c>
      <c r="U43" s="2">
        <v>995.54</v>
      </c>
      <c r="V43" s="2">
        <v>-133.16999999999999</v>
      </c>
      <c r="W43" s="2">
        <v>1026.8499999999999</v>
      </c>
      <c r="X43" s="2">
        <v>-101.85</v>
      </c>
      <c r="Y43" s="2">
        <v>1.2655000000000001</v>
      </c>
      <c r="Z43" s="2">
        <v>12.628299999999999</v>
      </c>
      <c r="AA43" s="2">
        <v>5.4367999999999999</v>
      </c>
      <c r="AB43" s="2">
        <v>0</v>
      </c>
      <c r="AC43" s="2">
        <v>0</v>
      </c>
      <c r="AD43" s="2">
        <v>0</v>
      </c>
      <c r="AE43" s="2">
        <v>0</v>
      </c>
      <c r="AF43" s="2">
        <v>3.1791999999999998</v>
      </c>
      <c r="AG43" s="2">
        <v>4.8548</v>
      </c>
      <c r="AH43" s="2">
        <v>41.512500000000003</v>
      </c>
      <c r="AI43" s="2">
        <v>53.261899999999997</v>
      </c>
      <c r="AJ43" s="2">
        <v>0</v>
      </c>
      <c r="AK43" s="2">
        <v>0</v>
      </c>
      <c r="AL43" s="2">
        <v>0</v>
      </c>
      <c r="AM43" s="2">
        <v>0</v>
      </c>
      <c r="AN43" s="2">
        <v>0.37080000000000002</v>
      </c>
      <c r="AO43" s="2">
        <v>0.2243</v>
      </c>
      <c r="AP43" s="2">
        <v>4.53E-2</v>
      </c>
      <c r="AQ43" s="2">
        <v>50.932499999999997</v>
      </c>
      <c r="AR43" s="2">
        <v>2.2161</v>
      </c>
      <c r="AS43" s="2">
        <v>12.175599999999999</v>
      </c>
      <c r="AT43" s="2">
        <v>2.0486</v>
      </c>
      <c r="AU43" s="2">
        <v>14.3354</v>
      </c>
      <c r="AV43" s="2">
        <v>0.2321</v>
      </c>
      <c r="AW43" s="2">
        <v>5.0888999999999998</v>
      </c>
      <c r="AX43" s="2">
        <v>9.5859000000000005</v>
      </c>
      <c r="AY43" s="2">
        <v>2.2764000000000002</v>
      </c>
      <c r="AZ43" s="2">
        <v>0.65569999999999995</v>
      </c>
      <c r="BA43" s="2">
        <v>0.2162</v>
      </c>
      <c r="BB43" s="2">
        <v>0</v>
      </c>
      <c r="BC43" s="2">
        <v>2.9999999999999997E-4</v>
      </c>
      <c r="BD43" s="2">
        <v>0.2364</v>
      </c>
      <c r="BE43" s="2">
        <v>0</v>
      </c>
      <c r="BF43" s="2">
        <v>1.2498</v>
      </c>
      <c r="BG43" s="2">
        <v>1.1706000000000001</v>
      </c>
      <c r="BH43" s="2">
        <v>0.8286</v>
      </c>
      <c r="BI43" s="2">
        <v>1.1677999999999999</v>
      </c>
      <c r="BJ43" s="2">
        <v>1.2505999999999999</v>
      </c>
      <c r="BK43" s="2">
        <v>1.2316</v>
      </c>
      <c r="BL43" s="2">
        <v>1.2399</v>
      </c>
      <c r="BM43" s="2">
        <v>1.2430000000000001</v>
      </c>
      <c r="BN43" s="2">
        <v>1.2426999999999999</v>
      </c>
      <c r="BO43" s="2">
        <v>1.2422</v>
      </c>
      <c r="BP43" s="2">
        <v>1.2416</v>
      </c>
      <c r="BQ43" s="2">
        <v>1.2432000000000001</v>
      </c>
      <c r="BR43" s="2">
        <v>1.2461</v>
      </c>
      <c r="BS43" s="2">
        <v>1.2481</v>
      </c>
      <c r="BT43" s="2">
        <v>1.2487999999999999</v>
      </c>
      <c r="BU43" s="2">
        <v>36.808500000000002</v>
      </c>
      <c r="BV43" s="2">
        <v>0</v>
      </c>
      <c r="BW43" s="2">
        <v>0</v>
      </c>
      <c r="BX43" s="2">
        <v>0</v>
      </c>
      <c r="BY43" s="2">
        <v>30.873200000000001</v>
      </c>
      <c r="BZ43" s="2">
        <v>0.30120000000000002</v>
      </c>
      <c r="CA43" s="2">
        <v>31.573799999999999</v>
      </c>
      <c r="CB43" s="2">
        <v>0.43709999999999999</v>
      </c>
      <c r="CC43" s="2">
        <v>0</v>
      </c>
      <c r="CD43" s="2">
        <v>0</v>
      </c>
      <c r="CE43" s="2">
        <v>0</v>
      </c>
      <c r="CF43" s="2">
        <v>0</v>
      </c>
      <c r="CG43" s="2">
        <v>6.1999999999999998E-3</v>
      </c>
      <c r="CH43" s="2">
        <v>0</v>
      </c>
      <c r="CI43" s="2">
        <v>0</v>
      </c>
      <c r="CJ43" s="2">
        <v>64.58</v>
      </c>
      <c r="CK43" s="2">
        <v>63.94</v>
      </c>
      <c r="CL43" s="2">
        <v>35.07</v>
      </c>
      <c r="CM43" s="2">
        <v>0.35</v>
      </c>
      <c r="CN43" s="2">
        <v>0.64</v>
      </c>
      <c r="CO43" s="2">
        <v>0.01</v>
      </c>
      <c r="CP43" s="2">
        <v>51.3733</v>
      </c>
      <c r="CQ43" s="2">
        <v>0</v>
      </c>
      <c r="CR43" s="2">
        <v>31.094100000000001</v>
      </c>
      <c r="CS43" s="2">
        <v>0</v>
      </c>
      <c r="CT43" s="2">
        <v>0</v>
      </c>
      <c r="CU43" s="2">
        <v>0</v>
      </c>
      <c r="CV43" s="2">
        <v>0</v>
      </c>
      <c r="CW43" s="2">
        <v>13.6652</v>
      </c>
      <c r="CX43" s="2">
        <v>3.6637</v>
      </c>
      <c r="CY43" s="2">
        <v>0.20380000000000001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66.540000000000006</v>
      </c>
      <c r="DF43" s="2">
        <v>32.28</v>
      </c>
      <c r="DG43" s="2">
        <v>1.18</v>
      </c>
      <c r="DH43" s="2">
        <v>0</v>
      </c>
      <c r="DI43" s="2">
        <v>51.1068</v>
      </c>
      <c r="DJ43" s="2">
        <v>0</v>
      </c>
      <c r="DK43" s="2">
        <v>4.7759999999999998</v>
      </c>
      <c r="DL43" s="2">
        <v>0</v>
      </c>
      <c r="DM43" s="2">
        <v>11.0456</v>
      </c>
      <c r="DN43" s="2">
        <v>0.22140000000000001</v>
      </c>
      <c r="DO43" s="2">
        <v>15.466799999999999</v>
      </c>
      <c r="DP43" s="2">
        <v>17.381599999999999</v>
      </c>
      <c r="DQ43" s="2">
        <v>0</v>
      </c>
      <c r="DR43" s="2">
        <v>0</v>
      </c>
      <c r="DS43" s="2">
        <v>0</v>
      </c>
      <c r="DT43" s="2">
        <v>0</v>
      </c>
      <c r="DU43" s="2">
        <v>1.8E-3</v>
      </c>
      <c r="DV43" s="2">
        <v>0</v>
      </c>
      <c r="DW43" s="2">
        <v>0</v>
      </c>
      <c r="DX43" s="2">
        <v>71.400000000000006</v>
      </c>
      <c r="DY43" s="2">
        <v>42.76</v>
      </c>
      <c r="DZ43" s="2">
        <v>17.13</v>
      </c>
      <c r="EA43" s="2">
        <v>34.54</v>
      </c>
      <c r="EB43" s="2">
        <v>5.22</v>
      </c>
      <c r="EC43" s="2">
        <v>0.35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2">
        <v>0</v>
      </c>
      <c r="HJ43" s="2">
        <v>0</v>
      </c>
      <c r="HK43" s="2">
        <v>0</v>
      </c>
      <c r="HL43" s="2">
        <v>0</v>
      </c>
      <c r="HM43" s="2">
        <v>0</v>
      </c>
      <c r="HN43" s="2">
        <v>0</v>
      </c>
      <c r="HO43" s="2">
        <v>61.542299999999997</v>
      </c>
      <c r="HP43" s="2">
        <v>0</v>
      </c>
      <c r="HQ43" s="2">
        <v>0</v>
      </c>
      <c r="HR43" s="2">
        <v>0</v>
      </c>
      <c r="HS43" s="2">
        <v>0</v>
      </c>
      <c r="HT43" s="2">
        <v>0</v>
      </c>
      <c r="HU43" s="2">
        <v>0</v>
      </c>
      <c r="HV43" s="2">
        <v>0</v>
      </c>
      <c r="HW43" s="2">
        <v>2.0186999999999999</v>
      </c>
      <c r="HX43" s="2">
        <v>36.439100000000003</v>
      </c>
      <c r="HY43" s="2">
        <v>0</v>
      </c>
      <c r="HZ43" s="2">
        <v>96.97</v>
      </c>
      <c r="IA43" s="2">
        <v>3.03</v>
      </c>
    </row>
    <row r="44" spans="1:235" x14ac:dyDescent="0.35">
      <c r="A44" s="2" t="s">
        <v>652</v>
      </c>
      <c r="B44" s="2">
        <v>24.61</v>
      </c>
      <c r="C44" s="2">
        <v>23.6</v>
      </c>
      <c r="D44" s="2">
        <v>23.5</v>
      </c>
      <c r="E44" s="2">
        <v>1128.1600000000001</v>
      </c>
      <c r="F44" s="2">
        <v>1E-3</v>
      </c>
      <c r="G44" s="2">
        <v>-9.15</v>
      </c>
      <c r="H44" s="2">
        <v>0</v>
      </c>
      <c r="I44" s="2">
        <v>-0.72</v>
      </c>
      <c r="J44" s="2">
        <v>76.400000000000006</v>
      </c>
      <c r="K44" s="2">
        <v>1128.1600000000001</v>
      </c>
      <c r="L44" s="2">
        <v>0</v>
      </c>
      <c r="M44" s="2">
        <v>1128.1600000000001</v>
      </c>
      <c r="N44" s="2">
        <v>-0.01</v>
      </c>
      <c r="O44" s="2">
        <v>1128.1600000000001</v>
      </c>
      <c r="P44" s="2">
        <v>0</v>
      </c>
      <c r="Q44" s="2">
        <v>1122.4100000000001</v>
      </c>
      <c r="R44" s="2">
        <v>-5.76</v>
      </c>
      <c r="S44" s="2">
        <v>1118.07</v>
      </c>
      <c r="T44" s="2">
        <v>-10.1</v>
      </c>
      <c r="U44" s="2">
        <v>996.34</v>
      </c>
      <c r="V44" s="2">
        <v>-131.82</v>
      </c>
      <c r="W44" s="2">
        <v>1026.8499999999999</v>
      </c>
      <c r="X44" s="2">
        <v>-101.31</v>
      </c>
      <c r="Y44" s="2">
        <v>1.2892999999999999</v>
      </c>
      <c r="Z44" s="2">
        <v>12.831300000000001</v>
      </c>
      <c r="AA44" s="2">
        <v>5.6973000000000003</v>
      </c>
      <c r="AB44" s="2">
        <v>0</v>
      </c>
      <c r="AC44" s="2">
        <v>0</v>
      </c>
      <c r="AD44" s="2">
        <v>0</v>
      </c>
      <c r="AE44" s="2">
        <v>0</v>
      </c>
      <c r="AF44" s="2">
        <v>3.1810999999999998</v>
      </c>
      <c r="AG44" s="2">
        <v>4.8612000000000002</v>
      </c>
      <c r="AH44" s="2">
        <v>41.492699999999999</v>
      </c>
      <c r="AI44" s="2">
        <v>53.273600000000002</v>
      </c>
      <c r="AJ44" s="2">
        <v>0</v>
      </c>
      <c r="AK44" s="2">
        <v>0</v>
      </c>
      <c r="AL44" s="2">
        <v>0</v>
      </c>
      <c r="AM44" s="2">
        <v>0</v>
      </c>
      <c r="AN44" s="2">
        <v>0.3725</v>
      </c>
      <c r="AO44" s="2">
        <v>0.2248</v>
      </c>
      <c r="AP44" s="2">
        <v>4.53E-2</v>
      </c>
      <c r="AQ44" s="2">
        <v>50.932499999999997</v>
      </c>
      <c r="AR44" s="2">
        <v>2.2303000000000002</v>
      </c>
      <c r="AS44" s="2">
        <v>12.159000000000001</v>
      </c>
      <c r="AT44" s="2">
        <v>2.0569000000000002</v>
      </c>
      <c r="AU44" s="2">
        <v>14.3752</v>
      </c>
      <c r="AV44" s="2">
        <v>0.2326</v>
      </c>
      <c r="AW44" s="2">
        <v>5.0629</v>
      </c>
      <c r="AX44" s="2">
        <v>9.5574999999999992</v>
      </c>
      <c r="AY44" s="2">
        <v>2.2789000000000001</v>
      </c>
      <c r="AZ44" s="2">
        <v>0.65920000000000001</v>
      </c>
      <c r="BA44" s="2">
        <v>0.21759999999999999</v>
      </c>
      <c r="BB44" s="2">
        <v>0</v>
      </c>
      <c r="BC44" s="2">
        <v>2.9999999999999997E-4</v>
      </c>
      <c r="BD44" s="2">
        <v>0.23699999999999999</v>
      </c>
      <c r="BE44" s="2">
        <v>0</v>
      </c>
      <c r="BF44" s="2">
        <v>1.2553000000000001</v>
      </c>
      <c r="BG44" s="2">
        <v>1.1718999999999999</v>
      </c>
      <c r="BH44" s="2">
        <v>0.82620000000000005</v>
      </c>
      <c r="BI44" s="2">
        <v>1.1719999999999999</v>
      </c>
      <c r="BJ44" s="2">
        <v>1.2572000000000001</v>
      </c>
      <c r="BK44" s="2">
        <v>1.2373000000000001</v>
      </c>
      <c r="BL44" s="2">
        <v>1.2457</v>
      </c>
      <c r="BM44" s="2">
        <v>1.2486999999999999</v>
      </c>
      <c r="BN44" s="2">
        <v>1.2482</v>
      </c>
      <c r="BO44" s="2">
        <v>1.2476</v>
      </c>
      <c r="BP44" s="2">
        <v>1.2468999999999999</v>
      </c>
      <c r="BQ44" s="2">
        <v>1.2484</v>
      </c>
      <c r="BR44" s="2">
        <v>1.2514000000000001</v>
      </c>
      <c r="BS44" s="2">
        <v>1.2535000000000001</v>
      </c>
      <c r="BT44" s="2">
        <v>1.2543</v>
      </c>
      <c r="BU44" s="2">
        <v>36.781799999999997</v>
      </c>
      <c r="BV44" s="2">
        <v>0</v>
      </c>
      <c r="BW44" s="2">
        <v>0</v>
      </c>
      <c r="BX44" s="2">
        <v>0</v>
      </c>
      <c r="BY44" s="2">
        <v>31.015499999999999</v>
      </c>
      <c r="BZ44" s="2">
        <v>0.30199999999999999</v>
      </c>
      <c r="CA44" s="2">
        <v>31.457899999999999</v>
      </c>
      <c r="CB44" s="2">
        <v>0.43669999999999998</v>
      </c>
      <c r="CC44" s="2">
        <v>0</v>
      </c>
      <c r="CD44" s="2">
        <v>0</v>
      </c>
      <c r="CE44" s="2">
        <v>0</v>
      </c>
      <c r="CF44" s="2">
        <v>0</v>
      </c>
      <c r="CG44" s="2">
        <v>6.1999999999999998E-3</v>
      </c>
      <c r="CH44" s="2">
        <v>0</v>
      </c>
      <c r="CI44" s="2">
        <v>0</v>
      </c>
      <c r="CJ44" s="2">
        <v>64.39</v>
      </c>
      <c r="CK44" s="2">
        <v>63.75</v>
      </c>
      <c r="CL44" s="2">
        <v>35.26</v>
      </c>
      <c r="CM44" s="2">
        <v>0.35</v>
      </c>
      <c r="CN44" s="2">
        <v>0.64</v>
      </c>
      <c r="CO44" s="2">
        <v>0.01</v>
      </c>
      <c r="CP44" s="2">
        <v>51.4054</v>
      </c>
      <c r="CQ44" s="2">
        <v>0</v>
      </c>
      <c r="CR44" s="2">
        <v>31.072199999999999</v>
      </c>
      <c r="CS44" s="2">
        <v>0</v>
      </c>
      <c r="CT44" s="2">
        <v>0</v>
      </c>
      <c r="CU44" s="2">
        <v>0</v>
      </c>
      <c r="CV44" s="2">
        <v>0</v>
      </c>
      <c r="CW44" s="2">
        <v>13.6396</v>
      </c>
      <c r="CX44" s="2">
        <v>3.6779999999999999</v>
      </c>
      <c r="CY44" s="2">
        <v>0.20480000000000001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66.41</v>
      </c>
      <c r="DF44" s="2">
        <v>32.4</v>
      </c>
      <c r="DG44" s="2">
        <v>1.19</v>
      </c>
      <c r="DH44" s="2">
        <v>0</v>
      </c>
      <c r="DI44" s="2">
        <v>51.097700000000003</v>
      </c>
      <c r="DJ44" s="2">
        <v>0</v>
      </c>
      <c r="DK44" s="2">
        <v>4.7682000000000002</v>
      </c>
      <c r="DL44" s="2">
        <v>0</v>
      </c>
      <c r="DM44" s="2">
        <v>11.110200000000001</v>
      </c>
      <c r="DN44" s="2">
        <v>0.2225</v>
      </c>
      <c r="DO44" s="2">
        <v>15.4391</v>
      </c>
      <c r="DP44" s="2">
        <v>17.360499999999998</v>
      </c>
      <c r="DQ44" s="2">
        <v>0</v>
      </c>
      <c r="DR44" s="2">
        <v>0</v>
      </c>
      <c r="DS44" s="2">
        <v>0</v>
      </c>
      <c r="DT44" s="2">
        <v>0</v>
      </c>
      <c r="DU44" s="2">
        <v>1.8E-3</v>
      </c>
      <c r="DV44" s="2">
        <v>0</v>
      </c>
      <c r="DW44" s="2">
        <v>0</v>
      </c>
      <c r="DX44" s="2">
        <v>71.239999999999995</v>
      </c>
      <c r="DY44" s="2">
        <v>42.7</v>
      </c>
      <c r="DZ44" s="2">
        <v>17.239999999999998</v>
      </c>
      <c r="EA44" s="2">
        <v>34.51</v>
      </c>
      <c r="EB44" s="2">
        <v>5.21</v>
      </c>
      <c r="EC44" s="2">
        <v>0.35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 s="2">
        <v>0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0</v>
      </c>
      <c r="HN44" s="2">
        <v>0</v>
      </c>
      <c r="HO44" s="2">
        <v>61.543500000000002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2">
        <v>0</v>
      </c>
      <c r="HW44" s="2">
        <v>2.0173999999999999</v>
      </c>
      <c r="HX44" s="2">
        <v>36.439100000000003</v>
      </c>
      <c r="HY44" s="2">
        <v>0</v>
      </c>
      <c r="HZ44" s="2">
        <v>96.98</v>
      </c>
      <c r="IA44" s="2">
        <v>3.02</v>
      </c>
    </row>
    <row r="45" spans="1:235" x14ac:dyDescent="0.35">
      <c r="A45" s="2" t="s">
        <v>652</v>
      </c>
      <c r="B45" s="2">
        <v>25.11</v>
      </c>
      <c r="C45" s="2">
        <v>24.09</v>
      </c>
      <c r="D45" s="2">
        <v>24</v>
      </c>
      <c r="E45" s="2">
        <v>1127.6199999999999</v>
      </c>
      <c r="F45" s="2">
        <v>1E-3</v>
      </c>
      <c r="G45" s="2">
        <v>-9.16</v>
      </c>
      <c r="H45" s="2">
        <v>0</v>
      </c>
      <c r="I45" s="2">
        <v>-0.72</v>
      </c>
      <c r="J45" s="2">
        <v>75.91</v>
      </c>
      <c r="K45" s="2">
        <v>1127.6099999999999</v>
      </c>
      <c r="L45" s="2">
        <v>0</v>
      </c>
      <c r="M45" s="2">
        <v>1127.6099999999999</v>
      </c>
      <c r="N45" s="2">
        <v>0</v>
      </c>
      <c r="O45" s="2">
        <v>1127.6199999999999</v>
      </c>
      <c r="P45" s="2">
        <v>0</v>
      </c>
      <c r="Q45" s="2">
        <v>1121.97</v>
      </c>
      <c r="R45" s="2">
        <v>-5.65</v>
      </c>
      <c r="S45" s="2">
        <v>1117.56</v>
      </c>
      <c r="T45" s="2">
        <v>-10.06</v>
      </c>
      <c r="U45" s="2">
        <v>997.16</v>
      </c>
      <c r="V45" s="2">
        <v>-130.46</v>
      </c>
      <c r="W45" s="2">
        <v>1026.8499999999999</v>
      </c>
      <c r="X45" s="2">
        <v>-100.77</v>
      </c>
      <c r="Y45" s="2">
        <v>1.3130999999999999</v>
      </c>
      <c r="Z45" s="2">
        <v>13.0341</v>
      </c>
      <c r="AA45" s="2">
        <v>5.9580000000000002</v>
      </c>
      <c r="AB45" s="2">
        <v>0</v>
      </c>
      <c r="AC45" s="2">
        <v>0</v>
      </c>
      <c r="AD45" s="2">
        <v>0</v>
      </c>
      <c r="AE45" s="2">
        <v>0</v>
      </c>
      <c r="AF45" s="2">
        <v>3.1829000000000001</v>
      </c>
      <c r="AG45" s="2">
        <v>4.8677000000000001</v>
      </c>
      <c r="AH45" s="2">
        <v>41.472799999999999</v>
      </c>
      <c r="AI45" s="2">
        <v>53.285400000000003</v>
      </c>
      <c r="AJ45" s="2">
        <v>0</v>
      </c>
      <c r="AK45" s="2">
        <v>0</v>
      </c>
      <c r="AL45" s="2">
        <v>0</v>
      </c>
      <c r="AM45" s="2">
        <v>0</v>
      </c>
      <c r="AN45" s="2">
        <v>0.37409999999999999</v>
      </c>
      <c r="AO45" s="2">
        <v>0.2253</v>
      </c>
      <c r="AP45" s="2">
        <v>4.53E-2</v>
      </c>
      <c r="AQ45" s="2">
        <v>50.932499999999997</v>
      </c>
      <c r="AR45" s="2">
        <v>2.2446999999999999</v>
      </c>
      <c r="AS45" s="2">
        <v>12.1424</v>
      </c>
      <c r="AT45" s="2">
        <v>2.0653000000000001</v>
      </c>
      <c r="AU45" s="2">
        <v>14.414899999999999</v>
      </c>
      <c r="AV45" s="2">
        <v>0.23319999999999999</v>
      </c>
      <c r="AW45" s="2">
        <v>5.0369000000000002</v>
      </c>
      <c r="AX45" s="2">
        <v>9.5290999999999997</v>
      </c>
      <c r="AY45" s="2">
        <v>2.2812999999999999</v>
      </c>
      <c r="AZ45" s="2">
        <v>0.66269999999999996</v>
      </c>
      <c r="BA45" s="2">
        <v>0.219</v>
      </c>
      <c r="BB45" s="2">
        <v>0</v>
      </c>
      <c r="BC45" s="2">
        <v>2.9999999999999997E-4</v>
      </c>
      <c r="BD45" s="2">
        <v>0.23769999999999999</v>
      </c>
      <c r="BE45" s="2">
        <v>0</v>
      </c>
      <c r="BF45" s="2">
        <v>1.2606999999999999</v>
      </c>
      <c r="BG45" s="2">
        <v>1.1731</v>
      </c>
      <c r="BH45" s="2">
        <v>0.82369999999999999</v>
      </c>
      <c r="BI45" s="2">
        <v>1.1761999999999999</v>
      </c>
      <c r="BJ45" s="2">
        <v>1.264</v>
      </c>
      <c r="BK45" s="2">
        <v>1.2431000000000001</v>
      </c>
      <c r="BL45" s="2">
        <v>1.2515000000000001</v>
      </c>
      <c r="BM45" s="2">
        <v>1.2544</v>
      </c>
      <c r="BN45" s="2">
        <v>1.2537</v>
      </c>
      <c r="BO45" s="2">
        <v>1.2529999999999999</v>
      </c>
      <c r="BP45" s="2">
        <v>1.2523</v>
      </c>
      <c r="BQ45" s="2">
        <v>1.2535000000000001</v>
      </c>
      <c r="BR45" s="2">
        <v>1.2566999999999999</v>
      </c>
      <c r="BS45" s="2">
        <v>1.2588999999999999</v>
      </c>
      <c r="BT45" s="2">
        <v>1.2598</v>
      </c>
      <c r="BU45" s="2">
        <v>36.754899999999999</v>
      </c>
      <c r="BV45" s="2">
        <v>0</v>
      </c>
      <c r="BW45" s="2">
        <v>0</v>
      </c>
      <c r="BX45" s="2">
        <v>0</v>
      </c>
      <c r="BY45" s="2">
        <v>31.1585</v>
      </c>
      <c r="BZ45" s="2">
        <v>0.30270000000000002</v>
      </c>
      <c r="CA45" s="2">
        <v>31.3414</v>
      </c>
      <c r="CB45" s="2">
        <v>0.43630000000000002</v>
      </c>
      <c r="CC45" s="2">
        <v>0</v>
      </c>
      <c r="CD45" s="2">
        <v>0</v>
      </c>
      <c r="CE45" s="2">
        <v>0</v>
      </c>
      <c r="CF45" s="2">
        <v>0</v>
      </c>
      <c r="CG45" s="2">
        <v>6.1999999999999998E-3</v>
      </c>
      <c r="CH45" s="2">
        <v>0</v>
      </c>
      <c r="CI45" s="2">
        <v>0</v>
      </c>
      <c r="CJ45" s="2">
        <v>64.2</v>
      </c>
      <c r="CK45" s="2">
        <v>63.56</v>
      </c>
      <c r="CL45" s="2">
        <v>35.450000000000003</v>
      </c>
      <c r="CM45" s="2">
        <v>0.35</v>
      </c>
      <c r="CN45" s="2">
        <v>0.64</v>
      </c>
      <c r="CO45" s="2">
        <v>0.01</v>
      </c>
      <c r="CP45" s="2">
        <v>51.4377</v>
      </c>
      <c r="CQ45" s="2">
        <v>0</v>
      </c>
      <c r="CR45" s="2">
        <v>31.0502</v>
      </c>
      <c r="CS45" s="2">
        <v>0</v>
      </c>
      <c r="CT45" s="2">
        <v>0</v>
      </c>
      <c r="CU45" s="2">
        <v>0</v>
      </c>
      <c r="CV45" s="2">
        <v>0</v>
      </c>
      <c r="CW45" s="2">
        <v>13.614000000000001</v>
      </c>
      <c r="CX45" s="2">
        <v>3.6922999999999999</v>
      </c>
      <c r="CY45" s="2">
        <v>0.20580000000000001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66.28</v>
      </c>
      <c r="DF45" s="2">
        <v>32.53</v>
      </c>
      <c r="DG45" s="2">
        <v>1.19</v>
      </c>
      <c r="DH45" s="2">
        <v>0</v>
      </c>
      <c r="DI45" s="2">
        <v>51.088500000000003</v>
      </c>
      <c r="DJ45" s="2">
        <v>0</v>
      </c>
      <c r="DK45" s="2">
        <v>4.7605000000000004</v>
      </c>
      <c r="DL45" s="2">
        <v>0</v>
      </c>
      <c r="DM45" s="2">
        <v>11.1751</v>
      </c>
      <c r="DN45" s="2">
        <v>0.2235</v>
      </c>
      <c r="DO45" s="2">
        <v>15.411099999999999</v>
      </c>
      <c r="DP45" s="2">
        <v>17.339400000000001</v>
      </c>
      <c r="DQ45" s="2">
        <v>0</v>
      </c>
      <c r="DR45" s="2">
        <v>0</v>
      </c>
      <c r="DS45" s="2">
        <v>0</v>
      </c>
      <c r="DT45" s="2">
        <v>0</v>
      </c>
      <c r="DU45" s="2">
        <v>1.8E-3</v>
      </c>
      <c r="DV45" s="2">
        <v>0</v>
      </c>
      <c r="DW45" s="2">
        <v>0</v>
      </c>
      <c r="DX45" s="2">
        <v>71.08</v>
      </c>
      <c r="DY45" s="2">
        <v>42.63</v>
      </c>
      <c r="DZ45" s="2">
        <v>17.34</v>
      </c>
      <c r="EA45" s="2">
        <v>34.47</v>
      </c>
      <c r="EB45" s="2">
        <v>5.21</v>
      </c>
      <c r="EC45" s="2">
        <v>0.35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0</v>
      </c>
      <c r="HK45" s="2">
        <v>0</v>
      </c>
      <c r="HL45" s="2">
        <v>0</v>
      </c>
      <c r="HM45" s="2">
        <v>0</v>
      </c>
      <c r="HN45" s="2">
        <v>0</v>
      </c>
      <c r="HO45" s="2">
        <v>61.544699999999999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0</v>
      </c>
      <c r="HV45" s="2">
        <v>0</v>
      </c>
      <c r="HW45" s="2">
        <v>2.0162</v>
      </c>
      <c r="HX45" s="2">
        <v>36.439100000000003</v>
      </c>
      <c r="HY45" s="2">
        <v>0</v>
      </c>
      <c r="HZ45" s="2">
        <v>96.98</v>
      </c>
      <c r="IA45" s="2">
        <v>3.02</v>
      </c>
    </row>
    <row r="46" spans="1:235" x14ac:dyDescent="0.35">
      <c r="A46" s="2" t="s">
        <v>652</v>
      </c>
      <c r="B46" s="2">
        <v>25.61</v>
      </c>
      <c r="C46" s="2">
        <v>24.58</v>
      </c>
      <c r="D46" s="2">
        <v>24.51</v>
      </c>
      <c r="E46" s="2">
        <v>1127.07</v>
      </c>
      <c r="F46" s="2">
        <v>1E-3</v>
      </c>
      <c r="G46" s="2">
        <v>-9.17</v>
      </c>
      <c r="H46" s="2">
        <v>0</v>
      </c>
      <c r="I46" s="2">
        <v>-0.72</v>
      </c>
      <c r="J46" s="2">
        <v>75.42</v>
      </c>
      <c r="K46" s="2">
        <v>1127.06</v>
      </c>
      <c r="L46" s="2">
        <v>0</v>
      </c>
      <c r="M46" s="2">
        <v>1127.07</v>
      </c>
      <c r="N46" s="2">
        <v>0</v>
      </c>
      <c r="O46" s="2">
        <v>1127.07</v>
      </c>
      <c r="P46" s="2">
        <v>0</v>
      </c>
      <c r="Q46" s="2">
        <v>1121.53</v>
      </c>
      <c r="R46" s="2">
        <v>-5.54</v>
      </c>
      <c r="S46" s="2">
        <v>1117.04</v>
      </c>
      <c r="T46" s="2">
        <v>-10.029999999999999</v>
      </c>
      <c r="U46" s="2">
        <v>997.98</v>
      </c>
      <c r="V46" s="2">
        <v>-129.09</v>
      </c>
      <c r="W46" s="2">
        <v>1026.8499999999999</v>
      </c>
      <c r="X46" s="2">
        <v>-100.22</v>
      </c>
      <c r="Y46" s="2">
        <v>1.3369</v>
      </c>
      <c r="Z46" s="2">
        <v>13.237</v>
      </c>
      <c r="AA46" s="2">
        <v>6.2187999999999999</v>
      </c>
      <c r="AB46" s="2">
        <v>0</v>
      </c>
      <c r="AC46" s="2">
        <v>0</v>
      </c>
      <c r="AD46" s="2">
        <v>0</v>
      </c>
      <c r="AE46" s="2">
        <v>0</v>
      </c>
      <c r="AF46" s="2">
        <v>3.1846999999999999</v>
      </c>
      <c r="AG46" s="2">
        <v>4.8742000000000001</v>
      </c>
      <c r="AH46" s="2">
        <v>41.453000000000003</v>
      </c>
      <c r="AI46" s="2">
        <v>53.297800000000002</v>
      </c>
      <c r="AJ46" s="2">
        <v>0</v>
      </c>
      <c r="AK46" s="2">
        <v>0</v>
      </c>
      <c r="AL46" s="2">
        <v>0</v>
      </c>
      <c r="AM46" s="2">
        <v>0</v>
      </c>
      <c r="AN46" s="2">
        <v>0.375</v>
      </c>
      <c r="AO46" s="2">
        <v>0.22589999999999999</v>
      </c>
      <c r="AP46" s="2">
        <v>4.53E-2</v>
      </c>
      <c r="AQ46" s="2">
        <v>50.932400000000001</v>
      </c>
      <c r="AR46" s="2">
        <v>2.2591999999999999</v>
      </c>
      <c r="AS46" s="2">
        <v>12.1259</v>
      </c>
      <c r="AT46" s="2">
        <v>2.0737000000000001</v>
      </c>
      <c r="AU46" s="2">
        <v>14.454700000000001</v>
      </c>
      <c r="AV46" s="2">
        <v>0.23369999999999999</v>
      </c>
      <c r="AW46" s="2">
        <v>5.0109000000000004</v>
      </c>
      <c r="AX46" s="2">
        <v>9.5005000000000006</v>
      </c>
      <c r="AY46" s="2">
        <v>2.2837000000000001</v>
      </c>
      <c r="AZ46" s="2">
        <v>0.6663</v>
      </c>
      <c r="BA46" s="2">
        <v>0.22040000000000001</v>
      </c>
      <c r="BB46" s="2">
        <v>0</v>
      </c>
      <c r="BC46" s="2">
        <v>2.9999999999999997E-4</v>
      </c>
      <c r="BD46" s="2">
        <v>0.23830000000000001</v>
      </c>
      <c r="BE46" s="2">
        <v>0</v>
      </c>
      <c r="BF46" s="2">
        <v>1.2663</v>
      </c>
      <c r="BG46" s="2">
        <v>1.1744000000000001</v>
      </c>
      <c r="BH46" s="2">
        <v>0.82120000000000004</v>
      </c>
      <c r="BI46" s="2">
        <v>1.1803999999999999</v>
      </c>
      <c r="BJ46" s="2">
        <v>1.2707999999999999</v>
      </c>
      <c r="BK46" s="2">
        <v>1.2488999999999999</v>
      </c>
      <c r="BL46" s="2">
        <v>1.2574000000000001</v>
      </c>
      <c r="BM46" s="2">
        <v>1.2601</v>
      </c>
      <c r="BN46" s="2">
        <v>1.2593000000000001</v>
      </c>
      <c r="BO46" s="2">
        <v>1.2585</v>
      </c>
      <c r="BP46" s="2">
        <v>1.2577</v>
      </c>
      <c r="BQ46" s="2">
        <v>1.2587999999999999</v>
      </c>
      <c r="BR46" s="2">
        <v>1.2621</v>
      </c>
      <c r="BS46" s="2">
        <v>1.2644</v>
      </c>
      <c r="BT46" s="2">
        <v>1.2653000000000001</v>
      </c>
      <c r="BU46" s="2">
        <v>36.727800000000002</v>
      </c>
      <c r="BV46" s="2">
        <v>0</v>
      </c>
      <c r="BW46" s="2">
        <v>0</v>
      </c>
      <c r="BX46" s="2">
        <v>0</v>
      </c>
      <c r="BY46" s="2">
        <v>31.302199999999999</v>
      </c>
      <c r="BZ46" s="2">
        <v>0.3034</v>
      </c>
      <c r="CA46" s="2">
        <v>31.224399999999999</v>
      </c>
      <c r="CB46" s="2">
        <v>0.436</v>
      </c>
      <c r="CC46" s="2">
        <v>0</v>
      </c>
      <c r="CD46" s="2">
        <v>0</v>
      </c>
      <c r="CE46" s="2">
        <v>0</v>
      </c>
      <c r="CF46" s="2">
        <v>0</v>
      </c>
      <c r="CG46" s="2">
        <v>6.1999999999999998E-3</v>
      </c>
      <c r="CH46" s="2">
        <v>0</v>
      </c>
      <c r="CI46" s="2">
        <v>0</v>
      </c>
      <c r="CJ46" s="2">
        <v>64</v>
      </c>
      <c r="CK46" s="2">
        <v>63.37</v>
      </c>
      <c r="CL46" s="2">
        <v>35.64</v>
      </c>
      <c r="CM46" s="2">
        <v>0.35</v>
      </c>
      <c r="CN46" s="2">
        <v>0.64</v>
      </c>
      <c r="CO46" s="2">
        <v>0.01</v>
      </c>
      <c r="CP46" s="2">
        <v>51.47</v>
      </c>
      <c r="CQ46" s="2">
        <v>0</v>
      </c>
      <c r="CR46" s="2">
        <v>31.028300000000002</v>
      </c>
      <c r="CS46" s="2">
        <v>0</v>
      </c>
      <c r="CT46" s="2">
        <v>0</v>
      </c>
      <c r="CU46" s="2">
        <v>0</v>
      </c>
      <c r="CV46" s="2">
        <v>0</v>
      </c>
      <c r="CW46" s="2">
        <v>13.5883</v>
      </c>
      <c r="CX46" s="2">
        <v>3.7067000000000001</v>
      </c>
      <c r="CY46" s="2">
        <v>0.20680000000000001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66.150000000000006</v>
      </c>
      <c r="DF46" s="2">
        <v>32.65</v>
      </c>
      <c r="DG46" s="2">
        <v>1.2</v>
      </c>
      <c r="DH46" s="2">
        <v>0</v>
      </c>
      <c r="DI46" s="2">
        <v>51.0792</v>
      </c>
      <c r="DJ46" s="2">
        <v>0</v>
      </c>
      <c r="DK46" s="2">
        <v>4.7529000000000003</v>
      </c>
      <c r="DL46" s="2">
        <v>0</v>
      </c>
      <c r="DM46" s="2">
        <v>11.240500000000001</v>
      </c>
      <c r="DN46" s="2">
        <v>0.22459999999999999</v>
      </c>
      <c r="DO46" s="2">
        <v>15.3828</v>
      </c>
      <c r="DP46" s="2">
        <v>17.318200000000001</v>
      </c>
      <c r="DQ46" s="2">
        <v>0</v>
      </c>
      <c r="DR46" s="2">
        <v>0</v>
      </c>
      <c r="DS46" s="2">
        <v>0</v>
      </c>
      <c r="DT46" s="2">
        <v>0</v>
      </c>
      <c r="DU46" s="2">
        <v>1.8E-3</v>
      </c>
      <c r="DV46" s="2">
        <v>0</v>
      </c>
      <c r="DW46" s="2">
        <v>0</v>
      </c>
      <c r="DX46" s="2">
        <v>70.930000000000007</v>
      </c>
      <c r="DY46" s="2">
        <v>42.56</v>
      </c>
      <c r="DZ46" s="2">
        <v>17.45</v>
      </c>
      <c r="EA46" s="2">
        <v>34.44</v>
      </c>
      <c r="EB46" s="2">
        <v>5.2</v>
      </c>
      <c r="EC46" s="2">
        <v>0.35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2">
        <v>0</v>
      </c>
      <c r="HH46" s="2">
        <v>0</v>
      </c>
      <c r="HI46" s="2">
        <v>0</v>
      </c>
      <c r="HJ46" s="2">
        <v>0</v>
      </c>
      <c r="HK46" s="2">
        <v>0</v>
      </c>
      <c r="HL46" s="2">
        <v>0</v>
      </c>
      <c r="HM46" s="2">
        <v>0</v>
      </c>
      <c r="HN46" s="2">
        <v>0</v>
      </c>
      <c r="HO46" s="2">
        <v>61.545900000000003</v>
      </c>
      <c r="HP46" s="2">
        <v>0</v>
      </c>
      <c r="HQ46" s="2">
        <v>0</v>
      </c>
      <c r="HR46" s="2">
        <v>0</v>
      </c>
      <c r="HS46" s="2">
        <v>0</v>
      </c>
      <c r="HT46" s="2">
        <v>0</v>
      </c>
      <c r="HU46" s="2">
        <v>0</v>
      </c>
      <c r="HV46" s="2">
        <v>0</v>
      </c>
      <c r="HW46" s="2">
        <v>2.0148999999999999</v>
      </c>
      <c r="HX46" s="2">
        <v>36.439100000000003</v>
      </c>
      <c r="HY46" s="2">
        <v>0</v>
      </c>
      <c r="HZ46" s="2">
        <v>96.98</v>
      </c>
      <c r="IA46" s="2">
        <v>3.02</v>
      </c>
    </row>
    <row r="47" spans="1:235" x14ac:dyDescent="0.35">
      <c r="A47" s="2" t="s">
        <v>652</v>
      </c>
      <c r="B47" s="2">
        <v>26.11</v>
      </c>
      <c r="C47" s="2">
        <v>25.07</v>
      </c>
      <c r="D47" s="2">
        <v>25.01</v>
      </c>
      <c r="E47" s="2">
        <v>1126.52</v>
      </c>
      <c r="F47" s="2">
        <v>1E-3</v>
      </c>
      <c r="G47" s="2">
        <v>-9.17</v>
      </c>
      <c r="H47" s="2">
        <v>0</v>
      </c>
      <c r="I47" s="2">
        <v>-0.72</v>
      </c>
      <c r="J47" s="2">
        <v>74.930000000000007</v>
      </c>
      <c r="K47" s="2">
        <v>1126.51</v>
      </c>
      <c r="L47" s="2">
        <v>-0.01</v>
      </c>
      <c r="M47" s="2">
        <v>1126.52</v>
      </c>
      <c r="N47" s="2">
        <v>0</v>
      </c>
      <c r="O47" s="2">
        <v>1126.51</v>
      </c>
      <c r="P47" s="2">
        <v>-0.01</v>
      </c>
      <c r="Q47" s="2">
        <v>1121.08</v>
      </c>
      <c r="R47" s="2">
        <v>-5.44</v>
      </c>
      <c r="S47" s="2">
        <v>1116.52</v>
      </c>
      <c r="T47" s="2">
        <v>-10</v>
      </c>
      <c r="U47" s="2">
        <v>998.8</v>
      </c>
      <c r="V47" s="2">
        <v>-127.72</v>
      </c>
      <c r="W47" s="2">
        <v>1026.8499999999999</v>
      </c>
      <c r="X47" s="2">
        <v>-99.67</v>
      </c>
      <c r="Y47" s="2">
        <v>1.3608</v>
      </c>
      <c r="Z47" s="2">
        <v>13.4398</v>
      </c>
      <c r="AA47" s="2">
        <v>6.4798</v>
      </c>
      <c r="AB47" s="2">
        <v>0</v>
      </c>
      <c r="AC47" s="2">
        <v>0</v>
      </c>
      <c r="AD47" s="2">
        <v>0</v>
      </c>
      <c r="AE47" s="2">
        <v>0</v>
      </c>
      <c r="AF47" s="2">
        <v>3.1865999999999999</v>
      </c>
      <c r="AG47" s="2">
        <v>4.8807999999999998</v>
      </c>
      <c r="AH47" s="2">
        <v>41.433</v>
      </c>
      <c r="AI47" s="2">
        <v>53.31</v>
      </c>
      <c r="AJ47" s="2">
        <v>0</v>
      </c>
      <c r="AK47" s="2">
        <v>0</v>
      </c>
      <c r="AL47" s="2">
        <v>0</v>
      </c>
      <c r="AM47" s="2">
        <v>0</v>
      </c>
      <c r="AN47" s="2">
        <v>0.37619999999999998</v>
      </c>
      <c r="AO47" s="2">
        <v>0.22639999999999999</v>
      </c>
      <c r="AP47" s="2">
        <v>4.53E-2</v>
      </c>
      <c r="AQ47" s="2">
        <v>50.932200000000002</v>
      </c>
      <c r="AR47" s="2">
        <v>2.274</v>
      </c>
      <c r="AS47" s="2">
        <v>12.109299999999999</v>
      </c>
      <c r="AT47" s="2">
        <v>2.0821000000000001</v>
      </c>
      <c r="AU47" s="2">
        <v>14.494400000000001</v>
      </c>
      <c r="AV47" s="2">
        <v>0.23430000000000001</v>
      </c>
      <c r="AW47" s="2">
        <v>4.9847000000000001</v>
      </c>
      <c r="AX47" s="2">
        <v>9.4718999999999998</v>
      </c>
      <c r="AY47" s="2">
        <v>2.286</v>
      </c>
      <c r="AZ47" s="2">
        <v>0.66990000000000005</v>
      </c>
      <c r="BA47" s="2">
        <v>0.22189999999999999</v>
      </c>
      <c r="BB47" s="2">
        <v>0</v>
      </c>
      <c r="BC47" s="2">
        <v>2.9999999999999997E-4</v>
      </c>
      <c r="BD47" s="2">
        <v>0.23899999999999999</v>
      </c>
      <c r="BE47" s="2">
        <v>0</v>
      </c>
      <c r="BF47" s="2">
        <v>1.2718</v>
      </c>
      <c r="BG47" s="2">
        <v>1.1757</v>
      </c>
      <c r="BH47" s="2">
        <v>0.81869999999999998</v>
      </c>
      <c r="BI47" s="2">
        <v>1.1846000000000001</v>
      </c>
      <c r="BJ47" s="2">
        <v>1.2776000000000001</v>
      </c>
      <c r="BK47" s="2">
        <v>1.2546999999999999</v>
      </c>
      <c r="BL47" s="2">
        <v>1.2633000000000001</v>
      </c>
      <c r="BM47" s="2">
        <v>1.2659</v>
      </c>
      <c r="BN47" s="2">
        <v>1.2648999999999999</v>
      </c>
      <c r="BO47" s="2">
        <v>1.2641</v>
      </c>
      <c r="BP47" s="2">
        <v>1.2630999999999999</v>
      </c>
      <c r="BQ47" s="2">
        <v>1.264</v>
      </c>
      <c r="BR47" s="2">
        <v>1.2675000000000001</v>
      </c>
      <c r="BS47" s="2">
        <v>1.27</v>
      </c>
      <c r="BT47" s="2">
        <v>1.2708999999999999</v>
      </c>
      <c r="BU47" s="2">
        <v>36.700699999999998</v>
      </c>
      <c r="BV47" s="2">
        <v>0</v>
      </c>
      <c r="BW47" s="2">
        <v>0</v>
      </c>
      <c r="BX47" s="2">
        <v>0</v>
      </c>
      <c r="BY47" s="2">
        <v>31.4466</v>
      </c>
      <c r="BZ47" s="2">
        <v>0.30420000000000003</v>
      </c>
      <c r="CA47" s="2">
        <v>31.1068</v>
      </c>
      <c r="CB47" s="2">
        <v>0.43559999999999999</v>
      </c>
      <c r="CC47" s="2">
        <v>0</v>
      </c>
      <c r="CD47" s="2">
        <v>0</v>
      </c>
      <c r="CE47" s="2">
        <v>0</v>
      </c>
      <c r="CF47" s="2">
        <v>0</v>
      </c>
      <c r="CG47" s="2">
        <v>6.1999999999999998E-3</v>
      </c>
      <c r="CH47" s="2">
        <v>0</v>
      </c>
      <c r="CI47" s="2">
        <v>0</v>
      </c>
      <c r="CJ47" s="2">
        <v>63.81</v>
      </c>
      <c r="CK47" s="2">
        <v>63.18</v>
      </c>
      <c r="CL47" s="2">
        <v>35.83</v>
      </c>
      <c r="CM47" s="2">
        <v>0.35</v>
      </c>
      <c r="CN47" s="2">
        <v>0.64</v>
      </c>
      <c r="CO47" s="2">
        <v>0.01</v>
      </c>
      <c r="CP47" s="2">
        <v>51.502400000000002</v>
      </c>
      <c r="CQ47" s="2">
        <v>0</v>
      </c>
      <c r="CR47" s="2">
        <v>31.0062</v>
      </c>
      <c r="CS47" s="2">
        <v>0</v>
      </c>
      <c r="CT47" s="2">
        <v>0</v>
      </c>
      <c r="CU47" s="2">
        <v>0</v>
      </c>
      <c r="CV47" s="2">
        <v>0</v>
      </c>
      <c r="CW47" s="2">
        <v>13.5626</v>
      </c>
      <c r="CX47" s="2">
        <v>3.7210000000000001</v>
      </c>
      <c r="CY47" s="2">
        <v>0.20780000000000001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66.02</v>
      </c>
      <c r="DF47" s="2">
        <v>32.78</v>
      </c>
      <c r="DG47" s="2">
        <v>1.2</v>
      </c>
      <c r="DH47" s="2">
        <v>0</v>
      </c>
      <c r="DI47" s="2">
        <v>51.069800000000001</v>
      </c>
      <c r="DJ47" s="2">
        <v>0</v>
      </c>
      <c r="DK47" s="2">
        <v>4.7454000000000001</v>
      </c>
      <c r="DL47" s="2">
        <v>0</v>
      </c>
      <c r="DM47" s="2">
        <v>11.3063</v>
      </c>
      <c r="DN47" s="2">
        <v>0.22559999999999999</v>
      </c>
      <c r="DO47" s="2">
        <v>15.354100000000001</v>
      </c>
      <c r="DP47" s="2">
        <v>17.2971</v>
      </c>
      <c r="DQ47" s="2">
        <v>0</v>
      </c>
      <c r="DR47" s="2">
        <v>0</v>
      </c>
      <c r="DS47" s="2">
        <v>0</v>
      </c>
      <c r="DT47" s="2">
        <v>0</v>
      </c>
      <c r="DU47" s="2">
        <v>1.8E-3</v>
      </c>
      <c r="DV47" s="2">
        <v>0</v>
      </c>
      <c r="DW47" s="2">
        <v>0</v>
      </c>
      <c r="DX47" s="2">
        <v>70.77</v>
      </c>
      <c r="DY47" s="2">
        <v>42.49</v>
      </c>
      <c r="DZ47" s="2">
        <v>17.55</v>
      </c>
      <c r="EA47" s="2">
        <v>34.409999999999997</v>
      </c>
      <c r="EB47" s="2">
        <v>5.19</v>
      </c>
      <c r="EC47" s="2">
        <v>0.35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2">
        <v>0</v>
      </c>
      <c r="HJ47" s="2">
        <v>0</v>
      </c>
      <c r="HK47" s="2">
        <v>0</v>
      </c>
      <c r="HL47" s="2">
        <v>0</v>
      </c>
      <c r="HM47" s="2">
        <v>0</v>
      </c>
      <c r="HN47" s="2">
        <v>0</v>
      </c>
      <c r="HO47" s="2">
        <v>61.547199999999997</v>
      </c>
      <c r="HP47" s="2">
        <v>0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2">
        <v>0</v>
      </c>
      <c r="HW47" s="2">
        <v>2.0137</v>
      </c>
      <c r="HX47" s="2">
        <v>36.4392</v>
      </c>
      <c r="HY47" s="2">
        <v>0</v>
      </c>
      <c r="HZ47" s="2">
        <v>96.98</v>
      </c>
      <c r="IA47" s="2">
        <v>3.02</v>
      </c>
    </row>
    <row r="48" spans="1:235" x14ac:dyDescent="0.35">
      <c r="A48" s="2" t="s">
        <v>652</v>
      </c>
      <c r="B48" s="2">
        <v>26.62</v>
      </c>
      <c r="C48" s="2">
        <v>25.56</v>
      </c>
      <c r="D48" s="2">
        <v>25.51</v>
      </c>
      <c r="E48" s="2">
        <v>1125.96</v>
      </c>
      <c r="F48" s="2">
        <v>1E-3</v>
      </c>
      <c r="G48" s="2">
        <v>-9.18</v>
      </c>
      <c r="H48" s="2">
        <v>0</v>
      </c>
      <c r="I48" s="2">
        <v>-0.72</v>
      </c>
      <c r="J48" s="2">
        <v>74.44</v>
      </c>
      <c r="K48" s="2">
        <v>1125.96</v>
      </c>
      <c r="L48" s="2">
        <v>0</v>
      </c>
      <c r="M48" s="2">
        <v>1125.96</v>
      </c>
      <c r="N48" s="2">
        <v>0</v>
      </c>
      <c r="O48" s="2">
        <v>1125.96</v>
      </c>
      <c r="P48" s="2">
        <v>0</v>
      </c>
      <c r="Q48" s="2">
        <v>1120.6500000000001</v>
      </c>
      <c r="R48" s="2">
        <v>-5.32</v>
      </c>
      <c r="S48" s="2">
        <v>1116.01</v>
      </c>
      <c r="T48" s="2">
        <v>-9.9499999999999993</v>
      </c>
      <c r="U48" s="2">
        <v>999.63</v>
      </c>
      <c r="V48" s="2">
        <v>-126.33</v>
      </c>
      <c r="W48" s="2">
        <v>1026.8499999999999</v>
      </c>
      <c r="X48" s="2">
        <v>-99.11</v>
      </c>
      <c r="Y48" s="2">
        <v>1.3848</v>
      </c>
      <c r="Z48" s="2">
        <v>13.644500000000001</v>
      </c>
      <c r="AA48" s="2">
        <v>6.7388000000000003</v>
      </c>
      <c r="AB48" s="2">
        <v>0</v>
      </c>
      <c r="AC48" s="2">
        <v>0</v>
      </c>
      <c r="AD48" s="2">
        <v>0</v>
      </c>
      <c r="AE48" s="2">
        <v>0</v>
      </c>
      <c r="AF48" s="2">
        <v>3.1884000000000001</v>
      </c>
      <c r="AG48" s="2">
        <v>4.8868999999999998</v>
      </c>
      <c r="AH48" s="2">
        <v>41.820399999999999</v>
      </c>
      <c r="AI48" s="2">
        <v>52.916699999999999</v>
      </c>
      <c r="AJ48" s="2">
        <v>0</v>
      </c>
      <c r="AK48" s="2">
        <v>0</v>
      </c>
      <c r="AL48" s="2">
        <v>0</v>
      </c>
      <c r="AM48" s="2">
        <v>0</v>
      </c>
      <c r="AN48" s="2">
        <v>0.376</v>
      </c>
      <c r="AO48" s="2">
        <v>0.22689999999999999</v>
      </c>
      <c r="AP48" s="2">
        <v>4.53E-2</v>
      </c>
      <c r="AQ48" s="2">
        <v>50.931800000000003</v>
      </c>
      <c r="AR48" s="2">
        <v>2.2890000000000001</v>
      </c>
      <c r="AS48" s="2">
        <v>12.092000000000001</v>
      </c>
      <c r="AT48" s="2">
        <v>2.0905999999999998</v>
      </c>
      <c r="AU48" s="2">
        <v>14.5344</v>
      </c>
      <c r="AV48" s="2">
        <v>0.23480000000000001</v>
      </c>
      <c r="AW48" s="2">
        <v>4.9588999999999999</v>
      </c>
      <c r="AX48" s="2">
        <v>9.4434000000000005</v>
      </c>
      <c r="AY48" s="2">
        <v>2.2881999999999998</v>
      </c>
      <c r="AZ48" s="2">
        <v>0.67349999999999999</v>
      </c>
      <c r="BA48" s="2">
        <v>0.2233</v>
      </c>
      <c r="BB48" s="2">
        <v>0</v>
      </c>
      <c r="BC48" s="2">
        <v>2.9999999999999997E-4</v>
      </c>
      <c r="BD48" s="2">
        <v>0.2397</v>
      </c>
      <c r="BE48" s="2">
        <v>0</v>
      </c>
      <c r="BF48" s="2">
        <v>1.2774000000000001</v>
      </c>
      <c r="BG48" s="2">
        <v>1.177</v>
      </c>
      <c r="BH48" s="2">
        <v>0.81610000000000005</v>
      </c>
      <c r="BI48" s="2">
        <v>1.1888000000000001</v>
      </c>
      <c r="BJ48" s="2">
        <v>1.2846</v>
      </c>
      <c r="BK48" s="2">
        <v>1.2606999999999999</v>
      </c>
      <c r="BL48" s="2">
        <v>1.2693000000000001</v>
      </c>
      <c r="BM48" s="2">
        <v>1.2717000000000001</v>
      </c>
      <c r="BN48" s="2">
        <v>1.2706</v>
      </c>
      <c r="BO48" s="2">
        <v>1.2697000000000001</v>
      </c>
      <c r="BP48" s="2">
        <v>1.2686999999999999</v>
      </c>
      <c r="BQ48" s="2">
        <v>1.2693000000000001</v>
      </c>
      <c r="BR48" s="2">
        <v>1.2729999999999999</v>
      </c>
      <c r="BS48" s="2">
        <v>1.2756000000000001</v>
      </c>
      <c r="BT48" s="2">
        <v>1.2766</v>
      </c>
      <c r="BU48" s="2">
        <v>36.673499999999997</v>
      </c>
      <c r="BV48" s="2">
        <v>0</v>
      </c>
      <c r="BW48" s="2">
        <v>0</v>
      </c>
      <c r="BX48" s="2">
        <v>0</v>
      </c>
      <c r="BY48" s="2">
        <v>31.590900000000001</v>
      </c>
      <c r="BZ48" s="2">
        <v>0.3049</v>
      </c>
      <c r="CA48" s="2">
        <v>30.9893</v>
      </c>
      <c r="CB48" s="2">
        <v>0.43530000000000002</v>
      </c>
      <c r="CC48" s="2">
        <v>0</v>
      </c>
      <c r="CD48" s="2">
        <v>0</v>
      </c>
      <c r="CE48" s="2">
        <v>0</v>
      </c>
      <c r="CF48" s="2">
        <v>0</v>
      </c>
      <c r="CG48" s="2">
        <v>6.1999999999999998E-3</v>
      </c>
      <c r="CH48" s="2">
        <v>0</v>
      </c>
      <c r="CI48" s="2">
        <v>0</v>
      </c>
      <c r="CJ48" s="2">
        <v>63.62</v>
      </c>
      <c r="CK48" s="2">
        <v>62.99</v>
      </c>
      <c r="CL48" s="2">
        <v>36.020000000000003</v>
      </c>
      <c r="CM48" s="2">
        <v>0.35</v>
      </c>
      <c r="CN48" s="2">
        <v>0.64</v>
      </c>
      <c r="CO48" s="2">
        <v>0.01</v>
      </c>
      <c r="CP48" s="2">
        <v>51.5349</v>
      </c>
      <c r="CQ48" s="2">
        <v>0</v>
      </c>
      <c r="CR48" s="2">
        <v>30.984000000000002</v>
      </c>
      <c r="CS48" s="2">
        <v>0</v>
      </c>
      <c r="CT48" s="2">
        <v>0</v>
      </c>
      <c r="CU48" s="2">
        <v>0</v>
      </c>
      <c r="CV48" s="2">
        <v>0</v>
      </c>
      <c r="CW48" s="2">
        <v>13.5367</v>
      </c>
      <c r="CX48" s="2">
        <v>3.7355</v>
      </c>
      <c r="CY48" s="2">
        <v>0.20880000000000001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65.89</v>
      </c>
      <c r="DF48" s="2">
        <v>32.9</v>
      </c>
      <c r="DG48" s="2">
        <v>1.21</v>
      </c>
      <c r="DH48" s="2">
        <v>0</v>
      </c>
      <c r="DI48" s="2">
        <v>51.060600000000001</v>
      </c>
      <c r="DJ48" s="2">
        <v>0</v>
      </c>
      <c r="DK48" s="2">
        <v>4.7371999999999996</v>
      </c>
      <c r="DL48" s="2">
        <v>0</v>
      </c>
      <c r="DM48" s="2">
        <v>11.3726</v>
      </c>
      <c r="DN48" s="2">
        <v>0.22670000000000001</v>
      </c>
      <c r="DO48" s="2">
        <v>15.325900000000001</v>
      </c>
      <c r="DP48" s="2">
        <v>17.275200000000002</v>
      </c>
      <c r="DQ48" s="2">
        <v>0</v>
      </c>
      <c r="DR48" s="2">
        <v>0</v>
      </c>
      <c r="DS48" s="2">
        <v>0</v>
      </c>
      <c r="DT48" s="2">
        <v>0</v>
      </c>
      <c r="DU48" s="2">
        <v>1.8E-3</v>
      </c>
      <c r="DV48" s="2">
        <v>0</v>
      </c>
      <c r="DW48" s="2">
        <v>0</v>
      </c>
      <c r="DX48" s="2">
        <v>70.61</v>
      </c>
      <c r="DY48" s="2">
        <v>42.43</v>
      </c>
      <c r="DZ48" s="2">
        <v>17.66</v>
      </c>
      <c r="EA48" s="2">
        <v>34.369999999999997</v>
      </c>
      <c r="EB48" s="2">
        <v>5.18</v>
      </c>
      <c r="EC48" s="2">
        <v>0.36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2">
        <v>0</v>
      </c>
      <c r="GV48" s="2">
        <v>0</v>
      </c>
      <c r="GW48" s="2">
        <v>0</v>
      </c>
      <c r="GX48" s="2">
        <v>0</v>
      </c>
      <c r="GY48" s="2">
        <v>0</v>
      </c>
      <c r="GZ48" s="2">
        <v>0</v>
      </c>
      <c r="HA48" s="2">
        <v>0</v>
      </c>
      <c r="HB48" s="2">
        <v>0</v>
      </c>
      <c r="HC48" s="2">
        <v>0</v>
      </c>
      <c r="HD48" s="2">
        <v>0</v>
      </c>
      <c r="HE48" s="2">
        <v>0</v>
      </c>
      <c r="HF48" s="2">
        <v>0</v>
      </c>
      <c r="HG48" s="2">
        <v>0</v>
      </c>
      <c r="HH48" s="2">
        <v>0</v>
      </c>
      <c r="HI48" s="2">
        <v>0</v>
      </c>
      <c r="HJ48" s="2">
        <v>0</v>
      </c>
      <c r="HK48" s="2">
        <v>0</v>
      </c>
      <c r="HL48" s="2">
        <v>0</v>
      </c>
      <c r="HM48" s="2">
        <v>0</v>
      </c>
      <c r="HN48" s="2">
        <v>0</v>
      </c>
      <c r="HO48" s="2">
        <v>61.548400000000001</v>
      </c>
      <c r="HP48" s="2">
        <v>0</v>
      </c>
      <c r="HQ48" s="2">
        <v>0</v>
      </c>
      <c r="HR48" s="2">
        <v>0</v>
      </c>
      <c r="HS48" s="2">
        <v>0</v>
      </c>
      <c r="HT48" s="2">
        <v>0</v>
      </c>
      <c r="HU48" s="2">
        <v>0</v>
      </c>
      <c r="HV48" s="2">
        <v>0</v>
      </c>
      <c r="HW48" s="2">
        <v>2.0124</v>
      </c>
      <c r="HX48" s="2">
        <v>36.4392</v>
      </c>
      <c r="HY48" s="2">
        <v>0</v>
      </c>
      <c r="HZ48" s="2">
        <v>96.98</v>
      </c>
      <c r="IA48" s="2">
        <v>3.02</v>
      </c>
    </row>
    <row r="49" spans="1:235" x14ac:dyDescent="0.35">
      <c r="A49" s="2" t="s">
        <v>652</v>
      </c>
      <c r="B49" s="2">
        <v>27.12</v>
      </c>
      <c r="C49" s="2">
        <v>26.05</v>
      </c>
      <c r="D49" s="2">
        <v>26.02</v>
      </c>
      <c r="E49" s="2">
        <v>1125.4100000000001</v>
      </c>
      <c r="F49" s="2">
        <v>1E-3</v>
      </c>
      <c r="G49" s="2">
        <v>-9.19</v>
      </c>
      <c r="H49" s="2">
        <v>0</v>
      </c>
      <c r="I49" s="2">
        <v>-0.72</v>
      </c>
      <c r="J49" s="2">
        <v>73.95</v>
      </c>
      <c r="K49" s="2">
        <v>1125.4100000000001</v>
      </c>
      <c r="L49" s="2">
        <v>0</v>
      </c>
      <c r="M49" s="2">
        <v>1125.4000000000001</v>
      </c>
      <c r="N49" s="2">
        <v>-0.01</v>
      </c>
      <c r="O49" s="2">
        <v>1125.4100000000001</v>
      </c>
      <c r="P49" s="2">
        <v>0</v>
      </c>
      <c r="Q49" s="2">
        <v>1120.2</v>
      </c>
      <c r="R49" s="2">
        <v>-5.21</v>
      </c>
      <c r="S49" s="2">
        <v>1115.49</v>
      </c>
      <c r="T49" s="2">
        <v>-9.92</v>
      </c>
      <c r="U49" s="2">
        <v>1000.47</v>
      </c>
      <c r="V49" s="2">
        <v>-124.93</v>
      </c>
      <c r="W49" s="2">
        <v>1026.8499999999999</v>
      </c>
      <c r="X49" s="2">
        <v>-98.56</v>
      </c>
      <c r="Y49" s="2">
        <v>1.4092</v>
      </c>
      <c r="Z49" s="2">
        <v>13.848699999999999</v>
      </c>
      <c r="AA49" s="2">
        <v>6.9980000000000002</v>
      </c>
      <c r="AB49" s="2">
        <v>0</v>
      </c>
      <c r="AC49" s="2">
        <v>0</v>
      </c>
      <c r="AD49" s="2">
        <v>0</v>
      </c>
      <c r="AE49" s="2">
        <v>0</v>
      </c>
      <c r="AF49" s="2">
        <v>3.1903000000000001</v>
      </c>
      <c r="AG49" s="2">
        <v>4.9931999999999999</v>
      </c>
      <c r="AH49" s="2">
        <v>41.700099999999999</v>
      </c>
      <c r="AI49" s="2">
        <v>52.928899999999999</v>
      </c>
      <c r="AJ49" s="2">
        <v>0</v>
      </c>
      <c r="AK49" s="2">
        <v>0</v>
      </c>
      <c r="AL49" s="2">
        <v>0</v>
      </c>
      <c r="AM49" s="2">
        <v>0</v>
      </c>
      <c r="AN49" s="2">
        <v>0.37780000000000002</v>
      </c>
      <c r="AO49" s="2">
        <v>0.22750000000000001</v>
      </c>
      <c r="AP49" s="2">
        <v>4.53E-2</v>
      </c>
      <c r="AQ49" s="2">
        <v>50.9315</v>
      </c>
      <c r="AR49" s="2">
        <v>2.3041999999999998</v>
      </c>
      <c r="AS49" s="2">
        <v>12.074999999999999</v>
      </c>
      <c r="AT49" s="2">
        <v>2.0991</v>
      </c>
      <c r="AU49" s="2">
        <v>14.574199999999999</v>
      </c>
      <c r="AV49" s="2">
        <v>0.2354</v>
      </c>
      <c r="AW49" s="2">
        <v>4.9328000000000003</v>
      </c>
      <c r="AX49" s="2">
        <v>9.4147999999999996</v>
      </c>
      <c r="AY49" s="2">
        <v>2.2902999999999998</v>
      </c>
      <c r="AZ49" s="2">
        <v>0.67720000000000002</v>
      </c>
      <c r="BA49" s="2">
        <v>0.2248</v>
      </c>
      <c r="BB49" s="2">
        <v>0</v>
      </c>
      <c r="BC49" s="2">
        <v>2.9999999999999997E-4</v>
      </c>
      <c r="BD49" s="2">
        <v>0.2404</v>
      </c>
      <c r="BE49" s="2">
        <v>0</v>
      </c>
      <c r="BF49" s="2">
        <v>1.2829999999999999</v>
      </c>
      <c r="BG49" s="2">
        <v>1.1782999999999999</v>
      </c>
      <c r="BH49" s="2">
        <v>0.81359999999999999</v>
      </c>
      <c r="BI49" s="2">
        <v>1.1931</v>
      </c>
      <c r="BJ49" s="2">
        <v>1.2916000000000001</v>
      </c>
      <c r="BK49" s="2">
        <v>1.2665999999999999</v>
      </c>
      <c r="BL49" s="2">
        <v>1.2753000000000001</v>
      </c>
      <c r="BM49" s="2">
        <v>1.2776000000000001</v>
      </c>
      <c r="BN49" s="2">
        <v>1.2763</v>
      </c>
      <c r="BO49" s="2">
        <v>1.2753000000000001</v>
      </c>
      <c r="BP49" s="2">
        <v>1.2742</v>
      </c>
      <c r="BQ49" s="2">
        <v>1.2746999999999999</v>
      </c>
      <c r="BR49" s="2">
        <v>1.2785</v>
      </c>
      <c r="BS49" s="2">
        <v>1.2813000000000001</v>
      </c>
      <c r="BT49" s="2">
        <v>1.2823</v>
      </c>
      <c r="BU49" s="2">
        <v>36.6462</v>
      </c>
      <c r="BV49" s="2">
        <v>0</v>
      </c>
      <c r="BW49" s="2">
        <v>0</v>
      </c>
      <c r="BX49" s="2">
        <v>0</v>
      </c>
      <c r="BY49" s="2">
        <v>31.7363</v>
      </c>
      <c r="BZ49" s="2">
        <v>0.30559999999999998</v>
      </c>
      <c r="CA49" s="2">
        <v>30.870899999999999</v>
      </c>
      <c r="CB49" s="2">
        <v>0.43490000000000001</v>
      </c>
      <c r="CC49" s="2">
        <v>0</v>
      </c>
      <c r="CD49" s="2">
        <v>0</v>
      </c>
      <c r="CE49" s="2">
        <v>0</v>
      </c>
      <c r="CF49" s="2">
        <v>0</v>
      </c>
      <c r="CG49" s="2">
        <v>6.1000000000000004E-3</v>
      </c>
      <c r="CH49" s="2">
        <v>0</v>
      </c>
      <c r="CI49" s="2">
        <v>0</v>
      </c>
      <c r="CJ49" s="2">
        <v>63.42</v>
      </c>
      <c r="CK49" s="2">
        <v>62.79</v>
      </c>
      <c r="CL49" s="2">
        <v>36.21</v>
      </c>
      <c r="CM49" s="2">
        <v>0.35</v>
      </c>
      <c r="CN49" s="2">
        <v>0.64</v>
      </c>
      <c r="CO49" s="2">
        <v>0.01</v>
      </c>
      <c r="CP49" s="2">
        <v>51.567500000000003</v>
      </c>
      <c r="CQ49" s="2">
        <v>0</v>
      </c>
      <c r="CR49" s="2">
        <v>30.9619</v>
      </c>
      <c r="CS49" s="2">
        <v>0</v>
      </c>
      <c r="CT49" s="2">
        <v>0</v>
      </c>
      <c r="CU49" s="2">
        <v>0</v>
      </c>
      <c r="CV49" s="2">
        <v>0</v>
      </c>
      <c r="CW49" s="2">
        <v>13.5108</v>
      </c>
      <c r="CX49" s="2">
        <v>3.7498999999999998</v>
      </c>
      <c r="CY49" s="2">
        <v>0.2099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65.760000000000005</v>
      </c>
      <c r="DF49" s="2">
        <v>33.03</v>
      </c>
      <c r="DG49" s="2">
        <v>1.22</v>
      </c>
      <c r="DH49" s="2">
        <v>0</v>
      </c>
      <c r="DI49" s="2">
        <v>51.051200000000001</v>
      </c>
      <c r="DJ49" s="2">
        <v>0</v>
      </c>
      <c r="DK49" s="2">
        <v>4.7293000000000003</v>
      </c>
      <c r="DL49" s="2">
        <v>0</v>
      </c>
      <c r="DM49" s="2">
        <v>11.4392</v>
      </c>
      <c r="DN49" s="2">
        <v>0.22770000000000001</v>
      </c>
      <c r="DO49" s="2">
        <v>15.2971</v>
      </c>
      <c r="DP49" s="2">
        <v>17.253699999999998</v>
      </c>
      <c r="DQ49" s="2">
        <v>0</v>
      </c>
      <c r="DR49" s="2">
        <v>0</v>
      </c>
      <c r="DS49" s="2">
        <v>0</v>
      </c>
      <c r="DT49" s="2">
        <v>0</v>
      </c>
      <c r="DU49" s="2">
        <v>1.8E-3</v>
      </c>
      <c r="DV49" s="2">
        <v>0</v>
      </c>
      <c r="DW49" s="2">
        <v>0</v>
      </c>
      <c r="DX49" s="2">
        <v>70.45</v>
      </c>
      <c r="DY49" s="2">
        <v>42.36</v>
      </c>
      <c r="DZ49" s="2">
        <v>17.77</v>
      </c>
      <c r="EA49" s="2">
        <v>34.340000000000003</v>
      </c>
      <c r="EB49" s="2">
        <v>5.18</v>
      </c>
      <c r="EC49" s="2">
        <v>0.36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0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2">
        <v>0</v>
      </c>
      <c r="HJ49" s="2">
        <v>0</v>
      </c>
      <c r="HK49" s="2">
        <v>0</v>
      </c>
      <c r="HL49" s="2">
        <v>0</v>
      </c>
      <c r="HM49" s="2">
        <v>0</v>
      </c>
      <c r="HN49" s="2">
        <v>0</v>
      </c>
      <c r="HO49" s="2">
        <v>61.549599999999998</v>
      </c>
      <c r="HP49" s="2">
        <v>0</v>
      </c>
      <c r="HQ49" s="2">
        <v>0</v>
      </c>
      <c r="HR49" s="2">
        <v>0</v>
      </c>
      <c r="HS49" s="2">
        <v>0</v>
      </c>
      <c r="HT49" s="2">
        <v>0</v>
      </c>
      <c r="HU49" s="2">
        <v>0</v>
      </c>
      <c r="HV49" s="2">
        <v>0</v>
      </c>
      <c r="HW49" s="2">
        <v>2.0112000000000001</v>
      </c>
      <c r="HX49" s="2">
        <v>36.4392</v>
      </c>
      <c r="HY49" s="2">
        <v>0</v>
      </c>
      <c r="HZ49" s="2">
        <v>96.98</v>
      </c>
      <c r="IA49" s="2">
        <v>3.02</v>
      </c>
    </row>
    <row r="50" spans="1:235" x14ac:dyDescent="0.35">
      <c r="A50" s="2" t="s">
        <v>652</v>
      </c>
      <c r="B50" s="2">
        <v>27.62</v>
      </c>
      <c r="C50" s="2">
        <v>26.54</v>
      </c>
      <c r="D50" s="2">
        <v>26.52</v>
      </c>
      <c r="E50" s="2">
        <v>1124.8499999999999</v>
      </c>
      <c r="F50" s="2">
        <v>1E-3</v>
      </c>
      <c r="G50" s="2">
        <v>-9.19</v>
      </c>
      <c r="H50" s="2">
        <v>0</v>
      </c>
      <c r="I50" s="2">
        <v>-0.72</v>
      </c>
      <c r="J50" s="2">
        <v>73.459999999999994</v>
      </c>
      <c r="K50" s="2">
        <v>1124.8499999999999</v>
      </c>
      <c r="L50" s="2">
        <v>0</v>
      </c>
      <c r="M50" s="2">
        <v>1124.8399999999999</v>
      </c>
      <c r="N50" s="2">
        <v>-0.01</v>
      </c>
      <c r="O50" s="2">
        <v>1124.8499999999999</v>
      </c>
      <c r="P50" s="2">
        <v>0</v>
      </c>
      <c r="Q50" s="2">
        <v>1119.75</v>
      </c>
      <c r="R50" s="2">
        <v>-5.0999999999999996</v>
      </c>
      <c r="S50" s="2">
        <v>1114.96</v>
      </c>
      <c r="T50" s="2">
        <v>-9.89</v>
      </c>
      <c r="U50" s="2">
        <v>1001.32</v>
      </c>
      <c r="V50" s="2">
        <v>-123.53</v>
      </c>
      <c r="W50" s="2">
        <v>1026.8499999999999</v>
      </c>
      <c r="X50" s="2">
        <v>-98</v>
      </c>
      <c r="Y50" s="2">
        <v>1.4337</v>
      </c>
      <c r="Z50" s="2">
        <v>14.052899999999999</v>
      </c>
      <c r="AA50" s="2">
        <v>7.2573999999999996</v>
      </c>
      <c r="AB50" s="2">
        <v>0</v>
      </c>
      <c r="AC50" s="2">
        <v>0</v>
      </c>
      <c r="AD50" s="2">
        <v>0</v>
      </c>
      <c r="AE50" s="2">
        <v>0</v>
      </c>
      <c r="AF50" s="2">
        <v>3.1920999999999999</v>
      </c>
      <c r="AG50" s="2">
        <v>5</v>
      </c>
      <c r="AH50" s="2">
        <v>41.679400000000001</v>
      </c>
      <c r="AI50" s="2">
        <v>52.941200000000002</v>
      </c>
      <c r="AJ50" s="2">
        <v>0</v>
      </c>
      <c r="AK50" s="2">
        <v>0</v>
      </c>
      <c r="AL50" s="2">
        <v>0</v>
      </c>
      <c r="AM50" s="2">
        <v>0</v>
      </c>
      <c r="AN50" s="2">
        <v>0.37940000000000002</v>
      </c>
      <c r="AO50" s="2">
        <v>0.2281</v>
      </c>
      <c r="AP50" s="2">
        <v>4.53E-2</v>
      </c>
      <c r="AQ50" s="2">
        <v>50.931100000000001</v>
      </c>
      <c r="AR50" s="2">
        <v>2.3195999999999999</v>
      </c>
      <c r="AS50" s="2">
        <v>12.0579</v>
      </c>
      <c r="AT50" s="2">
        <v>2.1076000000000001</v>
      </c>
      <c r="AU50" s="2">
        <v>14.614000000000001</v>
      </c>
      <c r="AV50" s="2">
        <v>0.2359</v>
      </c>
      <c r="AW50" s="2">
        <v>4.9066000000000001</v>
      </c>
      <c r="AX50" s="2">
        <v>9.3862000000000005</v>
      </c>
      <c r="AY50" s="2">
        <v>2.2924000000000002</v>
      </c>
      <c r="AZ50" s="2">
        <v>0.68100000000000005</v>
      </c>
      <c r="BA50" s="2">
        <v>0.2263</v>
      </c>
      <c r="BB50" s="2">
        <v>0</v>
      </c>
      <c r="BC50" s="2">
        <v>2.9999999999999997E-4</v>
      </c>
      <c r="BD50" s="2">
        <v>0.24099999999999999</v>
      </c>
      <c r="BE50" s="2">
        <v>0</v>
      </c>
      <c r="BF50" s="2">
        <v>1.2887</v>
      </c>
      <c r="BG50" s="2">
        <v>1.1797</v>
      </c>
      <c r="BH50" s="2">
        <v>0.81100000000000005</v>
      </c>
      <c r="BI50" s="2">
        <v>1.1973</v>
      </c>
      <c r="BJ50" s="2">
        <v>1.2987</v>
      </c>
      <c r="BK50" s="2">
        <v>1.2726</v>
      </c>
      <c r="BL50" s="2">
        <v>1.2814000000000001</v>
      </c>
      <c r="BM50" s="2">
        <v>1.2835000000000001</v>
      </c>
      <c r="BN50" s="2">
        <v>1.282</v>
      </c>
      <c r="BO50" s="2">
        <v>1.2809999999999999</v>
      </c>
      <c r="BP50" s="2">
        <v>1.2798</v>
      </c>
      <c r="BQ50" s="2">
        <v>1.2801</v>
      </c>
      <c r="BR50" s="2">
        <v>1.2841</v>
      </c>
      <c r="BS50" s="2">
        <v>1.2869999999999999</v>
      </c>
      <c r="BT50" s="2">
        <v>1.2881</v>
      </c>
      <c r="BU50" s="2">
        <v>36.618699999999997</v>
      </c>
      <c r="BV50" s="2">
        <v>0</v>
      </c>
      <c r="BW50" s="2">
        <v>0</v>
      </c>
      <c r="BX50" s="2">
        <v>0</v>
      </c>
      <c r="BY50" s="2">
        <v>31.882300000000001</v>
      </c>
      <c r="BZ50" s="2">
        <v>0.30630000000000002</v>
      </c>
      <c r="CA50" s="2">
        <v>30.751899999999999</v>
      </c>
      <c r="CB50" s="2">
        <v>0.43459999999999999</v>
      </c>
      <c r="CC50" s="2">
        <v>0</v>
      </c>
      <c r="CD50" s="2">
        <v>0</v>
      </c>
      <c r="CE50" s="2">
        <v>0</v>
      </c>
      <c r="CF50" s="2">
        <v>0</v>
      </c>
      <c r="CG50" s="2">
        <v>6.1000000000000004E-3</v>
      </c>
      <c r="CH50" s="2">
        <v>0</v>
      </c>
      <c r="CI50" s="2">
        <v>0</v>
      </c>
      <c r="CJ50" s="2">
        <v>63.23</v>
      </c>
      <c r="CK50" s="2">
        <v>62.6</v>
      </c>
      <c r="CL50" s="2">
        <v>36.409999999999997</v>
      </c>
      <c r="CM50" s="2">
        <v>0.35</v>
      </c>
      <c r="CN50" s="2">
        <v>0.64</v>
      </c>
      <c r="CO50" s="2">
        <v>0.01</v>
      </c>
      <c r="CP50" s="2">
        <v>51.600099999999998</v>
      </c>
      <c r="CQ50" s="2">
        <v>0</v>
      </c>
      <c r="CR50" s="2">
        <v>30.939699999999998</v>
      </c>
      <c r="CS50" s="2">
        <v>0</v>
      </c>
      <c r="CT50" s="2">
        <v>0</v>
      </c>
      <c r="CU50" s="2">
        <v>0</v>
      </c>
      <c r="CV50" s="2">
        <v>0</v>
      </c>
      <c r="CW50" s="2">
        <v>13.4849</v>
      </c>
      <c r="CX50" s="2">
        <v>3.7644000000000002</v>
      </c>
      <c r="CY50" s="2">
        <v>0.2109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65.63</v>
      </c>
      <c r="DF50" s="2">
        <v>33.15</v>
      </c>
      <c r="DG50" s="2">
        <v>1.22</v>
      </c>
      <c r="DH50" s="2">
        <v>0</v>
      </c>
      <c r="DI50" s="2">
        <v>51.041600000000003</v>
      </c>
      <c r="DJ50" s="2">
        <v>0</v>
      </c>
      <c r="DK50" s="2">
        <v>4.7214</v>
      </c>
      <c r="DL50" s="2">
        <v>0</v>
      </c>
      <c r="DM50" s="2">
        <v>11.5062</v>
      </c>
      <c r="DN50" s="2">
        <v>0.2288</v>
      </c>
      <c r="DO50" s="2">
        <v>15.267899999999999</v>
      </c>
      <c r="DP50" s="2">
        <v>17.232199999999999</v>
      </c>
      <c r="DQ50" s="2">
        <v>0</v>
      </c>
      <c r="DR50" s="2">
        <v>0</v>
      </c>
      <c r="DS50" s="2">
        <v>0</v>
      </c>
      <c r="DT50" s="2">
        <v>0</v>
      </c>
      <c r="DU50" s="2">
        <v>1.8E-3</v>
      </c>
      <c r="DV50" s="2">
        <v>0</v>
      </c>
      <c r="DW50" s="2">
        <v>0</v>
      </c>
      <c r="DX50" s="2">
        <v>70.290000000000006</v>
      </c>
      <c r="DY50" s="2">
        <v>42.29</v>
      </c>
      <c r="DZ50" s="2">
        <v>17.88</v>
      </c>
      <c r="EA50" s="2">
        <v>34.299999999999997</v>
      </c>
      <c r="EB50" s="2">
        <v>5.17</v>
      </c>
      <c r="EC50" s="2">
        <v>0.36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 s="2">
        <v>0</v>
      </c>
      <c r="GV50" s="2">
        <v>0</v>
      </c>
      <c r="GW50" s="2">
        <v>0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0</v>
      </c>
      <c r="HK50" s="2">
        <v>0</v>
      </c>
      <c r="HL50" s="2">
        <v>0</v>
      </c>
      <c r="HM50" s="2">
        <v>0</v>
      </c>
      <c r="HN50" s="2">
        <v>0</v>
      </c>
      <c r="HO50" s="2">
        <v>61.550899999999999</v>
      </c>
      <c r="HP50" s="2">
        <v>0</v>
      </c>
      <c r="HQ50" s="2">
        <v>0</v>
      </c>
      <c r="HR50" s="2">
        <v>0</v>
      </c>
      <c r="HS50" s="2">
        <v>0</v>
      </c>
      <c r="HT50" s="2">
        <v>0</v>
      </c>
      <c r="HU50" s="2">
        <v>0</v>
      </c>
      <c r="HV50" s="2">
        <v>0</v>
      </c>
      <c r="HW50" s="2">
        <v>2.0099</v>
      </c>
      <c r="HX50" s="2">
        <v>36.4392</v>
      </c>
      <c r="HY50" s="2">
        <v>0</v>
      </c>
      <c r="HZ50" s="2">
        <v>96.99</v>
      </c>
      <c r="IA50" s="2">
        <v>3.01</v>
      </c>
    </row>
    <row r="51" spans="1:235" x14ac:dyDescent="0.35">
      <c r="A51" s="2" t="s">
        <v>652</v>
      </c>
      <c r="B51" s="2">
        <v>28.12</v>
      </c>
      <c r="C51" s="2">
        <v>27.03</v>
      </c>
      <c r="D51" s="2">
        <v>27.02</v>
      </c>
      <c r="E51" s="2">
        <v>1124.28</v>
      </c>
      <c r="F51" s="2">
        <v>1E-3</v>
      </c>
      <c r="G51" s="2">
        <v>-9.1999999999999993</v>
      </c>
      <c r="H51" s="2">
        <v>0</v>
      </c>
      <c r="I51" s="2">
        <v>-0.72</v>
      </c>
      <c r="J51" s="2">
        <v>72.97</v>
      </c>
      <c r="K51" s="2">
        <v>1124.28</v>
      </c>
      <c r="L51" s="2">
        <v>0</v>
      </c>
      <c r="M51" s="2">
        <v>1124.28</v>
      </c>
      <c r="N51" s="2">
        <v>-0.01</v>
      </c>
      <c r="O51" s="2">
        <v>1124.28</v>
      </c>
      <c r="P51" s="2">
        <v>0</v>
      </c>
      <c r="Q51" s="2">
        <v>1119.3</v>
      </c>
      <c r="R51" s="2">
        <v>-4.99</v>
      </c>
      <c r="S51" s="2">
        <v>1114.43</v>
      </c>
      <c r="T51" s="2">
        <v>-9.86</v>
      </c>
      <c r="U51" s="2">
        <v>1002.18</v>
      </c>
      <c r="V51" s="2">
        <v>-122.11</v>
      </c>
      <c r="W51" s="2">
        <v>1026.8499999999999</v>
      </c>
      <c r="X51" s="2">
        <v>-97.43</v>
      </c>
      <c r="Y51" s="2">
        <v>1.4581999999999999</v>
      </c>
      <c r="Z51" s="2">
        <v>14.257099999999999</v>
      </c>
      <c r="AA51" s="2">
        <v>7.5168999999999997</v>
      </c>
      <c r="AB51" s="2">
        <v>0</v>
      </c>
      <c r="AC51" s="2">
        <v>0</v>
      </c>
      <c r="AD51" s="2">
        <v>0</v>
      </c>
      <c r="AE51" s="2">
        <v>0</v>
      </c>
      <c r="AF51" s="2">
        <v>3.194</v>
      </c>
      <c r="AG51" s="2">
        <v>5.0068000000000001</v>
      </c>
      <c r="AH51" s="2">
        <v>41.658499999999997</v>
      </c>
      <c r="AI51" s="2">
        <v>52.953600000000002</v>
      </c>
      <c r="AJ51" s="2">
        <v>0</v>
      </c>
      <c r="AK51" s="2">
        <v>0</v>
      </c>
      <c r="AL51" s="2">
        <v>0</v>
      </c>
      <c r="AM51" s="2">
        <v>0</v>
      </c>
      <c r="AN51" s="2">
        <v>0.38100000000000001</v>
      </c>
      <c r="AO51" s="2">
        <v>0.2286</v>
      </c>
      <c r="AP51" s="2">
        <v>4.53E-2</v>
      </c>
      <c r="AQ51" s="2">
        <v>50.930700000000002</v>
      </c>
      <c r="AR51" s="2">
        <v>2.3351999999999999</v>
      </c>
      <c r="AS51" s="2">
        <v>12.040800000000001</v>
      </c>
      <c r="AT51" s="2">
        <v>2.1160999999999999</v>
      </c>
      <c r="AU51" s="2">
        <v>14.6538</v>
      </c>
      <c r="AV51" s="2">
        <v>0.2364</v>
      </c>
      <c r="AW51" s="2">
        <v>4.8803999999999998</v>
      </c>
      <c r="AX51" s="2">
        <v>9.3574999999999999</v>
      </c>
      <c r="AY51" s="2">
        <v>2.2945000000000002</v>
      </c>
      <c r="AZ51" s="2">
        <v>0.68479999999999996</v>
      </c>
      <c r="BA51" s="2">
        <v>0.2278</v>
      </c>
      <c r="BB51" s="2">
        <v>0</v>
      </c>
      <c r="BC51" s="2">
        <v>2.9999999999999997E-4</v>
      </c>
      <c r="BD51" s="2">
        <v>0.2417</v>
      </c>
      <c r="BE51" s="2">
        <v>0</v>
      </c>
      <c r="BF51" s="2">
        <v>1.2944</v>
      </c>
      <c r="BG51" s="2">
        <v>1.181</v>
      </c>
      <c r="BH51" s="2">
        <v>0.80840000000000001</v>
      </c>
      <c r="BI51" s="2">
        <v>1.2016</v>
      </c>
      <c r="BJ51" s="2">
        <v>1.3059000000000001</v>
      </c>
      <c r="BK51" s="2">
        <v>1.2786999999999999</v>
      </c>
      <c r="BL51" s="2">
        <v>1.2875000000000001</v>
      </c>
      <c r="BM51" s="2">
        <v>1.2895000000000001</v>
      </c>
      <c r="BN51" s="2">
        <v>1.2878000000000001</v>
      </c>
      <c r="BO51" s="2">
        <v>1.2867</v>
      </c>
      <c r="BP51" s="2">
        <v>1.2854000000000001</v>
      </c>
      <c r="BQ51" s="2">
        <v>1.2856000000000001</v>
      </c>
      <c r="BR51" s="2">
        <v>1.2898000000000001</v>
      </c>
      <c r="BS51" s="2">
        <v>1.2927999999999999</v>
      </c>
      <c r="BT51" s="2">
        <v>1.2939000000000001</v>
      </c>
      <c r="BU51" s="2">
        <v>36.591099999999997</v>
      </c>
      <c r="BV51" s="2">
        <v>0</v>
      </c>
      <c r="BW51" s="2">
        <v>0</v>
      </c>
      <c r="BX51" s="2">
        <v>0</v>
      </c>
      <c r="BY51" s="2">
        <v>32.029000000000003</v>
      </c>
      <c r="BZ51" s="2">
        <v>0.30709999999999998</v>
      </c>
      <c r="CA51" s="2">
        <v>30.6325</v>
      </c>
      <c r="CB51" s="2">
        <v>0.43419999999999997</v>
      </c>
      <c r="CC51" s="2">
        <v>0</v>
      </c>
      <c r="CD51" s="2">
        <v>0</v>
      </c>
      <c r="CE51" s="2">
        <v>0</v>
      </c>
      <c r="CF51" s="2">
        <v>0</v>
      </c>
      <c r="CG51" s="2">
        <v>6.1000000000000004E-3</v>
      </c>
      <c r="CH51" s="2">
        <v>0</v>
      </c>
      <c r="CI51" s="2">
        <v>0</v>
      </c>
      <c r="CJ51" s="2">
        <v>63.03</v>
      </c>
      <c r="CK51" s="2">
        <v>62.4</v>
      </c>
      <c r="CL51" s="2">
        <v>36.6</v>
      </c>
      <c r="CM51" s="2">
        <v>0.36</v>
      </c>
      <c r="CN51" s="2">
        <v>0.64</v>
      </c>
      <c r="CO51" s="2">
        <v>0.01</v>
      </c>
      <c r="CP51" s="2">
        <v>51.632800000000003</v>
      </c>
      <c r="CQ51" s="2">
        <v>0</v>
      </c>
      <c r="CR51" s="2">
        <v>30.917400000000001</v>
      </c>
      <c r="CS51" s="2">
        <v>0</v>
      </c>
      <c r="CT51" s="2">
        <v>0</v>
      </c>
      <c r="CU51" s="2">
        <v>0</v>
      </c>
      <c r="CV51" s="2">
        <v>0</v>
      </c>
      <c r="CW51" s="2">
        <v>13.4589</v>
      </c>
      <c r="CX51" s="2">
        <v>3.7789000000000001</v>
      </c>
      <c r="CY51" s="2">
        <v>0.21199999999999999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65.5</v>
      </c>
      <c r="DF51" s="2">
        <v>33.28</v>
      </c>
      <c r="DG51" s="2">
        <v>1.23</v>
      </c>
      <c r="DH51" s="2">
        <v>0</v>
      </c>
      <c r="DI51" s="2">
        <v>51.031999999999996</v>
      </c>
      <c r="DJ51" s="2">
        <v>0</v>
      </c>
      <c r="DK51" s="2">
        <v>4.7135999999999996</v>
      </c>
      <c r="DL51" s="2">
        <v>0</v>
      </c>
      <c r="DM51" s="2">
        <v>11.573700000000001</v>
      </c>
      <c r="DN51" s="2">
        <v>0.22989999999999999</v>
      </c>
      <c r="DO51" s="2">
        <v>15.2385</v>
      </c>
      <c r="DP51" s="2">
        <v>17.210599999999999</v>
      </c>
      <c r="DQ51" s="2">
        <v>0</v>
      </c>
      <c r="DR51" s="2">
        <v>0</v>
      </c>
      <c r="DS51" s="2">
        <v>0</v>
      </c>
      <c r="DT51" s="2">
        <v>0</v>
      </c>
      <c r="DU51" s="2">
        <v>1.8E-3</v>
      </c>
      <c r="DV51" s="2">
        <v>0</v>
      </c>
      <c r="DW51" s="2">
        <v>0</v>
      </c>
      <c r="DX51" s="2">
        <v>70.12</v>
      </c>
      <c r="DY51" s="2">
        <v>42.22</v>
      </c>
      <c r="DZ51" s="2">
        <v>17.989999999999998</v>
      </c>
      <c r="EA51" s="2">
        <v>34.270000000000003</v>
      </c>
      <c r="EB51" s="2">
        <v>5.16</v>
      </c>
      <c r="EC51" s="2">
        <v>0.36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0</v>
      </c>
      <c r="GY51" s="2">
        <v>0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61.552100000000003</v>
      </c>
      <c r="HP51" s="2">
        <v>0</v>
      </c>
      <c r="HQ51" s="2">
        <v>0</v>
      </c>
      <c r="HR51" s="2">
        <v>0</v>
      </c>
      <c r="HS51" s="2">
        <v>0</v>
      </c>
      <c r="HT51" s="2">
        <v>0</v>
      </c>
      <c r="HU51" s="2">
        <v>0</v>
      </c>
      <c r="HV51" s="2">
        <v>0</v>
      </c>
      <c r="HW51" s="2">
        <v>2.0085999999999999</v>
      </c>
      <c r="HX51" s="2">
        <v>36.4392</v>
      </c>
      <c r="HY51" s="2">
        <v>0</v>
      </c>
      <c r="HZ51" s="2">
        <v>96.99</v>
      </c>
      <c r="IA51" s="2">
        <v>3.01</v>
      </c>
    </row>
    <row r="52" spans="1:235" x14ac:dyDescent="0.35">
      <c r="A52" s="2" t="s">
        <v>652</v>
      </c>
      <c r="B52" s="2">
        <v>28.63</v>
      </c>
      <c r="C52" s="2">
        <v>27.53</v>
      </c>
      <c r="D52" s="2">
        <v>27.53</v>
      </c>
      <c r="E52" s="2">
        <v>1123.72</v>
      </c>
      <c r="F52" s="2">
        <v>1E-3</v>
      </c>
      <c r="G52" s="2">
        <v>-9.2100000000000009</v>
      </c>
      <c r="H52" s="2">
        <v>0</v>
      </c>
      <c r="I52" s="2">
        <v>-0.72</v>
      </c>
      <c r="J52" s="2">
        <v>72.47</v>
      </c>
      <c r="K52" s="2">
        <v>1123.72</v>
      </c>
      <c r="L52" s="2">
        <v>0</v>
      </c>
      <c r="M52" s="2">
        <v>1123.71</v>
      </c>
      <c r="N52" s="2">
        <v>-0.01</v>
      </c>
      <c r="O52" s="2">
        <v>1123.72</v>
      </c>
      <c r="P52" s="2">
        <v>0</v>
      </c>
      <c r="Q52" s="2">
        <v>1118.8399999999999</v>
      </c>
      <c r="R52" s="2">
        <v>-4.88</v>
      </c>
      <c r="S52" s="2">
        <v>1113.8900000000001</v>
      </c>
      <c r="T52" s="2">
        <v>-9.83</v>
      </c>
      <c r="U52" s="2">
        <v>1003.04</v>
      </c>
      <c r="V52" s="2">
        <v>-120.68</v>
      </c>
      <c r="W52" s="2">
        <v>1026.8499999999999</v>
      </c>
      <c r="X52" s="2">
        <v>-96.87</v>
      </c>
      <c r="Y52" s="2">
        <v>1.4827999999999999</v>
      </c>
      <c r="Z52" s="2">
        <v>14.4613</v>
      </c>
      <c r="AA52" s="2">
        <v>7.7766000000000002</v>
      </c>
      <c r="AB52" s="2">
        <v>0</v>
      </c>
      <c r="AC52" s="2">
        <v>0</v>
      </c>
      <c r="AD52" s="2">
        <v>0</v>
      </c>
      <c r="AE52" s="2">
        <v>0</v>
      </c>
      <c r="AF52" s="2">
        <v>3.1959</v>
      </c>
      <c r="AG52" s="2">
        <v>5.0136000000000003</v>
      </c>
      <c r="AH52" s="2">
        <v>41.637500000000003</v>
      </c>
      <c r="AI52" s="2">
        <v>52.966099999999997</v>
      </c>
      <c r="AJ52" s="2">
        <v>0</v>
      </c>
      <c r="AK52" s="2">
        <v>0</v>
      </c>
      <c r="AL52" s="2">
        <v>0</v>
      </c>
      <c r="AM52" s="2">
        <v>0</v>
      </c>
      <c r="AN52" s="2">
        <v>0.38269999999999998</v>
      </c>
      <c r="AO52" s="2">
        <v>0.22919999999999999</v>
      </c>
      <c r="AP52" s="2">
        <v>4.53E-2</v>
      </c>
      <c r="AQ52" s="2">
        <v>50.930100000000003</v>
      </c>
      <c r="AR52" s="2">
        <v>2.351</v>
      </c>
      <c r="AS52" s="2">
        <v>12.0237</v>
      </c>
      <c r="AT52" s="2">
        <v>2.1246999999999998</v>
      </c>
      <c r="AU52" s="2">
        <v>14.6935</v>
      </c>
      <c r="AV52" s="2">
        <v>0.23699999999999999</v>
      </c>
      <c r="AW52" s="2">
        <v>4.8540999999999999</v>
      </c>
      <c r="AX52" s="2">
        <v>9.3286999999999995</v>
      </c>
      <c r="AY52" s="2">
        <v>2.2965</v>
      </c>
      <c r="AZ52" s="2">
        <v>0.68859999999999999</v>
      </c>
      <c r="BA52" s="2">
        <v>0.22939999999999999</v>
      </c>
      <c r="BB52" s="2">
        <v>0</v>
      </c>
      <c r="BC52" s="2">
        <v>2.9999999999999997E-4</v>
      </c>
      <c r="BD52" s="2">
        <v>0.2424</v>
      </c>
      <c r="BE52" s="2">
        <v>0</v>
      </c>
      <c r="BF52" s="2">
        <v>1.3001</v>
      </c>
      <c r="BG52" s="2">
        <v>1.1822999999999999</v>
      </c>
      <c r="BH52" s="2">
        <v>0.80579999999999996</v>
      </c>
      <c r="BI52" s="2">
        <v>1.2059</v>
      </c>
      <c r="BJ52" s="2">
        <v>1.3131999999999999</v>
      </c>
      <c r="BK52" s="2">
        <v>1.2847999999999999</v>
      </c>
      <c r="BL52" s="2">
        <v>1.2937000000000001</v>
      </c>
      <c r="BM52" s="2">
        <v>1.2956000000000001</v>
      </c>
      <c r="BN52" s="2">
        <v>1.2937000000000001</v>
      </c>
      <c r="BO52" s="2">
        <v>1.2924</v>
      </c>
      <c r="BP52" s="2">
        <v>1.2910999999999999</v>
      </c>
      <c r="BQ52" s="2">
        <v>1.2910999999999999</v>
      </c>
      <c r="BR52" s="2">
        <v>1.2955000000000001</v>
      </c>
      <c r="BS52" s="2">
        <v>1.2986</v>
      </c>
      <c r="BT52" s="2">
        <v>1.2998000000000001</v>
      </c>
      <c r="BU52" s="2">
        <v>36.563400000000001</v>
      </c>
      <c r="BV52" s="2">
        <v>0</v>
      </c>
      <c r="BW52" s="2">
        <v>0</v>
      </c>
      <c r="BX52" s="2">
        <v>0</v>
      </c>
      <c r="BY52" s="2">
        <v>32.176499999999997</v>
      </c>
      <c r="BZ52" s="2">
        <v>0.30780000000000002</v>
      </c>
      <c r="CA52" s="2">
        <v>30.5124</v>
      </c>
      <c r="CB52" s="2">
        <v>0.43380000000000002</v>
      </c>
      <c r="CC52" s="2">
        <v>0</v>
      </c>
      <c r="CD52" s="2">
        <v>0</v>
      </c>
      <c r="CE52" s="2">
        <v>0</v>
      </c>
      <c r="CF52" s="2">
        <v>0</v>
      </c>
      <c r="CG52" s="2">
        <v>6.1000000000000004E-3</v>
      </c>
      <c r="CH52" s="2">
        <v>0</v>
      </c>
      <c r="CI52" s="2">
        <v>0</v>
      </c>
      <c r="CJ52" s="2">
        <v>62.83</v>
      </c>
      <c r="CK52" s="2">
        <v>62.2</v>
      </c>
      <c r="CL52" s="2">
        <v>36.799999999999997</v>
      </c>
      <c r="CM52" s="2">
        <v>0.36</v>
      </c>
      <c r="CN52" s="2">
        <v>0.64</v>
      </c>
      <c r="CO52" s="2">
        <v>0.01</v>
      </c>
      <c r="CP52" s="2">
        <v>51.665599999999998</v>
      </c>
      <c r="CQ52" s="2">
        <v>0</v>
      </c>
      <c r="CR52" s="2">
        <v>30.895099999999999</v>
      </c>
      <c r="CS52" s="2">
        <v>0</v>
      </c>
      <c r="CT52" s="2">
        <v>0</v>
      </c>
      <c r="CU52" s="2">
        <v>0</v>
      </c>
      <c r="CV52" s="2">
        <v>0</v>
      </c>
      <c r="CW52" s="2">
        <v>13.4328</v>
      </c>
      <c r="CX52" s="2">
        <v>3.7934000000000001</v>
      </c>
      <c r="CY52" s="2">
        <v>0.21310000000000001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65.36</v>
      </c>
      <c r="DF52" s="2">
        <v>33.4</v>
      </c>
      <c r="DG52" s="2">
        <v>1.23</v>
      </c>
      <c r="DH52" s="2">
        <v>0</v>
      </c>
      <c r="DI52" s="2">
        <v>51.022100000000002</v>
      </c>
      <c r="DJ52" s="2">
        <v>0</v>
      </c>
      <c r="DK52" s="2">
        <v>4.7058</v>
      </c>
      <c r="DL52" s="2">
        <v>0</v>
      </c>
      <c r="DM52" s="2">
        <v>11.641500000000001</v>
      </c>
      <c r="DN52" s="2">
        <v>0.23100000000000001</v>
      </c>
      <c r="DO52" s="2">
        <v>15.2088</v>
      </c>
      <c r="DP52" s="2">
        <v>17.189</v>
      </c>
      <c r="DQ52" s="2">
        <v>0</v>
      </c>
      <c r="DR52" s="2">
        <v>0</v>
      </c>
      <c r="DS52" s="2">
        <v>0</v>
      </c>
      <c r="DT52" s="2">
        <v>0</v>
      </c>
      <c r="DU52" s="2">
        <v>1.8E-3</v>
      </c>
      <c r="DV52" s="2">
        <v>0</v>
      </c>
      <c r="DW52" s="2">
        <v>0</v>
      </c>
      <c r="DX52" s="2">
        <v>69.959999999999994</v>
      </c>
      <c r="DY52" s="2">
        <v>42.15</v>
      </c>
      <c r="DZ52" s="2">
        <v>18.100000000000001</v>
      </c>
      <c r="EA52" s="2">
        <v>34.24</v>
      </c>
      <c r="EB52" s="2">
        <v>5.15</v>
      </c>
      <c r="EC52" s="2">
        <v>0.36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61.553400000000003</v>
      </c>
      <c r="HP52" s="2">
        <v>0</v>
      </c>
      <c r="HQ52" s="2">
        <v>0</v>
      </c>
      <c r="HR52" s="2">
        <v>0</v>
      </c>
      <c r="HS52" s="2">
        <v>0</v>
      </c>
      <c r="HT52" s="2">
        <v>0</v>
      </c>
      <c r="HU52" s="2">
        <v>0</v>
      </c>
      <c r="HV52" s="2">
        <v>0</v>
      </c>
      <c r="HW52" s="2">
        <v>2.0074000000000001</v>
      </c>
      <c r="HX52" s="2">
        <v>36.439300000000003</v>
      </c>
      <c r="HY52" s="2">
        <v>0</v>
      </c>
      <c r="HZ52" s="2">
        <v>96.99</v>
      </c>
      <c r="IA52" s="2">
        <v>3.01</v>
      </c>
    </row>
    <row r="53" spans="1:235" x14ac:dyDescent="0.35">
      <c r="A53" s="2" t="s">
        <v>652</v>
      </c>
      <c r="B53" s="2">
        <v>29.13</v>
      </c>
      <c r="C53" s="2">
        <v>28.02</v>
      </c>
      <c r="D53" s="2">
        <v>28.03</v>
      </c>
      <c r="E53" s="2">
        <v>1123.1500000000001</v>
      </c>
      <c r="F53" s="2">
        <v>1E-3</v>
      </c>
      <c r="G53" s="2">
        <v>-9.2100000000000009</v>
      </c>
      <c r="H53" s="2">
        <v>0</v>
      </c>
      <c r="I53" s="2">
        <v>-0.72</v>
      </c>
      <c r="J53" s="2">
        <v>71.98</v>
      </c>
      <c r="K53" s="2">
        <v>1123.1500000000001</v>
      </c>
      <c r="L53" s="2">
        <v>0</v>
      </c>
      <c r="M53" s="2">
        <v>1123.1400000000001</v>
      </c>
      <c r="N53" s="2">
        <v>-0.01</v>
      </c>
      <c r="O53" s="2">
        <v>1123.1500000000001</v>
      </c>
      <c r="P53" s="2">
        <v>0</v>
      </c>
      <c r="Q53" s="2">
        <v>1118.3800000000001</v>
      </c>
      <c r="R53" s="2">
        <v>-4.7699999999999996</v>
      </c>
      <c r="S53" s="2">
        <v>1113.3499999999999</v>
      </c>
      <c r="T53" s="2">
        <v>-9.8000000000000007</v>
      </c>
      <c r="U53" s="2">
        <v>1003.91</v>
      </c>
      <c r="V53" s="2">
        <v>-119.24</v>
      </c>
      <c r="W53" s="2">
        <v>1026.8499999999999</v>
      </c>
      <c r="X53" s="2">
        <v>-96.3</v>
      </c>
      <c r="Y53" s="2">
        <v>1.5074000000000001</v>
      </c>
      <c r="Z53" s="2">
        <v>14.6654</v>
      </c>
      <c r="AA53" s="2">
        <v>8.0365000000000002</v>
      </c>
      <c r="AB53" s="2">
        <v>0</v>
      </c>
      <c r="AC53" s="2">
        <v>0</v>
      </c>
      <c r="AD53" s="2">
        <v>0</v>
      </c>
      <c r="AE53" s="2">
        <v>0</v>
      </c>
      <c r="AF53" s="2">
        <v>3.1978</v>
      </c>
      <c r="AG53" s="2">
        <v>5.0205000000000002</v>
      </c>
      <c r="AH53" s="2">
        <v>41.616300000000003</v>
      </c>
      <c r="AI53" s="2">
        <v>52.9788</v>
      </c>
      <c r="AJ53" s="2">
        <v>0</v>
      </c>
      <c r="AK53" s="2">
        <v>0</v>
      </c>
      <c r="AL53" s="2">
        <v>0</v>
      </c>
      <c r="AM53" s="2">
        <v>0</v>
      </c>
      <c r="AN53" s="2">
        <v>0.38440000000000002</v>
      </c>
      <c r="AO53" s="2">
        <v>0.22969999999999999</v>
      </c>
      <c r="AP53" s="2">
        <v>4.53E-2</v>
      </c>
      <c r="AQ53" s="2">
        <v>50.929499999999997</v>
      </c>
      <c r="AR53" s="2">
        <v>2.367</v>
      </c>
      <c r="AS53" s="2">
        <v>12.006500000000001</v>
      </c>
      <c r="AT53" s="2">
        <v>2.1332</v>
      </c>
      <c r="AU53" s="2">
        <v>14.7333</v>
      </c>
      <c r="AV53" s="2">
        <v>0.23749999999999999</v>
      </c>
      <c r="AW53" s="2">
        <v>4.8277999999999999</v>
      </c>
      <c r="AX53" s="2">
        <v>9.2997999999999994</v>
      </c>
      <c r="AY53" s="2">
        <v>2.2985000000000002</v>
      </c>
      <c r="AZ53" s="2">
        <v>0.69240000000000002</v>
      </c>
      <c r="BA53" s="2">
        <v>0.23089999999999999</v>
      </c>
      <c r="BB53" s="2">
        <v>0</v>
      </c>
      <c r="BC53" s="2">
        <v>2.9999999999999997E-4</v>
      </c>
      <c r="BD53" s="2">
        <v>0.24310000000000001</v>
      </c>
      <c r="BE53" s="2">
        <v>0</v>
      </c>
      <c r="BF53" s="2">
        <v>1.3059000000000001</v>
      </c>
      <c r="BG53" s="2">
        <v>1.1837</v>
      </c>
      <c r="BH53" s="2">
        <v>0.80320000000000003</v>
      </c>
      <c r="BI53" s="2">
        <v>1.2101999999999999</v>
      </c>
      <c r="BJ53" s="2">
        <v>1.3206</v>
      </c>
      <c r="BK53" s="2">
        <v>1.2909999999999999</v>
      </c>
      <c r="BL53" s="2">
        <v>1.3</v>
      </c>
      <c r="BM53" s="2">
        <v>1.3017000000000001</v>
      </c>
      <c r="BN53" s="2">
        <v>1.2996000000000001</v>
      </c>
      <c r="BO53" s="2">
        <v>1.2983</v>
      </c>
      <c r="BP53" s="2">
        <v>1.2968</v>
      </c>
      <c r="BQ53" s="2">
        <v>1.2967</v>
      </c>
      <c r="BR53" s="2">
        <v>1.3011999999999999</v>
      </c>
      <c r="BS53" s="2">
        <v>1.3045</v>
      </c>
      <c r="BT53" s="2">
        <v>1.3057000000000001</v>
      </c>
      <c r="BU53" s="2">
        <v>36.535499999999999</v>
      </c>
      <c r="BV53" s="2">
        <v>0</v>
      </c>
      <c r="BW53" s="2">
        <v>0</v>
      </c>
      <c r="BX53" s="2">
        <v>0</v>
      </c>
      <c r="BY53" s="2">
        <v>32.3245</v>
      </c>
      <c r="BZ53" s="2">
        <v>0.3085</v>
      </c>
      <c r="CA53" s="2">
        <v>30.3918</v>
      </c>
      <c r="CB53" s="2">
        <v>0.4335</v>
      </c>
      <c r="CC53" s="2">
        <v>0</v>
      </c>
      <c r="CD53" s="2">
        <v>0</v>
      </c>
      <c r="CE53" s="2">
        <v>0</v>
      </c>
      <c r="CF53" s="2">
        <v>0</v>
      </c>
      <c r="CG53" s="2">
        <v>6.1000000000000004E-3</v>
      </c>
      <c r="CH53" s="2">
        <v>0</v>
      </c>
      <c r="CI53" s="2">
        <v>0</v>
      </c>
      <c r="CJ53" s="2">
        <v>62.63</v>
      </c>
      <c r="CK53" s="2">
        <v>62</v>
      </c>
      <c r="CL53" s="2">
        <v>37</v>
      </c>
      <c r="CM53" s="2">
        <v>0.36</v>
      </c>
      <c r="CN53" s="2">
        <v>0.64</v>
      </c>
      <c r="CO53" s="2">
        <v>0.01</v>
      </c>
      <c r="CP53" s="2">
        <v>51.698399999999999</v>
      </c>
      <c r="CQ53" s="2">
        <v>0</v>
      </c>
      <c r="CR53" s="2">
        <v>30.872800000000002</v>
      </c>
      <c r="CS53" s="2">
        <v>0</v>
      </c>
      <c r="CT53" s="2">
        <v>0</v>
      </c>
      <c r="CU53" s="2">
        <v>0</v>
      </c>
      <c r="CV53" s="2">
        <v>0</v>
      </c>
      <c r="CW53" s="2">
        <v>13.4068</v>
      </c>
      <c r="CX53" s="2">
        <v>3.8079000000000001</v>
      </c>
      <c r="CY53" s="2">
        <v>0.2142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65.23</v>
      </c>
      <c r="DF53" s="2">
        <v>33.53</v>
      </c>
      <c r="DG53" s="2">
        <v>1.24</v>
      </c>
      <c r="DH53" s="2">
        <v>0</v>
      </c>
      <c r="DI53" s="2">
        <v>51.0122</v>
      </c>
      <c r="DJ53" s="2">
        <v>0</v>
      </c>
      <c r="DK53" s="2">
        <v>4.6981000000000002</v>
      </c>
      <c r="DL53" s="2">
        <v>0</v>
      </c>
      <c r="DM53" s="2">
        <v>11.7097</v>
      </c>
      <c r="DN53" s="2">
        <v>0.23200000000000001</v>
      </c>
      <c r="DO53" s="2">
        <v>15.178699999999999</v>
      </c>
      <c r="DP53" s="2">
        <v>17.167400000000001</v>
      </c>
      <c r="DQ53" s="2">
        <v>0</v>
      </c>
      <c r="DR53" s="2">
        <v>0</v>
      </c>
      <c r="DS53" s="2">
        <v>0</v>
      </c>
      <c r="DT53" s="2">
        <v>0</v>
      </c>
      <c r="DU53" s="2">
        <v>1.8E-3</v>
      </c>
      <c r="DV53" s="2">
        <v>0</v>
      </c>
      <c r="DW53" s="2">
        <v>0</v>
      </c>
      <c r="DX53" s="2">
        <v>69.790000000000006</v>
      </c>
      <c r="DY53" s="2">
        <v>42.07</v>
      </c>
      <c r="DZ53" s="2">
        <v>18.21</v>
      </c>
      <c r="EA53" s="2">
        <v>34.200000000000003</v>
      </c>
      <c r="EB53" s="2">
        <v>5.15</v>
      </c>
      <c r="EC53" s="2">
        <v>0.37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2">
        <v>0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61.554600000000001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2.0061</v>
      </c>
      <c r="HX53" s="2">
        <v>36.439300000000003</v>
      </c>
      <c r="HY53" s="2">
        <v>0</v>
      </c>
      <c r="HZ53" s="2">
        <v>96.99</v>
      </c>
      <c r="IA53" s="2">
        <v>3.01</v>
      </c>
    </row>
    <row r="54" spans="1:235" x14ac:dyDescent="0.35">
      <c r="A54" s="2" t="s">
        <v>652</v>
      </c>
      <c r="B54" s="2">
        <v>29.63</v>
      </c>
      <c r="C54" s="2">
        <v>28.51</v>
      </c>
      <c r="D54" s="2">
        <v>28.53</v>
      </c>
      <c r="E54" s="2">
        <v>1122.58</v>
      </c>
      <c r="F54" s="2">
        <v>1E-3</v>
      </c>
      <c r="G54" s="2">
        <v>-9.2200000000000006</v>
      </c>
      <c r="H54" s="2">
        <v>0</v>
      </c>
      <c r="I54" s="2">
        <v>-0.72</v>
      </c>
      <c r="J54" s="2">
        <v>71.489999999999995</v>
      </c>
      <c r="K54" s="2">
        <v>1122.58</v>
      </c>
      <c r="L54" s="2">
        <v>0</v>
      </c>
      <c r="M54" s="2">
        <v>1122.57</v>
      </c>
      <c r="N54" s="2">
        <v>0</v>
      </c>
      <c r="O54" s="2">
        <v>1122.57</v>
      </c>
      <c r="P54" s="2">
        <v>0</v>
      </c>
      <c r="Q54" s="2">
        <v>1117.9100000000001</v>
      </c>
      <c r="R54" s="2">
        <v>-4.67</v>
      </c>
      <c r="S54" s="2">
        <v>1112.81</v>
      </c>
      <c r="T54" s="2">
        <v>-9.77</v>
      </c>
      <c r="U54" s="2">
        <v>1004.79</v>
      </c>
      <c r="V54" s="2">
        <v>-117.78</v>
      </c>
      <c r="W54" s="2">
        <v>1026.8499999999999</v>
      </c>
      <c r="X54" s="2">
        <v>-95.73</v>
      </c>
      <c r="Y54" s="2">
        <v>1.5321</v>
      </c>
      <c r="Z54" s="2">
        <v>14.869400000000001</v>
      </c>
      <c r="AA54" s="2">
        <v>8.2964000000000002</v>
      </c>
      <c r="AB54" s="2">
        <v>0</v>
      </c>
      <c r="AC54" s="2">
        <v>0</v>
      </c>
      <c r="AD54" s="2">
        <v>0</v>
      </c>
      <c r="AE54" s="2">
        <v>0</v>
      </c>
      <c r="AF54" s="2">
        <v>3.1996000000000002</v>
      </c>
      <c r="AG54" s="2">
        <v>5.0274000000000001</v>
      </c>
      <c r="AH54" s="2">
        <v>41.595100000000002</v>
      </c>
      <c r="AI54" s="2">
        <v>52.991700000000002</v>
      </c>
      <c r="AJ54" s="2">
        <v>0</v>
      </c>
      <c r="AK54" s="2">
        <v>0</v>
      </c>
      <c r="AL54" s="2">
        <v>0</v>
      </c>
      <c r="AM54" s="2">
        <v>0</v>
      </c>
      <c r="AN54" s="2">
        <v>0.38579999999999998</v>
      </c>
      <c r="AO54" s="2">
        <v>0.2303</v>
      </c>
      <c r="AP54" s="2">
        <v>4.53E-2</v>
      </c>
      <c r="AQ54" s="2">
        <v>50.928800000000003</v>
      </c>
      <c r="AR54" s="2">
        <v>2.3833000000000002</v>
      </c>
      <c r="AS54" s="2">
        <v>11.9894</v>
      </c>
      <c r="AT54" s="2">
        <v>2.1417999999999999</v>
      </c>
      <c r="AU54" s="2">
        <v>14.773</v>
      </c>
      <c r="AV54" s="2">
        <v>0.23810000000000001</v>
      </c>
      <c r="AW54" s="2">
        <v>4.8014000000000001</v>
      </c>
      <c r="AX54" s="2">
        <v>9.2707999999999995</v>
      </c>
      <c r="AY54" s="2">
        <v>2.3003999999999998</v>
      </c>
      <c r="AZ54" s="2">
        <v>0.69640000000000002</v>
      </c>
      <c r="BA54" s="2">
        <v>0.23250000000000001</v>
      </c>
      <c r="BB54" s="2">
        <v>0</v>
      </c>
      <c r="BC54" s="2">
        <v>2.9999999999999997E-4</v>
      </c>
      <c r="BD54" s="2">
        <v>0.24379999999999999</v>
      </c>
      <c r="BE54" s="2">
        <v>0</v>
      </c>
      <c r="BF54" s="2">
        <v>1.3117000000000001</v>
      </c>
      <c r="BG54" s="2">
        <v>1.1850000000000001</v>
      </c>
      <c r="BH54" s="2">
        <v>0.80049999999999999</v>
      </c>
      <c r="BI54" s="2">
        <v>1.2144999999999999</v>
      </c>
      <c r="BJ54" s="2">
        <v>1.3280000000000001</v>
      </c>
      <c r="BK54" s="2">
        <v>1.2972999999999999</v>
      </c>
      <c r="BL54" s="2">
        <v>1.3063</v>
      </c>
      <c r="BM54" s="2">
        <v>1.3078000000000001</v>
      </c>
      <c r="BN54" s="2">
        <v>1.3056000000000001</v>
      </c>
      <c r="BO54" s="2">
        <v>1.3041</v>
      </c>
      <c r="BP54" s="2">
        <v>1.3026</v>
      </c>
      <c r="BQ54" s="2">
        <v>1.3023</v>
      </c>
      <c r="BR54" s="2">
        <v>1.3069999999999999</v>
      </c>
      <c r="BS54" s="2">
        <v>1.3104</v>
      </c>
      <c r="BT54" s="2">
        <v>1.3117000000000001</v>
      </c>
      <c r="BU54" s="2">
        <v>36.507599999999996</v>
      </c>
      <c r="BV54" s="2">
        <v>0</v>
      </c>
      <c r="BW54" s="2">
        <v>0</v>
      </c>
      <c r="BX54" s="2">
        <v>0</v>
      </c>
      <c r="BY54" s="2">
        <v>32.473300000000002</v>
      </c>
      <c r="BZ54" s="2">
        <v>0.30919999999999997</v>
      </c>
      <c r="CA54" s="2">
        <v>30.270700000000001</v>
      </c>
      <c r="CB54" s="2">
        <v>0.43309999999999998</v>
      </c>
      <c r="CC54" s="2">
        <v>0</v>
      </c>
      <c r="CD54" s="2">
        <v>0</v>
      </c>
      <c r="CE54" s="2">
        <v>0</v>
      </c>
      <c r="CF54" s="2">
        <v>0</v>
      </c>
      <c r="CG54" s="2">
        <v>6.1000000000000004E-3</v>
      </c>
      <c r="CH54" s="2">
        <v>0</v>
      </c>
      <c r="CI54" s="2">
        <v>0</v>
      </c>
      <c r="CJ54" s="2">
        <v>62.43</v>
      </c>
      <c r="CK54" s="2">
        <v>61.8</v>
      </c>
      <c r="CL54" s="2">
        <v>37.19</v>
      </c>
      <c r="CM54" s="2">
        <v>0.36</v>
      </c>
      <c r="CN54" s="2">
        <v>0.64</v>
      </c>
      <c r="CO54" s="2">
        <v>0.01</v>
      </c>
      <c r="CP54" s="2">
        <v>51.731200000000001</v>
      </c>
      <c r="CQ54" s="2">
        <v>0</v>
      </c>
      <c r="CR54" s="2">
        <v>30.8504</v>
      </c>
      <c r="CS54" s="2">
        <v>0</v>
      </c>
      <c r="CT54" s="2">
        <v>0</v>
      </c>
      <c r="CU54" s="2">
        <v>0</v>
      </c>
      <c r="CV54" s="2">
        <v>0</v>
      </c>
      <c r="CW54" s="2">
        <v>13.380599999999999</v>
      </c>
      <c r="CX54" s="2">
        <v>3.8224999999999998</v>
      </c>
      <c r="CY54" s="2">
        <v>0.21529999999999999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65.099999999999994</v>
      </c>
      <c r="DF54" s="2">
        <v>33.65</v>
      </c>
      <c r="DG54" s="2">
        <v>1.25</v>
      </c>
      <c r="DH54" s="2">
        <v>0</v>
      </c>
      <c r="DI54" s="2">
        <v>51.002099999999999</v>
      </c>
      <c r="DJ54" s="2">
        <v>0</v>
      </c>
      <c r="DK54" s="2">
        <v>4.6905000000000001</v>
      </c>
      <c r="DL54" s="2">
        <v>0</v>
      </c>
      <c r="DM54" s="2">
        <v>11.7784</v>
      </c>
      <c r="DN54" s="2">
        <v>0.2331</v>
      </c>
      <c r="DO54" s="2">
        <v>15.148400000000001</v>
      </c>
      <c r="DP54" s="2">
        <v>17.145700000000001</v>
      </c>
      <c r="DQ54" s="2">
        <v>0</v>
      </c>
      <c r="DR54" s="2">
        <v>0</v>
      </c>
      <c r="DS54" s="2">
        <v>0</v>
      </c>
      <c r="DT54" s="2">
        <v>0</v>
      </c>
      <c r="DU54" s="2">
        <v>1.8E-3</v>
      </c>
      <c r="DV54" s="2">
        <v>0</v>
      </c>
      <c r="DW54" s="2">
        <v>0</v>
      </c>
      <c r="DX54" s="2">
        <v>69.63</v>
      </c>
      <c r="DY54" s="2">
        <v>42</v>
      </c>
      <c r="DZ54" s="2">
        <v>18.32</v>
      </c>
      <c r="EA54" s="2">
        <v>34.17</v>
      </c>
      <c r="EB54" s="2">
        <v>5.14</v>
      </c>
      <c r="EC54" s="2">
        <v>0.37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0</v>
      </c>
      <c r="GU54" s="2">
        <v>0</v>
      </c>
      <c r="GV54" s="2">
        <v>0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2">
        <v>0</v>
      </c>
      <c r="HI54" s="2">
        <v>0</v>
      </c>
      <c r="HJ54" s="2">
        <v>0</v>
      </c>
      <c r="HK54" s="2">
        <v>0</v>
      </c>
      <c r="HL54" s="2">
        <v>0</v>
      </c>
      <c r="HM54" s="2">
        <v>0</v>
      </c>
      <c r="HN54" s="2">
        <v>0</v>
      </c>
      <c r="HO54" s="2">
        <v>61.555900000000001</v>
      </c>
      <c r="HP54" s="2">
        <v>0</v>
      </c>
      <c r="HQ54" s="2">
        <v>0</v>
      </c>
      <c r="HR54" s="2">
        <v>0</v>
      </c>
      <c r="HS54" s="2">
        <v>0</v>
      </c>
      <c r="HT54" s="2">
        <v>0</v>
      </c>
      <c r="HU54" s="2">
        <v>0</v>
      </c>
      <c r="HV54" s="2">
        <v>0</v>
      </c>
      <c r="HW54" s="2">
        <v>2.0047999999999999</v>
      </c>
      <c r="HX54" s="2">
        <v>36.439300000000003</v>
      </c>
      <c r="HY54" s="2">
        <v>0</v>
      </c>
      <c r="HZ54" s="2">
        <v>96.99</v>
      </c>
      <c r="IA54" s="2">
        <v>3.01</v>
      </c>
    </row>
    <row r="55" spans="1:235" x14ac:dyDescent="0.35">
      <c r="A55" s="2" t="s">
        <v>652</v>
      </c>
      <c r="B55" s="2">
        <v>30.13</v>
      </c>
      <c r="C55" s="2">
        <v>29</v>
      </c>
      <c r="D55" s="2">
        <v>29.04</v>
      </c>
      <c r="E55" s="2">
        <v>1122</v>
      </c>
      <c r="F55" s="2">
        <v>1E-3</v>
      </c>
      <c r="G55" s="2">
        <v>-9.23</v>
      </c>
      <c r="H55" s="2">
        <v>0</v>
      </c>
      <c r="I55" s="2">
        <v>-0.72</v>
      </c>
      <c r="J55" s="2">
        <v>71</v>
      </c>
      <c r="K55" s="2">
        <v>1122</v>
      </c>
      <c r="L55" s="2">
        <v>0</v>
      </c>
      <c r="M55" s="2">
        <v>1121.99</v>
      </c>
      <c r="N55" s="2">
        <v>0</v>
      </c>
      <c r="O55" s="2">
        <v>1122</v>
      </c>
      <c r="P55" s="2">
        <v>0</v>
      </c>
      <c r="Q55" s="2">
        <v>1117.44</v>
      </c>
      <c r="R55" s="2">
        <v>-4.5599999999999996</v>
      </c>
      <c r="S55" s="2">
        <v>1112.26</v>
      </c>
      <c r="T55" s="2">
        <v>-9.74</v>
      </c>
      <c r="U55" s="2">
        <v>1005.68</v>
      </c>
      <c r="V55" s="2">
        <v>-116.32</v>
      </c>
      <c r="W55" s="2">
        <v>1026.8499999999999</v>
      </c>
      <c r="X55" s="2">
        <v>-95.15</v>
      </c>
      <c r="Y55" s="2">
        <v>1.5580000000000001</v>
      </c>
      <c r="Z55" s="2">
        <v>15.0746</v>
      </c>
      <c r="AA55" s="2">
        <v>8.5541999999999998</v>
      </c>
      <c r="AB55" s="2">
        <v>0</v>
      </c>
      <c r="AC55" s="2">
        <v>0</v>
      </c>
      <c r="AD55" s="2">
        <v>0</v>
      </c>
      <c r="AE55" s="2">
        <v>0</v>
      </c>
      <c r="AF55" s="2">
        <v>3.2014999999999998</v>
      </c>
      <c r="AG55" s="2">
        <v>5.2685000000000004</v>
      </c>
      <c r="AH55" s="2">
        <v>41.813000000000002</v>
      </c>
      <c r="AI55" s="2">
        <v>52.531700000000001</v>
      </c>
      <c r="AJ55" s="2">
        <v>0</v>
      </c>
      <c r="AK55" s="2">
        <v>0</v>
      </c>
      <c r="AL55" s="2">
        <v>0</v>
      </c>
      <c r="AM55" s="2">
        <v>0</v>
      </c>
      <c r="AN55" s="2">
        <v>0.38679999999999998</v>
      </c>
      <c r="AO55" s="2">
        <v>0.23089999999999999</v>
      </c>
      <c r="AP55" s="2">
        <v>4.53E-2</v>
      </c>
      <c r="AQ55" s="2">
        <v>50.9283</v>
      </c>
      <c r="AR55" s="2">
        <v>2.3997999999999999</v>
      </c>
      <c r="AS55" s="2">
        <v>11.9719</v>
      </c>
      <c r="AT55" s="2">
        <v>2.1503999999999999</v>
      </c>
      <c r="AU55" s="2">
        <v>14.8125</v>
      </c>
      <c r="AV55" s="2">
        <v>0.23860000000000001</v>
      </c>
      <c r="AW55" s="2">
        <v>4.7750000000000004</v>
      </c>
      <c r="AX55" s="2">
        <v>9.2421000000000006</v>
      </c>
      <c r="AY55" s="2">
        <v>2.3022</v>
      </c>
      <c r="AZ55" s="2">
        <v>0.70030000000000003</v>
      </c>
      <c r="BA55" s="2">
        <v>0.2341</v>
      </c>
      <c r="BB55" s="2">
        <v>0</v>
      </c>
      <c r="BC55" s="2">
        <v>2.9999999999999997E-4</v>
      </c>
      <c r="BD55" s="2">
        <v>0.2445</v>
      </c>
      <c r="BE55" s="2">
        <v>0</v>
      </c>
      <c r="BF55" s="2">
        <v>1.3176000000000001</v>
      </c>
      <c r="BG55" s="2">
        <v>1.1863999999999999</v>
      </c>
      <c r="BH55" s="2">
        <v>0.79790000000000005</v>
      </c>
      <c r="BI55" s="2">
        <v>1.2188000000000001</v>
      </c>
      <c r="BJ55" s="2">
        <v>1.3354999999999999</v>
      </c>
      <c r="BK55" s="2">
        <v>1.3036000000000001</v>
      </c>
      <c r="BL55" s="2">
        <v>1.3126</v>
      </c>
      <c r="BM55" s="2">
        <v>1.3140000000000001</v>
      </c>
      <c r="BN55" s="2">
        <v>1.3116000000000001</v>
      </c>
      <c r="BO55" s="2">
        <v>1.31</v>
      </c>
      <c r="BP55" s="2">
        <v>1.3084</v>
      </c>
      <c r="BQ55" s="2">
        <v>1.3081</v>
      </c>
      <c r="BR55" s="2">
        <v>1.3129</v>
      </c>
      <c r="BS55" s="2">
        <v>1.3165</v>
      </c>
      <c r="BT55" s="2">
        <v>1.3178000000000001</v>
      </c>
      <c r="BU55" s="2">
        <v>36.479500000000002</v>
      </c>
      <c r="BV55" s="2">
        <v>0</v>
      </c>
      <c r="BW55" s="2">
        <v>0</v>
      </c>
      <c r="BX55" s="2">
        <v>0</v>
      </c>
      <c r="BY55" s="2">
        <v>32.622599999999998</v>
      </c>
      <c r="BZ55" s="2">
        <v>0.30990000000000001</v>
      </c>
      <c r="CA55" s="2">
        <v>30.1492</v>
      </c>
      <c r="CB55" s="2">
        <v>0.43269999999999997</v>
      </c>
      <c r="CC55" s="2">
        <v>0</v>
      </c>
      <c r="CD55" s="2">
        <v>0</v>
      </c>
      <c r="CE55" s="2">
        <v>0</v>
      </c>
      <c r="CF55" s="2">
        <v>0</v>
      </c>
      <c r="CG55" s="2">
        <v>6.1000000000000004E-3</v>
      </c>
      <c r="CH55" s="2">
        <v>0</v>
      </c>
      <c r="CI55" s="2">
        <v>0</v>
      </c>
      <c r="CJ55" s="2">
        <v>62.23</v>
      </c>
      <c r="CK55" s="2">
        <v>61.6</v>
      </c>
      <c r="CL55" s="2">
        <v>37.39</v>
      </c>
      <c r="CM55" s="2">
        <v>0.36</v>
      </c>
      <c r="CN55" s="2">
        <v>0.64</v>
      </c>
      <c r="CO55" s="2">
        <v>0.01</v>
      </c>
      <c r="CP55" s="2">
        <v>51.764099999999999</v>
      </c>
      <c r="CQ55" s="2">
        <v>0</v>
      </c>
      <c r="CR55" s="2">
        <v>30.827999999999999</v>
      </c>
      <c r="CS55" s="2">
        <v>0</v>
      </c>
      <c r="CT55" s="2">
        <v>0</v>
      </c>
      <c r="CU55" s="2">
        <v>0</v>
      </c>
      <c r="CV55" s="2">
        <v>0</v>
      </c>
      <c r="CW55" s="2">
        <v>13.3545</v>
      </c>
      <c r="CX55" s="2">
        <v>3.8370000000000002</v>
      </c>
      <c r="CY55" s="2">
        <v>0.2165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64.97</v>
      </c>
      <c r="DF55" s="2">
        <v>33.78</v>
      </c>
      <c r="DG55" s="2">
        <v>1.25</v>
      </c>
      <c r="DH55" s="2">
        <v>0</v>
      </c>
      <c r="DI55" s="2">
        <v>50.992100000000001</v>
      </c>
      <c r="DJ55" s="2">
        <v>0</v>
      </c>
      <c r="DK55" s="2">
        <v>4.6825000000000001</v>
      </c>
      <c r="DL55" s="2">
        <v>0</v>
      </c>
      <c r="DM55" s="2">
        <v>11.8474</v>
      </c>
      <c r="DN55" s="2">
        <v>0.23419999999999999</v>
      </c>
      <c r="DO55" s="2">
        <v>15.117900000000001</v>
      </c>
      <c r="DP55" s="2">
        <v>17.124099999999999</v>
      </c>
      <c r="DQ55" s="2">
        <v>0</v>
      </c>
      <c r="DR55" s="2">
        <v>0</v>
      </c>
      <c r="DS55" s="2">
        <v>0</v>
      </c>
      <c r="DT55" s="2">
        <v>0</v>
      </c>
      <c r="DU55" s="2">
        <v>1.8E-3</v>
      </c>
      <c r="DV55" s="2">
        <v>0</v>
      </c>
      <c r="DW55" s="2">
        <v>0</v>
      </c>
      <c r="DX55" s="2">
        <v>69.459999999999994</v>
      </c>
      <c r="DY55" s="2">
        <v>41.93</v>
      </c>
      <c r="DZ55" s="2">
        <v>18.43</v>
      </c>
      <c r="EA55" s="2">
        <v>34.130000000000003</v>
      </c>
      <c r="EB55" s="2">
        <v>5.13</v>
      </c>
      <c r="EC55" s="2">
        <v>0.37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2">
        <v>0</v>
      </c>
      <c r="HJ55" s="2">
        <v>0</v>
      </c>
      <c r="HK55" s="2">
        <v>0</v>
      </c>
      <c r="HL55" s="2">
        <v>0</v>
      </c>
      <c r="HM55" s="2">
        <v>0</v>
      </c>
      <c r="HN55" s="2">
        <v>0</v>
      </c>
      <c r="HO55" s="2">
        <v>61.557099999999998</v>
      </c>
      <c r="HP55" s="2">
        <v>0</v>
      </c>
      <c r="HQ55" s="2">
        <v>0</v>
      </c>
      <c r="HR55" s="2">
        <v>0</v>
      </c>
      <c r="HS55" s="2">
        <v>0</v>
      </c>
      <c r="HT55" s="2">
        <v>0</v>
      </c>
      <c r="HU55" s="2">
        <v>0</v>
      </c>
      <c r="HV55" s="2">
        <v>0</v>
      </c>
      <c r="HW55" s="2">
        <v>2.0034999999999998</v>
      </c>
      <c r="HX55" s="2">
        <v>36.439300000000003</v>
      </c>
      <c r="HY55" s="2">
        <v>0</v>
      </c>
      <c r="HZ55" s="2">
        <v>97</v>
      </c>
      <c r="IA55" s="2">
        <v>3</v>
      </c>
    </row>
    <row r="56" spans="1:235" x14ac:dyDescent="0.35">
      <c r="A56" s="2" t="s">
        <v>652</v>
      </c>
      <c r="B56" s="2">
        <v>30.64</v>
      </c>
      <c r="C56" s="2">
        <v>29.49</v>
      </c>
      <c r="D56" s="2">
        <v>29.54</v>
      </c>
      <c r="E56" s="2">
        <v>1121.42</v>
      </c>
      <c r="F56" s="2">
        <v>1E-3</v>
      </c>
      <c r="G56" s="2">
        <v>-9.24</v>
      </c>
      <c r="H56" s="2">
        <v>0</v>
      </c>
      <c r="I56" s="2">
        <v>-0.72</v>
      </c>
      <c r="J56" s="2">
        <v>70.510000000000005</v>
      </c>
      <c r="K56" s="2">
        <v>1121.4100000000001</v>
      </c>
      <c r="L56" s="2">
        <v>0</v>
      </c>
      <c r="M56" s="2">
        <v>1121.42</v>
      </c>
      <c r="N56" s="2">
        <v>0</v>
      </c>
      <c r="O56" s="2">
        <v>1121.42</v>
      </c>
      <c r="P56" s="2">
        <v>0</v>
      </c>
      <c r="Q56" s="2">
        <v>1116.97</v>
      </c>
      <c r="R56" s="2">
        <v>-4.45</v>
      </c>
      <c r="S56" s="2">
        <v>1111.71</v>
      </c>
      <c r="T56" s="2">
        <v>-9.7100000000000009</v>
      </c>
      <c r="U56" s="2">
        <v>1006.58</v>
      </c>
      <c r="V56" s="2">
        <v>-114.84</v>
      </c>
      <c r="W56" s="2">
        <v>1026.8499999999999</v>
      </c>
      <c r="X56" s="2">
        <v>-94.57</v>
      </c>
      <c r="Y56" s="2">
        <v>1.5839000000000001</v>
      </c>
      <c r="Z56" s="2">
        <v>15.2798</v>
      </c>
      <c r="AA56" s="2">
        <v>8.8122000000000007</v>
      </c>
      <c r="AB56" s="2">
        <v>0</v>
      </c>
      <c r="AC56" s="2">
        <v>0</v>
      </c>
      <c r="AD56" s="2">
        <v>0</v>
      </c>
      <c r="AE56" s="2">
        <v>0</v>
      </c>
      <c r="AF56" s="2">
        <v>3.2033999999999998</v>
      </c>
      <c r="AG56" s="2">
        <v>5.2756999999999996</v>
      </c>
      <c r="AH56" s="2">
        <v>41.7913</v>
      </c>
      <c r="AI56" s="2">
        <v>52.544499999999999</v>
      </c>
      <c r="AJ56" s="2">
        <v>0</v>
      </c>
      <c r="AK56" s="2">
        <v>0</v>
      </c>
      <c r="AL56" s="2">
        <v>0</v>
      </c>
      <c r="AM56" s="2">
        <v>0</v>
      </c>
      <c r="AN56" s="2">
        <v>0.38840000000000002</v>
      </c>
      <c r="AO56" s="2">
        <v>0.23150000000000001</v>
      </c>
      <c r="AP56" s="2">
        <v>4.53E-2</v>
      </c>
      <c r="AQ56" s="2">
        <v>50.927599999999998</v>
      </c>
      <c r="AR56" s="2">
        <v>2.4165000000000001</v>
      </c>
      <c r="AS56" s="2">
        <v>11.9544</v>
      </c>
      <c r="AT56" s="2">
        <v>2.1591</v>
      </c>
      <c r="AU56" s="2">
        <v>14.851900000000001</v>
      </c>
      <c r="AV56" s="2">
        <v>0.2392</v>
      </c>
      <c r="AW56" s="2">
        <v>4.7484999999999999</v>
      </c>
      <c r="AX56" s="2">
        <v>9.2132000000000005</v>
      </c>
      <c r="AY56" s="2">
        <v>2.3039000000000001</v>
      </c>
      <c r="AZ56" s="2">
        <v>0.70430000000000004</v>
      </c>
      <c r="BA56" s="2">
        <v>0.23580000000000001</v>
      </c>
      <c r="BB56" s="2">
        <v>0</v>
      </c>
      <c r="BC56" s="2">
        <v>2.9999999999999997E-4</v>
      </c>
      <c r="BD56" s="2">
        <v>0.24529999999999999</v>
      </c>
      <c r="BE56" s="2">
        <v>0</v>
      </c>
      <c r="BF56" s="2">
        <v>1.3234999999999999</v>
      </c>
      <c r="BG56" s="2">
        <v>1.1878</v>
      </c>
      <c r="BH56" s="2">
        <v>0.79520000000000002</v>
      </c>
      <c r="BI56" s="2">
        <v>1.2232000000000001</v>
      </c>
      <c r="BJ56" s="2">
        <v>1.3431</v>
      </c>
      <c r="BK56" s="2">
        <v>1.3099000000000001</v>
      </c>
      <c r="BL56" s="2">
        <v>1.3190999999999999</v>
      </c>
      <c r="BM56" s="2">
        <v>1.3203</v>
      </c>
      <c r="BN56" s="2">
        <v>1.3176000000000001</v>
      </c>
      <c r="BO56" s="2">
        <v>1.3160000000000001</v>
      </c>
      <c r="BP56" s="2">
        <v>1.3143</v>
      </c>
      <c r="BQ56" s="2">
        <v>1.3138000000000001</v>
      </c>
      <c r="BR56" s="2">
        <v>1.3188</v>
      </c>
      <c r="BS56" s="2">
        <v>1.3225</v>
      </c>
      <c r="BT56" s="2">
        <v>1.3240000000000001</v>
      </c>
      <c r="BU56" s="2">
        <v>36.451300000000003</v>
      </c>
      <c r="BV56" s="2">
        <v>0</v>
      </c>
      <c r="BW56" s="2">
        <v>0</v>
      </c>
      <c r="BX56" s="2">
        <v>0</v>
      </c>
      <c r="BY56" s="2">
        <v>32.772500000000001</v>
      </c>
      <c r="BZ56" s="2">
        <v>0.31069999999999998</v>
      </c>
      <c r="CA56" s="2">
        <v>30.027100000000001</v>
      </c>
      <c r="CB56" s="2">
        <v>0.43240000000000001</v>
      </c>
      <c r="CC56" s="2">
        <v>0</v>
      </c>
      <c r="CD56" s="2">
        <v>0</v>
      </c>
      <c r="CE56" s="2">
        <v>0</v>
      </c>
      <c r="CF56" s="2">
        <v>0</v>
      </c>
      <c r="CG56" s="2">
        <v>6.1000000000000004E-3</v>
      </c>
      <c r="CH56" s="2">
        <v>0</v>
      </c>
      <c r="CI56" s="2">
        <v>0</v>
      </c>
      <c r="CJ56" s="2">
        <v>62.02</v>
      </c>
      <c r="CK56" s="2">
        <v>61.4</v>
      </c>
      <c r="CL56" s="2">
        <v>37.6</v>
      </c>
      <c r="CM56" s="2">
        <v>0.36</v>
      </c>
      <c r="CN56" s="2">
        <v>0.64</v>
      </c>
      <c r="CO56" s="2">
        <v>0.01</v>
      </c>
      <c r="CP56" s="2">
        <v>51.796999999999997</v>
      </c>
      <c r="CQ56" s="2">
        <v>0</v>
      </c>
      <c r="CR56" s="2">
        <v>30.805499999999999</v>
      </c>
      <c r="CS56" s="2">
        <v>0</v>
      </c>
      <c r="CT56" s="2">
        <v>0</v>
      </c>
      <c r="CU56" s="2">
        <v>0</v>
      </c>
      <c r="CV56" s="2">
        <v>0</v>
      </c>
      <c r="CW56" s="2">
        <v>13.3283</v>
      </c>
      <c r="CX56" s="2">
        <v>3.8515999999999999</v>
      </c>
      <c r="CY56" s="2">
        <v>0.21759999999999999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64.84</v>
      </c>
      <c r="DF56" s="2">
        <v>33.9</v>
      </c>
      <c r="DG56" s="2">
        <v>1.26</v>
      </c>
      <c r="DH56" s="2">
        <v>0</v>
      </c>
      <c r="DI56" s="2">
        <v>50.981900000000003</v>
      </c>
      <c r="DJ56" s="2">
        <v>0</v>
      </c>
      <c r="DK56" s="2">
        <v>4.6745999999999999</v>
      </c>
      <c r="DL56" s="2">
        <v>0</v>
      </c>
      <c r="DM56" s="2">
        <v>11.9168</v>
      </c>
      <c r="DN56" s="2">
        <v>0.23530000000000001</v>
      </c>
      <c r="DO56" s="2">
        <v>15.087</v>
      </c>
      <c r="DP56" s="2">
        <v>17.102499999999999</v>
      </c>
      <c r="DQ56" s="2">
        <v>0</v>
      </c>
      <c r="DR56" s="2">
        <v>0</v>
      </c>
      <c r="DS56" s="2">
        <v>0</v>
      </c>
      <c r="DT56" s="2">
        <v>0</v>
      </c>
      <c r="DU56" s="2">
        <v>1.8E-3</v>
      </c>
      <c r="DV56" s="2">
        <v>0</v>
      </c>
      <c r="DW56" s="2">
        <v>0</v>
      </c>
      <c r="DX56" s="2">
        <v>69.290000000000006</v>
      </c>
      <c r="DY56" s="2">
        <v>41.85</v>
      </c>
      <c r="DZ56" s="2">
        <v>18.55</v>
      </c>
      <c r="EA56" s="2">
        <v>34.1</v>
      </c>
      <c r="EB56" s="2">
        <v>5.13</v>
      </c>
      <c r="EC56" s="2">
        <v>0.37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61.558399999999999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2.0023</v>
      </c>
      <c r="HX56" s="2">
        <v>36.439399999999999</v>
      </c>
      <c r="HY56" s="2">
        <v>0</v>
      </c>
      <c r="HZ56" s="2">
        <v>97</v>
      </c>
      <c r="IA56" s="2">
        <v>3</v>
      </c>
    </row>
    <row r="57" spans="1:235" x14ac:dyDescent="0.35">
      <c r="A57" s="2" t="s">
        <v>652</v>
      </c>
      <c r="B57" s="2">
        <v>31.14</v>
      </c>
      <c r="C57" s="2">
        <v>29.98</v>
      </c>
      <c r="D57" s="2">
        <v>30.04</v>
      </c>
      <c r="E57" s="2">
        <v>1120.83</v>
      </c>
      <c r="F57" s="2">
        <v>1E-3</v>
      </c>
      <c r="G57" s="2">
        <v>-9.24</v>
      </c>
      <c r="H57" s="2">
        <v>0</v>
      </c>
      <c r="I57" s="2">
        <v>-0.72</v>
      </c>
      <c r="J57" s="2">
        <v>70.02</v>
      </c>
      <c r="K57" s="2">
        <v>1120.83</v>
      </c>
      <c r="L57" s="2">
        <v>0</v>
      </c>
      <c r="M57" s="2">
        <v>1120.83</v>
      </c>
      <c r="N57" s="2">
        <v>0</v>
      </c>
      <c r="O57" s="2">
        <v>1120.83</v>
      </c>
      <c r="P57" s="2">
        <v>0</v>
      </c>
      <c r="Q57" s="2">
        <v>1116.49</v>
      </c>
      <c r="R57" s="2">
        <v>-4.34</v>
      </c>
      <c r="S57" s="2">
        <v>1111.1500000000001</v>
      </c>
      <c r="T57" s="2">
        <v>-9.68</v>
      </c>
      <c r="U57" s="2">
        <v>1007.48</v>
      </c>
      <c r="V57" s="2">
        <v>-113.35</v>
      </c>
      <c r="W57" s="2">
        <v>1026.8499999999999</v>
      </c>
      <c r="X57" s="2">
        <v>-93.98</v>
      </c>
      <c r="Y57" s="2">
        <v>1.6097999999999999</v>
      </c>
      <c r="Z57" s="2">
        <v>15.4849</v>
      </c>
      <c r="AA57" s="2">
        <v>9.0702999999999996</v>
      </c>
      <c r="AB57" s="2">
        <v>0</v>
      </c>
      <c r="AC57" s="2">
        <v>0</v>
      </c>
      <c r="AD57" s="2">
        <v>0</v>
      </c>
      <c r="AE57" s="2">
        <v>0</v>
      </c>
      <c r="AF57" s="2">
        <v>3.2054</v>
      </c>
      <c r="AG57" s="2">
        <v>5.2830000000000004</v>
      </c>
      <c r="AH57" s="2">
        <v>41.769599999999997</v>
      </c>
      <c r="AI57" s="2">
        <v>52.557600000000001</v>
      </c>
      <c r="AJ57" s="2">
        <v>0</v>
      </c>
      <c r="AK57" s="2">
        <v>0</v>
      </c>
      <c r="AL57" s="2">
        <v>0</v>
      </c>
      <c r="AM57" s="2">
        <v>0</v>
      </c>
      <c r="AN57" s="2">
        <v>0.38979999999999998</v>
      </c>
      <c r="AO57" s="2">
        <v>0.23200000000000001</v>
      </c>
      <c r="AP57" s="2">
        <v>4.53E-2</v>
      </c>
      <c r="AQ57" s="2">
        <v>50.926900000000003</v>
      </c>
      <c r="AR57" s="2">
        <v>2.4335</v>
      </c>
      <c r="AS57" s="2">
        <v>11.9369</v>
      </c>
      <c r="AT57" s="2">
        <v>2.1677</v>
      </c>
      <c r="AU57" s="2">
        <v>14.891299999999999</v>
      </c>
      <c r="AV57" s="2">
        <v>0.2397</v>
      </c>
      <c r="AW57" s="2">
        <v>4.7218999999999998</v>
      </c>
      <c r="AX57" s="2">
        <v>9.1843000000000004</v>
      </c>
      <c r="AY57" s="2">
        <v>2.3056000000000001</v>
      </c>
      <c r="AZ57" s="2">
        <v>0.70840000000000003</v>
      </c>
      <c r="BA57" s="2">
        <v>0.2374</v>
      </c>
      <c r="BB57" s="2">
        <v>0</v>
      </c>
      <c r="BC57" s="2">
        <v>2.9999999999999997E-4</v>
      </c>
      <c r="BD57" s="2">
        <v>0.246</v>
      </c>
      <c r="BE57" s="2">
        <v>0</v>
      </c>
      <c r="BF57" s="2">
        <v>1.3293999999999999</v>
      </c>
      <c r="BG57" s="2">
        <v>1.1892</v>
      </c>
      <c r="BH57" s="2">
        <v>0.79249999999999998</v>
      </c>
      <c r="BI57" s="2">
        <v>1.2275</v>
      </c>
      <c r="BJ57" s="2">
        <v>1.3509</v>
      </c>
      <c r="BK57" s="2">
        <v>1.3163</v>
      </c>
      <c r="BL57" s="2">
        <v>1.3255999999999999</v>
      </c>
      <c r="BM57" s="2">
        <v>1.3266</v>
      </c>
      <c r="BN57" s="2">
        <v>1.3237000000000001</v>
      </c>
      <c r="BO57" s="2">
        <v>1.3220000000000001</v>
      </c>
      <c r="BP57" s="2">
        <v>1.3202</v>
      </c>
      <c r="BQ57" s="2">
        <v>1.3196000000000001</v>
      </c>
      <c r="BR57" s="2">
        <v>1.3248</v>
      </c>
      <c r="BS57" s="2">
        <v>1.3287</v>
      </c>
      <c r="BT57" s="2">
        <v>1.3302</v>
      </c>
      <c r="BU57" s="2">
        <v>36.423000000000002</v>
      </c>
      <c r="BV57" s="2">
        <v>0</v>
      </c>
      <c r="BW57" s="2">
        <v>0</v>
      </c>
      <c r="BX57" s="2">
        <v>0</v>
      </c>
      <c r="BY57" s="2">
        <v>32.923000000000002</v>
      </c>
      <c r="BZ57" s="2">
        <v>0.31140000000000001</v>
      </c>
      <c r="CA57" s="2">
        <v>29.904499999999999</v>
      </c>
      <c r="CB57" s="2">
        <v>0.432</v>
      </c>
      <c r="CC57" s="2">
        <v>0</v>
      </c>
      <c r="CD57" s="2">
        <v>0</v>
      </c>
      <c r="CE57" s="2">
        <v>0</v>
      </c>
      <c r="CF57" s="2">
        <v>0</v>
      </c>
      <c r="CG57" s="2">
        <v>6.1000000000000004E-3</v>
      </c>
      <c r="CH57" s="2">
        <v>0</v>
      </c>
      <c r="CI57" s="2">
        <v>0</v>
      </c>
      <c r="CJ57" s="2">
        <v>61.82</v>
      </c>
      <c r="CK57" s="2">
        <v>61.2</v>
      </c>
      <c r="CL57" s="2">
        <v>37.799999999999997</v>
      </c>
      <c r="CM57" s="2">
        <v>0.36</v>
      </c>
      <c r="CN57" s="2">
        <v>0.64</v>
      </c>
      <c r="CO57" s="2">
        <v>0.01</v>
      </c>
      <c r="CP57" s="2">
        <v>51.83</v>
      </c>
      <c r="CQ57" s="2">
        <v>0</v>
      </c>
      <c r="CR57" s="2">
        <v>30.783100000000001</v>
      </c>
      <c r="CS57" s="2">
        <v>0</v>
      </c>
      <c r="CT57" s="2">
        <v>0</v>
      </c>
      <c r="CU57" s="2">
        <v>0</v>
      </c>
      <c r="CV57" s="2">
        <v>0</v>
      </c>
      <c r="CW57" s="2">
        <v>13.302099999999999</v>
      </c>
      <c r="CX57" s="2">
        <v>3.8660999999999999</v>
      </c>
      <c r="CY57" s="2">
        <v>0.21879999999999999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64.7</v>
      </c>
      <c r="DF57" s="2">
        <v>34.03</v>
      </c>
      <c r="DG57" s="2">
        <v>1.27</v>
      </c>
      <c r="DH57" s="2">
        <v>0</v>
      </c>
      <c r="DI57" s="2">
        <v>50.971600000000002</v>
      </c>
      <c r="DJ57" s="2">
        <v>0</v>
      </c>
      <c r="DK57" s="2">
        <v>4.6666999999999996</v>
      </c>
      <c r="DL57" s="2">
        <v>0</v>
      </c>
      <c r="DM57" s="2">
        <v>11.986599999999999</v>
      </c>
      <c r="DN57" s="2">
        <v>0.2364</v>
      </c>
      <c r="DO57" s="2">
        <v>15.055899999999999</v>
      </c>
      <c r="DP57" s="2">
        <v>17.0809</v>
      </c>
      <c r="DQ57" s="2">
        <v>0</v>
      </c>
      <c r="DR57" s="2">
        <v>0</v>
      </c>
      <c r="DS57" s="2">
        <v>0</v>
      </c>
      <c r="DT57" s="2">
        <v>0</v>
      </c>
      <c r="DU57" s="2">
        <v>1.8E-3</v>
      </c>
      <c r="DV57" s="2">
        <v>0</v>
      </c>
      <c r="DW57" s="2">
        <v>0</v>
      </c>
      <c r="DX57" s="2">
        <v>69.13</v>
      </c>
      <c r="DY57" s="2">
        <v>41.78</v>
      </c>
      <c r="DZ57" s="2">
        <v>18.66</v>
      </c>
      <c r="EA57" s="2">
        <v>34.07</v>
      </c>
      <c r="EB57" s="2">
        <v>5.12</v>
      </c>
      <c r="EC57" s="2">
        <v>0.37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 s="2">
        <v>0</v>
      </c>
      <c r="GV57" s="2">
        <v>0</v>
      </c>
      <c r="GW57" s="2">
        <v>0</v>
      </c>
      <c r="GX57" s="2">
        <v>0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0</v>
      </c>
      <c r="HL57" s="2">
        <v>0</v>
      </c>
      <c r="HM57" s="2">
        <v>0</v>
      </c>
      <c r="HN57" s="2">
        <v>0</v>
      </c>
      <c r="HO57" s="2">
        <v>61.559600000000003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2.0009999999999999</v>
      </c>
      <c r="HX57" s="2">
        <v>36.439399999999999</v>
      </c>
      <c r="HY57" s="2">
        <v>0</v>
      </c>
      <c r="HZ57" s="2">
        <v>97</v>
      </c>
      <c r="IA57" s="2">
        <v>3</v>
      </c>
    </row>
    <row r="58" spans="1:235" x14ac:dyDescent="0.35">
      <c r="A58" s="2" t="s">
        <v>652</v>
      </c>
      <c r="B58" s="2">
        <v>31.64</v>
      </c>
      <c r="C58" s="2">
        <v>30.48</v>
      </c>
      <c r="D58" s="2">
        <v>30.55</v>
      </c>
      <c r="E58" s="2">
        <v>1120.25</v>
      </c>
      <c r="F58" s="2">
        <v>1E-3</v>
      </c>
      <c r="G58" s="2">
        <v>-9.25</v>
      </c>
      <c r="H58" s="2">
        <v>0</v>
      </c>
      <c r="I58" s="2">
        <v>-0.72</v>
      </c>
      <c r="J58" s="2">
        <v>69.52</v>
      </c>
      <c r="K58" s="2">
        <v>1120.24</v>
      </c>
      <c r="L58" s="2">
        <v>-0.01</v>
      </c>
      <c r="M58" s="2">
        <v>1120.25</v>
      </c>
      <c r="N58" s="2">
        <v>0</v>
      </c>
      <c r="O58" s="2">
        <v>1120.25</v>
      </c>
      <c r="P58" s="2">
        <v>0</v>
      </c>
      <c r="Q58" s="2">
        <v>1116.01</v>
      </c>
      <c r="R58" s="2">
        <v>-4.24</v>
      </c>
      <c r="S58" s="2">
        <v>1110.5899999999999</v>
      </c>
      <c r="T58" s="2">
        <v>-9.66</v>
      </c>
      <c r="U58" s="2">
        <v>1008.4</v>
      </c>
      <c r="V58" s="2">
        <v>-111.85</v>
      </c>
      <c r="W58" s="2">
        <v>1026.8499999999999</v>
      </c>
      <c r="X58" s="2">
        <v>-93.4</v>
      </c>
      <c r="Y58" s="2">
        <v>1.6357999999999999</v>
      </c>
      <c r="Z58" s="2">
        <v>15.69</v>
      </c>
      <c r="AA58" s="2">
        <v>9.3285999999999998</v>
      </c>
      <c r="AB58" s="2">
        <v>0</v>
      </c>
      <c r="AC58" s="2">
        <v>0</v>
      </c>
      <c r="AD58" s="2">
        <v>0</v>
      </c>
      <c r="AE58" s="2">
        <v>0</v>
      </c>
      <c r="AF58" s="2">
        <v>3.2073</v>
      </c>
      <c r="AG58" s="2">
        <v>5.2903000000000002</v>
      </c>
      <c r="AH58" s="2">
        <v>41.747700000000002</v>
      </c>
      <c r="AI58" s="2">
        <v>52.570700000000002</v>
      </c>
      <c r="AJ58" s="2">
        <v>0</v>
      </c>
      <c r="AK58" s="2">
        <v>0</v>
      </c>
      <c r="AL58" s="2">
        <v>0</v>
      </c>
      <c r="AM58" s="2">
        <v>0</v>
      </c>
      <c r="AN58" s="2">
        <v>0.39119999999999999</v>
      </c>
      <c r="AO58" s="2">
        <v>0.2326</v>
      </c>
      <c r="AP58" s="2">
        <v>4.53E-2</v>
      </c>
      <c r="AQ58" s="2">
        <v>50.926099999999998</v>
      </c>
      <c r="AR58" s="2">
        <v>2.4506999999999999</v>
      </c>
      <c r="AS58" s="2">
        <v>11.9194</v>
      </c>
      <c r="AT58" s="2">
        <v>2.1762999999999999</v>
      </c>
      <c r="AU58" s="2">
        <v>14.9306</v>
      </c>
      <c r="AV58" s="2">
        <v>0.2402</v>
      </c>
      <c r="AW58" s="2">
        <v>4.6954000000000002</v>
      </c>
      <c r="AX58" s="2">
        <v>9.1553000000000004</v>
      </c>
      <c r="AY58" s="2">
        <v>2.3071999999999999</v>
      </c>
      <c r="AZ58" s="2">
        <v>0.71250000000000002</v>
      </c>
      <c r="BA58" s="2">
        <v>0.23910000000000001</v>
      </c>
      <c r="BB58" s="2">
        <v>0</v>
      </c>
      <c r="BC58" s="2">
        <v>2.9999999999999997E-4</v>
      </c>
      <c r="BD58" s="2">
        <v>0.2467</v>
      </c>
      <c r="BE58" s="2">
        <v>0</v>
      </c>
      <c r="BF58" s="2">
        <v>1.3352999999999999</v>
      </c>
      <c r="BG58" s="2">
        <v>1.1906000000000001</v>
      </c>
      <c r="BH58" s="2">
        <v>0.78979999999999995</v>
      </c>
      <c r="BI58" s="2">
        <v>1.2319</v>
      </c>
      <c r="BJ58" s="2">
        <v>1.3587</v>
      </c>
      <c r="BK58" s="2">
        <v>1.3228</v>
      </c>
      <c r="BL58" s="2">
        <v>1.3321000000000001</v>
      </c>
      <c r="BM58" s="2">
        <v>1.333</v>
      </c>
      <c r="BN58" s="2">
        <v>1.3299000000000001</v>
      </c>
      <c r="BO58" s="2">
        <v>1.3281000000000001</v>
      </c>
      <c r="BP58" s="2">
        <v>1.3262</v>
      </c>
      <c r="BQ58" s="2">
        <v>1.3254999999999999</v>
      </c>
      <c r="BR58" s="2">
        <v>1.3309</v>
      </c>
      <c r="BS58" s="2">
        <v>1.3349</v>
      </c>
      <c r="BT58" s="2">
        <v>1.3364</v>
      </c>
      <c r="BU58" s="2">
        <v>36.394500000000001</v>
      </c>
      <c r="BV58" s="2">
        <v>0</v>
      </c>
      <c r="BW58" s="2">
        <v>0</v>
      </c>
      <c r="BX58" s="2">
        <v>0</v>
      </c>
      <c r="BY58" s="2">
        <v>33.074199999999998</v>
      </c>
      <c r="BZ58" s="2">
        <v>0.31209999999999999</v>
      </c>
      <c r="CA58" s="2">
        <v>29.781400000000001</v>
      </c>
      <c r="CB58" s="2">
        <v>0.43159999999999998</v>
      </c>
      <c r="CC58" s="2">
        <v>0</v>
      </c>
      <c r="CD58" s="2">
        <v>0</v>
      </c>
      <c r="CE58" s="2">
        <v>0</v>
      </c>
      <c r="CF58" s="2">
        <v>0</v>
      </c>
      <c r="CG58" s="2">
        <v>6.1000000000000004E-3</v>
      </c>
      <c r="CH58" s="2">
        <v>0</v>
      </c>
      <c r="CI58" s="2">
        <v>0</v>
      </c>
      <c r="CJ58" s="2">
        <v>61.61</v>
      </c>
      <c r="CK58" s="2">
        <v>60.99</v>
      </c>
      <c r="CL58" s="2">
        <v>38</v>
      </c>
      <c r="CM58" s="2">
        <v>0.36</v>
      </c>
      <c r="CN58" s="2">
        <v>0.64</v>
      </c>
      <c r="CO58" s="2">
        <v>0.01</v>
      </c>
      <c r="CP58" s="2">
        <v>51.863</v>
      </c>
      <c r="CQ58" s="2">
        <v>0</v>
      </c>
      <c r="CR58" s="2">
        <v>30.7606</v>
      </c>
      <c r="CS58" s="2">
        <v>0</v>
      </c>
      <c r="CT58" s="2">
        <v>0</v>
      </c>
      <c r="CU58" s="2">
        <v>0</v>
      </c>
      <c r="CV58" s="2">
        <v>0</v>
      </c>
      <c r="CW58" s="2">
        <v>13.2758</v>
      </c>
      <c r="CX58" s="2">
        <v>3.8807</v>
      </c>
      <c r="CY58" s="2">
        <v>0.21990000000000001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64.569999999999993</v>
      </c>
      <c r="DF58" s="2">
        <v>34.159999999999997</v>
      </c>
      <c r="DG58" s="2">
        <v>1.27</v>
      </c>
      <c r="DH58" s="2">
        <v>0</v>
      </c>
      <c r="DI58" s="2">
        <v>50.961199999999998</v>
      </c>
      <c r="DJ58" s="2">
        <v>0</v>
      </c>
      <c r="DK58" s="2">
        <v>4.6589</v>
      </c>
      <c r="DL58" s="2">
        <v>0</v>
      </c>
      <c r="DM58" s="2">
        <v>12.056800000000001</v>
      </c>
      <c r="DN58" s="2">
        <v>0.23760000000000001</v>
      </c>
      <c r="DO58" s="2">
        <v>15.0245</v>
      </c>
      <c r="DP58" s="2">
        <v>17.059200000000001</v>
      </c>
      <c r="DQ58" s="2">
        <v>0</v>
      </c>
      <c r="DR58" s="2">
        <v>0</v>
      </c>
      <c r="DS58" s="2">
        <v>0</v>
      </c>
      <c r="DT58" s="2">
        <v>0</v>
      </c>
      <c r="DU58" s="2">
        <v>1.8E-3</v>
      </c>
      <c r="DV58" s="2">
        <v>0</v>
      </c>
      <c r="DW58" s="2">
        <v>0</v>
      </c>
      <c r="DX58" s="2">
        <v>68.959999999999994</v>
      </c>
      <c r="DY58" s="2">
        <v>41.7</v>
      </c>
      <c r="DZ58" s="2">
        <v>18.77</v>
      </c>
      <c r="EA58" s="2">
        <v>34.03</v>
      </c>
      <c r="EB58" s="2">
        <v>5.1100000000000003</v>
      </c>
      <c r="EC58" s="2">
        <v>0.37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0</v>
      </c>
      <c r="GU58" s="2">
        <v>0</v>
      </c>
      <c r="GV58" s="2">
        <v>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0</v>
      </c>
      <c r="HN58" s="2">
        <v>0</v>
      </c>
      <c r="HO58" s="2">
        <v>61.560899999999997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1.9997</v>
      </c>
      <c r="HX58" s="2">
        <v>36.439399999999999</v>
      </c>
      <c r="HY58" s="2">
        <v>0</v>
      </c>
      <c r="HZ58" s="2">
        <v>97</v>
      </c>
      <c r="IA58" s="2">
        <v>3</v>
      </c>
    </row>
    <row r="59" spans="1:235" x14ac:dyDescent="0.35">
      <c r="A59" s="2" t="s">
        <v>652</v>
      </c>
      <c r="B59" s="2">
        <v>32.14</v>
      </c>
      <c r="C59" s="2">
        <v>30.97</v>
      </c>
      <c r="D59" s="2">
        <v>31.05</v>
      </c>
      <c r="E59" s="2">
        <v>1119.6600000000001</v>
      </c>
      <c r="F59" s="2">
        <v>1E-3</v>
      </c>
      <c r="G59" s="2">
        <v>-9.26</v>
      </c>
      <c r="H59" s="2">
        <v>0</v>
      </c>
      <c r="I59" s="2">
        <v>-0.72</v>
      </c>
      <c r="J59" s="2">
        <v>69.03</v>
      </c>
      <c r="K59" s="2">
        <v>1119.6500000000001</v>
      </c>
      <c r="L59" s="2">
        <v>-0.01</v>
      </c>
      <c r="M59" s="2">
        <v>1119.6600000000001</v>
      </c>
      <c r="N59" s="2">
        <v>0</v>
      </c>
      <c r="O59" s="2">
        <v>1119.6600000000001</v>
      </c>
      <c r="P59" s="2">
        <v>0</v>
      </c>
      <c r="Q59" s="2">
        <v>1115.53</v>
      </c>
      <c r="R59" s="2">
        <v>-4.13</v>
      </c>
      <c r="S59" s="2">
        <v>1110.03</v>
      </c>
      <c r="T59" s="2">
        <v>-9.6300000000000008</v>
      </c>
      <c r="U59" s="2">
        <v>1009.32</v>
      </c>
      <c r="V59" s="2">
        <v>-110.34</v>
      </c>
      <c r="W59" s="2">
        <v>1026.8499999999999</v>
      </c>
      <c r="X59" s="2">
        <v>-92.81</v>
      </c>
      <c r="Y59" s="2">
        <v>1.6617999999999999</v>
      </c>
      <c r="Z59" s="2">
        <v>15.895099999999999</v>
      </c>
      <c r="AA59" s="2">
        <v>9.5869999999999997</v>
      </c>
      <c r="AB59" s="2">
        <v>0</v>
      </c>
      <c r="AC59" s="2">
        <v>0</v>
      </c>
      <c r="AD59" s="2">
        <v>0</v>
      </c>
      <c r="AE59" s="2">
        <v>0</v>
      </c>
      <c r="AF59" s="2">
        <v>3.2092000000000001</v>
      </c>
      <c r="AG59" s="2">
        <v>5.2976999999999999</v>
      </c>
      <c r="AH59" s="2">
        <v>41.725700000000003</v>
      </c>
      <c r="AI59" s="2">
        <v>52.584000000000003</v>
      </c>
      <c r="AJ59" s="2">
        <v>0</v>
      </c>
      <c r="AK59" s="2">
        <v>0</v>
      </c>
      <c r="AL59" s="2">
        <v>0</v>
      </c>
      <c r="AM59" s="2">
        <v>0</v>
      </c>
      <c r="AN59" s="2">
        <v>0.39269999999999999</v>
      </c>
      <c r="AO59" s="2">
        <v>0.23319999999999999</v>
      </c>
      <c r="AP59" s="2">
        <v>4.53E-2</v>
      </c>
      <c r="AQ59" s="2">
        <v>50.9253</v>
      </c>
      <c r="AR59" s="2">
        <v>2.4681999999999999</v>
      </c>
      <c r="AS59" s="2">
        <v>11.9018</v>
      </c>
      <c r="AT59" s="2">
        <v>2.1850000000000001</v>
      </c>
      <c r="AU59" s="2">
        <v>14.969900000000001</v>
      </c>
      <c r="AV59" s="2">
        <v>0.24079999999999999</v>
      </c>
      <c r="AW59" s="2">
        <v>4.6687000000000003</v>
      </c>
      <c r="AX59" s="2">
        <v>9.1262000000000008</v>
      </c>
      <c r="AY59" s="2">
        <v>2.3088000000000002</v>
      </c>
      <c r="AZ59" s="2">
        <v>0.71660000000000001</v>
      </c>
      <c r="BA59" s="2">
        <v>0.24079999999999999</v>
      </c>
      <c r="BB59" s="2">
        <v>0</v>
      </c>
      <c r="BC59" s="2">
        <v>2.9999999999999997E-4</v>
      </c>
      <c r="BD59" s="2">
        <v>0.2475</v>
      </c>
      <c r="BE59" s="2">
        <v>0</v>
      </c>
      <c r="BF59" s="2">
        <v>1.3412999999999999</v>
      </c>
      <c r="BG59" s="2">
        <v>1.1919</v>
      </c>
      <c r="BH59" s="2">
        <v>0.78710000000000002</v>
      </c>
      <c r="BI59" s="2">
        <v>1.2362</v>
      </c>
      <c r="BJ59" s="2">
        <v>1.3666</v>
      </c>
      <c r="BK59" s="2">
        <v>1.3292999999999999</v>
      </c>
      <c r="BL59" s="2">
        <v>1.3387</v>
      </c>
      <c r="BM59" s="2">
        <v>1.3393999999999999</v>
      </c>
      <c r="BN59" s="2">
        <v>1.3361000000000001</v>
      </c>
      <c r="BO59" s="2">
        <v>1.3342000000000001</v>
      </c>
      <c r="BP59" s="2">
        <v>1.3322000000000001</v>
      </c>
      <c r="BQ59" s="2">
        <v>1.3313999999999999</v>
      </c>
      <c r="BR59" s="2">
        <v>1.337</v>
      </c>
      <c r="BS59" s="2">
        <v>1.3411</v>
      </c>
      <c r="BT59" s="2">
        <v>1.3427</v>
      </c>
      <c r="BU59" s="2">
        <v>36.366</v>
      </c>
      <c r="BV59" s="2">
        <v>0</v>
      </c>
      <c r="BW59" s="2">
        <v>0</v>
      </c>
      <c r="BX59" s="2">
        <v>0</v>
      </c>
      <c r="BY59" s="2">
        <v>33.225999999999999</v>
      </c>
      <c r="BZ59" s="2">
        <v>0.31280000000000002</v>
      </c>
      <c r="CA59" s="2">
        <v>29.657800000000002</v>
      </c>
      <c r="CB59" s="2">
        <v>0.43130000000000002</v>
      </c>
      <c r="CC59" s="2">
        <v>0</v>
      </c>
      <c r="CD59" s="2">
        <v>0</v>
      </c>
      <c r="CE59" s="2">
        <v>0</v>
      </c>
      <c r="CF59" s="2">
        <v>0</v>
      </c>
      <c r="CG59" s="2">
        <v>6.1000000000000004E-3</v>
      </c>
      <c r="CH59" s="2">
        <v>0</v>
      </c>
      <c r="CI59" s="2">
        <v>0</v>
      </c>
      <c r="CJ59" s="2">
        <v>61.41</v>
      </c>
      <c r="CK59" s="2">
        <v>60.79</v>
      </c>
      <c r="CL59" s="2">
        <v>38.21</v>
      </c>
      <c r="CM59" s="2">
        <v>0.36</v>
      </c>
      <c r="CN59" s="2">
        <v>0.64</v>
      </c>
      <c r="CO59" s="2">
        <v>0.01</v>
      </c>
      <c r="CP59" s="2">
        <v>51.896099999999997</v>
      </c>
      <c r="CQ59" s="2">
        <v>0</v>
      </c>
      <c r="CR59" s="2">
        <v>30.738</v>
      </c>
      <c r="CS59" s="2">
        <v>0</v>
      </c>
      <c r="CT59" s="2">
        <v>0</v>
      </c>
      <c r="CU59" s="2">
        <v>0</v>
      </c>
      <c r="CV59" s="2">
        <v>0</v>
      </c>
      <c r="CW59" s="2">
        <v>13.249499999999999</v>
      </c>
      <c r="CX59" s="2">
        <v>3.8953000000000002</v>
      </c>
      <c r="CY59" s="2">
        <v>0.22109999999999999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64.44</v>
      </c>
      <c r="DF59" s="2">
        <v>34.28</v>
      </c>
      <c r="DG59" s="2">
        <v>1.28</v>
      </c>
      <c r="DH59" s="2">
        <v>0</v>
      </c>
      <c r="DI59" s="2">
        <v>50.950699999999998</v>
      </c>
      <c r="DJ59" s="2">
        <v>0</v>
      </c>
      <c r="DK59" s="2">
        <v>4.6512000000000002</v>
      </c>
      <c r="DL59" s="2">
        <v>0</v>
      </c>
      <c r="DM59" s="2">
        <v>12.1275</v>
      </c>
      <c r="DN59" s="2">
        <v>0.2387</v>
      </c>
      <c r="DO59" s="2">
        <v>14.992800000000001</v>
      </c>
      <c r="DP59" s="2">
        <v>17.037400000000002</v>
      </c>
      <c r="DQ59" s="2">
        <v>0</v>
      </c>
      <c r="DR59" s="2">
        <v>0</v>
      </c>
      <c r="DS59" s="2">
        <v>0</v>
      </c>
      <c r="DT59" s="2">
        <v>0</v>
      </c>
      <c r="DU59" s="2">
        <v>1.8E-3</v>
      </c>
      <c r="DV59" s="2">
        <v>0</v>
      </c>
      <c r="DW59" s="2">
        <v>0</v>
      </c>
      <c r="DX59" s="2">
        <v>68.790000000000006</v>
      </c>
      <c r="DY59" s="2">
        <v>41.63</v>
      </c>
      <c r="DZ59" s="2">
        <v>18.89</v>
      </c>
      <c r="EA59" s="2">
        <v>34</v>
      </c>
      <c r="EB59" s="2">
        <v>5.0999999999999996</v>
      </c>
      <c r="EC59" s="2">
        <v>0.38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61.562199999999997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2">
        <v>0</v>
      </c>
      <c r="HW59" s="2">
        <v>1.9984</v>
      </c>
      <c r="HX59" s="2">
        <v>36.439399999999999</v>
      </c>
      <c r="HY59" s="2">
        <v>0</v>
      </c>
      <c r="HZ59" s="2">
        <v>97</v>
      </c>
      <c r="IA59" s="2">
        <v>3</v>
      </c>
    </row>
    <row r="60" spans="1:235" x14ac:dyDescent="0.35">
      <c r="A60" s="2" t="s">
        <v>652</v>
      </c>
      <c r="B60" s="2">
        <v>32.65</v>
      </c>
      <c r="C60" s="2">
        <v>31.46</v>
      </c>
      <c r="D60" s="2">
        <v>31.55</v>
      </c>
      <c r="E60" s="2">
        <v>1119.07</v>
      </c>
      <c r="F60" s="2">
        <v>1E-3</v>
      </c>
      <c r="G60" s="2">
        <v>-9.27</v>
      </c>
      <c r="H60" s="2">
        <v>0</v>
      </c>
      <c r="I60" s="2">
        <v>-0.72</v>
      </c>
      <c r="J60" s="2">
        <v>68.540000000000006</v>
      </c>
      <c r="K60" s="2">
        <v>1119.07</v>
      </c>
      <c r="L60" s="2">
        <v>0</v>
      </c>
      <c r="M60" s="2">
        <v>1119.07</v>
      </c>
      <c r="N60" s="2">
        <v>0</v>
      </c>
      <c r="O60" s="2">
        <v>1119.07</v>
      </c>
      <c r="P60" s="2">
        <v>0</v>
      </c>
      <c r="Q60" s="2">
        <v>1115.05</v>
      </c>
      <c r="R60" s="2">
        <v>-4.0199999999999996</v>
      </c>
      <c r="S60" s="2">
        <v>1109.47</v>
      </c>
      <c r="T60" s="2">
        <v>-9.6</v>
      </c>
      <c r="U60" s="2">
        <v>1010.25</v>
      </c>
      <c r="V60" s="2">
        <v>-108.82</v>
      </c>
      <c r="W60" s="2">
        <v>1026.8499999999999</v>
      </c>
      <c r="X60" s="2">
        <v>-92.22</v>
      </c>
      <c r="Y60" s="2">
        <v>1.6871</v>
      </c>
      <c r="Z60" s="2">
        <v>16.100899999999999</v>
      </c>
      <c r="AA60" s="2">
        <v>9.8455999999999992</v>
      </c>
      <c r="AB60" s="2">
        <v>0</v>
      </c>
      <c r="AC60" s="2">
        <v>0</v>
      </c>
      <c r="AD60" s="2">
        <v>0</v>
      </c>
      <c r="AE60" s="2">
        <v>0</v>
      </c>
      <c r="AF60" s="2">
        <v>3.2111000000000001</v>
      </c>
      <c r="AG60" s="2">
        <v>5.1391999999999998</v>
      </c>
      <c r="AH60" s="2">
        <v>41.869</v>
      </c>
      <c r="AI60" s="2">
        <v>52.598300000000002</v>
      </c>
      <c r="AJ60" s="2">
        <v>0</v>
      </c>
      <c r="AK60" s="2">
        <v>0</v>
      </c>
      <c r="AL60" s="2">
        <v>0</v>
      </c>
      <c r="AM60" s="2">
        <v>0</v>
      </c>
      <c r="AN60" s="2">
        <v>0.39350000000000002</v>
      </c>
      <c r="AO60" s="2">
        <v>0.23380000000000001</v>
      </c>
      <c r="AP60" s="2">
        <v>4.53E-2</v>
      </c>
      <c r="AQ60" s="2">
        <v>50.924100000000003</v>
      </c>
      <c r="AR60" s="2">
        <v>2.4860000000000002</v>
      </c>
      <c r="AS60" s="2">
        <v>11.884</v>
      </c>
      <c r="AT60" s="2">
        <v>2.1937000000000002</v>
      </c>
      <c r="AU60" s="2">
        <v>15.009499999999999</v>
      </c>
      <c r="AV60" s="2">
        <v>0.24129999999999999</v>
      </c>
      <c r="AW60" s="2">
        <v>4.6424000000000003</v>
      </c>
      <c r="AX60" s="2">
        <v>9.0969999999999995</v>
      </c>
      <c r="AY60" s="2">
        <v>2.3102</v>
      </c>
      <c r="AZ60" s="2">
        <v>0.7208</v>
      </c>
      <c r="BA60" s="2">
        <v>0.24249999999999999</v>
      </c>
      <c r="BB60" s="2">
        <v>0</v>
      </c>
      <c r="BC60" s="2">
        <v>2.9999999999999997E-4</v>
      </c>
      <c r="BD60" s="2">
        <v>0.2482</v>
      </c>
      <c r="BE60" s="2">
        <v>0</v>
      </c>
      <c r="BF60" s="2">
        <v>1.3473999999999999</v>
      </c>
      <c r="BG60" s="2">
        <v>1.1933</v>
      </c>
      <c r="BH60" s="2">
        <v>0.7843</v>
      </c>
      <c r="BI60" s="2">
        <v>1.2405999999999999</v>
      </c>
      <c r="BJ60" s="2">
        <v>1.3745000000000001</v>
      </c>
      <c r="BK60" s="2">
        <v>1.3359000000000001</v>
      </c>
      <c r="BL60" s="2">
        <v>1.3453999999999999</v>
      </c>
      <c r="BM60" s="2">
        <v>1.3459000000000001</v>
      </c>
      <c r="BN60" s="2">
        <v>1.3424</v>
      </c>
      <c r="BO60" s="2">
        <v>1.3403</v>
      </c>
      <c r="BP60" s="2">
        <v>1.3383</v>
      </c>
      <c r="BQ60" s="2">
        <v>1.3373999999999999</v>
      </c>
      <c r="BR60" s="2">
        <v>1.3431999999999999</v>
      </c>
      <c r="BS60" s="2">
        <v>1.3474999999999999</v>
      </c>
      <c r="BT60" s="2">
        <v>1.3491</v>
      </c>
      <c r="BU60" s="2">
        <v>36.337499999999999</v>
      </c>
      <c r="BV60" s="2">
        <v>0</v>
      </c>
      <c r="BW60" s="2">
        <v>0</v>
      </c>
      <c r="BX60" s="2">
        <v>0</v>
      </c>
      <c r="BY60" s="2">
        <v>33.377800000000001</v>
      </c>
      <c r="BZ60" s="2">
        <v>0.3135</v>
      </c>
      <c r="CA60" s="2">
        <v>29.534199999999998</v>
      </c>
      <c r="CB60" s="2">
        <v>0.43090000000000001</v>
      </c>
      <c r="CC60" s="2">
        <v>0</v>
      </c>
      <c r="CD60" s="2">
        <v>0</v>
      </c>
      <c r="CE60" s="2">
        <v>0</v>
      </c>
      <c r="CF60" s="2">
        <v>0</v>
      </c>
      <c r="CG60" s="2">
        <v>6.1000000000000004E-3</v>
      </c>
      <c r="CH60" s="2">
        <v>0</v>
      </c>
      <c r="CI60" s="2">
        <v>0</v>
      </c>
      <c r="CJ60" s="2">
        <v>61.2</v>
      </c>
      <c r="CK60" s="2">
        <v>60.58</v>
      </c>
      <c r="CL60" s="2">
        <v>38.409999999999997</v>
      </c>
      <c r="CM60" s="2">
        <v>0.37</v>
      </c>
      <c r="CN60" s="2">
        <v>0.64</v>
      </c>
      <c r="CO60" s="2">
        <v>0.01</v>
      </c>
      <c r="CP60" s="2">
        <v>51.929299999999998</v>
      </c>
      <c r="CQ60" s="2">
        <v>0</v>
      </c>
      <c r="CR60" s="2">
        <v>30.715299999999999</v>
      </c>
      <c r="CS60" s="2">
        <v>0</v>
      </c>
      <c r="CT60" s="2">
        <v>0</v>
      </c>
      <c r="CU60" s="2">
        <v>0</v>
      </c>
      <c r="CV60" s="2">
        <v>0</v>
      </c>
      <c r="CW60" s="2">
        <v>13.223000000000001</v>
      </c>
      <c r="CX60" s="2">
        <v>3.91</v>
      </c>
      <c r="CY60" s="2">
        <v>0.2223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64.3</v>
      </c>
      <c r="DF60" s="2">
        <v>34.409999999999997</v>
      </c>
      <c r="DG60" s="2">
        <v>1.29</v>
      </c>
      <c r="DH60" s="2">
        <v>0</v>
      </c>
      <c r="DI60" s="2">
        <v>50.940300000000001</v>
      </c>
      <c r="DJ60" s="2">
        <v>0</v>
      </c>
      <c r="DK60" s="2">
        <v>4.6432000000000002</v>
      </c>
      <c r="DL60" s="2">
        <v>0</v>
      </c>
      <c r="DM60" s="2">
        <v>12.198600000000001</v>
      </c>
      <c r="DN60" s="2">
        <v>0.23980000000000001</v>
      </c>
      <c r="DO60" s="2">
        <v>14.961399999999999</v>
      </c>
      <c r="DP60" s="2">
        <v>17.014900000000001</v>
      </c>
      <c r="DQ60" s="2">
        <v>0</v>
      </c>
      <c r="DR60" s="2">
        <v>0</v>
      </c>
      <c r="DS60" s="2">
        <v>0</v>
      </c>
      <c r="DT60" s="2">
        <v>0</v>
      </c>
      <c r="DU60" s="2">
        <v>1.8E-3</v>
      </c>
      <c r="DV60" s="2">
        <v>0</v>
      </c>
      <c r="DW60" s="2">
        <v>0</v>
      </c>
      <c r="DX60" s="2">
        <v>68.62</v>
      </c>
      <c r="DY60" s="2">
        <v>41.55</v>
      </c>
      <c r="DZ60" s="2">
        <v>19.010000000000002</v>
      </c>
      <c r="EA60" s="2">
        <v>33.96</v>
      </c>
      <c r="EB60" s="2">
        <v>5.0999999999999996</v>
      </c>
      <c r="EC60" s="2">
        <v>0.38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61.563400000000001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2">
        <v>0</v>
      </c>
      <c r="HW60" s="2">
        <v>1.9971000000000001</v>
      </c>
      <c r="HX60" s="2">
        <v>36.439500000000002</v>
      </c>
      <c r="HY60" s="2">
        <v>0</v>
      </c>
      <c r="HZ60" s="2">
        <v>97.01</v>
      </c>
      <c r="IA60" s="2">
        <v>2.99</v>
      </c>
    </row>
    <row r="61" spans="1:235" x14ac:dyDescent="0.35">
      <c r="A61" s="2" t="s">
        <v>652</v>
      </c>
      <c r="B61" s="2">
        <v>33.15</v>
      </c>
      <c r="C61" s="2">
        <v>31.95</v>
      </c>
      <c r="D61" s="2">
        <v>32.06</v>
      </c>
      <c r="E61" s="2">
        <v>1118.47</v>
      </c>
      <c r="F61" s="2">
        <v>1E-3</v>
      </c>
      <c r="G61" s="2">
        <v>-9.27</v>
      </c>
      <c r="H61" s="2">
        <v>0</v>
      </c>
      <c r="I61" s="2">
        <v>-0.72</v>
      </c>
      <c r="J61" s="2">
        <v>68.05</v>
      </c>
      <c r="K61" s="2">
        <v>1118.47</v>
      </c>
      <c r="L61" s="2">
        <v>0</v>
      </c>
      <c r="M61" s="2">
        <v>1118.47</v>
      </c>
      <c r="N61" s="2">
        <v>0</v>
      </c>
      <c r="O61" s="2">
        <v>1118.47</v>
      </c>
      <c r="P61" s="2">
        <v>0</v>
      </c>
      <c r="Q61" s="2">
        <v>1114.56</v>
      </c>
      <c r="R61" s="2">
        <v>-3.91</v>
      </c>
      <c r="S61" s="2">
        <v>1108.9000000000001</v>
      </c>
      <c r="T61" s="2">
        <v>-9.57</v>
      </c>
      <c r="U61" s="2">
        <v>1011.19</v>
      </c>
      <c r="V61" s="2">
        <v>-107.28</v>
      </c>
      <c r="W61" s="2">
        <v>1026.8499999999999</v>
      </c>
      <c r="X61" s="2">
        <v>-91.62</v>
      </c>
      <c r="Y61" s="2">
        <v>1.7128000000000001</v>
      </c>
      <c r="Z61" s="2">
        <v>16.3063</v>
      </c>
      <c r="AA61" s="2">
        <v>10.1044</v>
      </c>
      <c r="AB61" s="2">
        <v>0</v>
      </c>
      <c r="AC61" s="2">
        <v>0</v>
      </c>
      <c r="AD61" s="2">
        <v>0</v>
      </c>
      <c r="AE61" s="2">
        <v>0</v>
      </c>
      <c r="AF61" s="2">
        <v>3.2130999999999998</v>
      </c>
      <c r="AG61" s="2">
        <v>5.2329999999999997</v>
      </c>
      <c r="AH61" s="2">
        <v>41.7605</v>
      </c>
      <c r="AI61" s="2">
        <v>52.6113</v>
      </c>
      <c r="AJ61" s="2">
        <v>0</v>
      </c>
      <c r="AK61" s="2">
        <v>0</v>
      </c>
      <c r="AL61" s="2">
        <v>0</v>
      </c>
      <c r="AM61" s="2">
        <v>0</v>
      </c>
      <c r="AN61" s="2">
        <v>0.39529999999999998</v>
      </c>
      <c r="AO61" s="2">
        <v>0.2344</v>
      </c>
      <c r="AP61" s="2">
        <v>4.53E-2</v>
      </c>
      <c r="AQ61" s="2">
        <v>50.922899999999998</v>
      </c>
      <c r="AR61" s="2">
        <v>2.504</v>
      </c>
      <c r="AS61" s="2">
        <v>11.866199999999999</v>
      </c>
      <c r="AT61" s="2">
        <v>2.2023999999999999</v>
      </c>
      <c r="AU61" s="2">
        <v>15.0488</v>
      </c>
      <c r="AV61" s="2">
        <v>0.24179999999999999</v>
      </c>
      <c r="AW61" s="2">
        <v>4.6158000000000001</v>
      </c>
      <c r="AX61" s="2">
        <v>9.0678000000000001</v>
      </c>
      <c r="AY61" s="2">
        <v>2.3115999999999999</v>
      </c>
      <c r="AZ61" s="2">
        <v>0.72509999999999997</v>
      </c>
      <c r="BA61" s="2">
        <v>0.24429999999999999</v>
      </c>
      <c r="BB61" s="2">
        <v>0</v>
      </c>
      <c r="BC61" s="2">
        <v>2.9999999999999997E-4</v>
      </c>
      <c r="BD61" s="2">
        <v>0.249</v>
      </c>
      <c r="BE61" s="2">
        <v>0</v>
      </c>
      <c r="BF61" s="2">
        <v>1.3533999999999999</v>
      </c>
      <c r="BG61" s="2">
        <v>1.1947000000000001</v>
      </c>
      <c r="BH61" s="2">
        <v>0.78159999999999996</v>
      </c>
      <c r="BI61" s="2">
        <v>1.2450000000000001</v>
      </c>
      <c r="BJ61" s="2">
        <v>1.3826000000000001</v>
      </c>
      <c r="BK61" s="2">
        <v>1.3426</v>
      </c>
      <c r="BL61" s="2">
        <v>1.3521000000000001</v>
      </c>
      <c r="BM61" s="2">
        <v>1.3524</v>
      </c>
      <c r="BN61" s="2">
        <v>1.3487</v>
      </c>
      <c r="BO61" s="2">
        <v>1.3465</v>
      </c>
      <c r="BP61" s="2">
        <v>1.3444</v>
      </c>
      <c r="BQ61" s="2">
        <v>1.3433999999999999</v>
      </c>
      <c r="BR61" s="2">
        <v>1.3493999999999999</v>
      </c>
      <c r="BS61" s="2">
        <v>1.3539000000000001</v>
      </c>
      <c r="BT61" s="2">
        <v>1.3555999999999999</v>
      </c>
      <c r="BU61" s="2">
        <v>36.308700000000002</v>
      </c>
      <c r="BV61" s="2">
        <v>0</v>
      </c>
      <c r="BW61" s="2">
        <v>0</v>
      </c>
      <c r="BX61" s="2">
        <v>0</v>
      </c>
      <c r="BY61" s="2">
        <v>33.5306</v>
      </c>
      <c r="BZ61" s="2">
        <v>0.31419999999999998</v>
      </c>
      <c r="CA61" s="2">
        <v>29.4099</v>
      </c>
      <c r="CB61" s="2">
        <v>0.43049999999999999</v>
      </c>
      <c r="CC61" s="2">
        <v>0</v>
      </c>
      <c r="CD61" s="2">
        <v>0</v>
      </c>
      <c r="CE61" s="2">
        <v>0</v>
      </c>
      <c r="CF61" s="2">
        <v>0</v>
      </c>
      <c r="CG61" s="2">
        <v>6.1000000000000004E-3</v>
      </c>
      <c r="CH61" s="2">
        <v>0</v>
      </c>
      <c r="CI61" s="2">
        <v>0</v>
      </c>
      <c r="CJ61" s="2">
        <v>60.99</v>
      </c>
      <c r="CK61" s="2">
        <v>60.38</v>
      </c>
      <c r="CL61" s="2">
        <v>38.619999999999997</v>
      </c>
      <c r="CM61" s="2">
        <v>0.37</v>
      </c>
      <c r="CN61" s="2">
        <v>0.64</v>
      </c>
      <c r="CO61" s="2">
        <v>0.01</v>
      </c>
      <c r="CP61" s="2">
        <v>51.962600000000002</v>
      </c>
      <c r="CQ61" s="2">
        <v>0</v>
      </c>
      <c r="CR61" s="2">
        <v>30.692699999999999</v>
      </c>
      <c r="CS61" s="2">
        <v>0</v>
      </c>
      <c r="CT61" s="2">
        <v>0</v>
      </c>
      <c r="CU61" s="2">
        <v>0</v>
      </c>
      <c r="CV61" s="2">
        <v>0</v>
      </c>
      <c r="CW61" s="2">
        <v>13.1965</v>
      </c>
      <c r="CX61" s="2">
        <v>3.9245999999999999</v>
      </c>
      <c r="CY61" s="2">
        <v>0.22359999999999999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64.17</v>
      </c>
      <c r="DF61" s="2">
        <v>34.53</v>
      </c>
      <c r="DG61" s="2">
        <v>1.29</v>
      </c>
      <c r="DH61" s="2">
        <v>0</v>
      </c>
      <c r="DI61" s="2">
        <v>50.929600000000001</v>
      </c>
      <c r="DJ61" s="2">
        <v>0</v>
      </c>
      <c r="DK61" s="2">
        <v>4.6355000000000004</v>
      </c>
      <c r="DL61" s="2">
        <v>0</v>
      </c>
      <c r="DM61" s="2">
        <v>12.270099999999999</v>
      </c>
      <c r="DN61" s="2">
        <v>0.2409</v>
      </c>
      <c r="DO61" s="2">
        <v>14.929399999999999</v>
      </c>
      <c r="DP61" s="2">
        <v>16.992699999999999</v>
      </c>
      <c r="DQ61" s="2">
        <v>0</v>
      </c>
      <c r="DR61" s="2">
        <v>0</v>
      </c>
      <c r="DS61" s="2">
        <v>0</v>
      </c>
      <c r="DT61" s="2">
        <v>0</v>
      </c>
      <c r="DU61" s="2">
        <v>1.8E-3</v>
      </c>
      <c r="DV61" s="2">
        <v>0</v>
      </c>
      <c r="DW61" s="2">
        <v>0</v>
      </c>
      <c r="DX61" s="2">
        <v>68.44</v>
      </c>
      <c r="DY61" s="2">
        <v>41.48</v>
      </c>
      <c r="DZ61" s="2">
        <v>19.12</v>
      </c>
      <c r="EA61" s="2">
        <v>33.93</v>
      </c>
      <c r="EB61" s="2">
        <v>5.09</v>
      </c>
      <c r="EC61" s="2">
        <v>0.38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0</v>
      </c>
      <c r="HK61" s="2">
        <v>0</v>
      </c>
      <c r="HL61" s="2">
        <v>0</v>
      </c>
      <c r="HM61" s="2">
        <v>0</v>
      </c>
      <c r="HN61" s="2">
        <v>0</v>
      </c>
      <c r="HO61" s="2">
        <v>61.564700000000002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1.9958</v>
      </c>
      <c r="HX61" s="2">
        <v>36.439500000000002</v>
      </c>
      <c r="HY61" s="2">
        <v>0</v>
      </c>
      <c r="HZ61" s="2">
        <v>97.01</v>
      </c>
      <c r="IA61" s="2">
        <v>2.99</v>
      </c>
    </row>
    <row r="62" spans="1:235" x14ac:dyDescent="0.35">
      <c r="A62" s="2" t="s">
        <v>652</v>
      </c>
      <c r="B62" s="2">
        <v>33.65</v>
      </c>
      <c r="C62" s="2">
        <v>32.450000000000003</v>
      </c>
      <c r="D62" s="2">
        <v>32.56</v>
      </c>
      <c r="E62" s="2">
        <v>1117.8699999999999</v>
      </c>
      <c r="F62" s="2">
        <v>1E-3</v>
      </c>
      <c r="G62" s="2">
        <v>-9.2799999999999994</v>
      </c>
      <c r="H62" s="2">
        <v>0</v>
      </c>
      <c r="I62" s="2">
        <v>-0.72</v>
      </c>
      <c r="J62" s="2">
        <v>67.55</v>
      </c>
      <c r="K62" s="2">
        <v>1117.8699999999999</v>
      </c>
      <c r="L62" s="2">
        <v>0</v>
      </c>
      <c r="M62" s="2">
        <v>1117.8699999999999</v>
      </c>
      <c r="N62" s="2">
        <v>0</v>
      </c>
      <c r="O62" s="2">
        <v>1117.8699999999999</v>
      </c>
      <c r="P62" s="2">
        <v>0</v>
      </c>
      <c r="Q62" s="2">
        <v>1114.07</v>
      </c>
      <c r="R62" s="2">
        <v>-3.81</v>
      </c>
      <c r="S62" s="2">
        <v>1108.32</v>
      </c>
      <c r="T62" s="2">
        <v>-9.5500000000000007</v>
      </c>
      <c r="U62" s="2">
        <v>1012.14</v>
      </c>
      <c r="V62" s="2">
        <v>-105.73</v>
      </c>
      <c r="W62" s="2">
        <v>1026.8499999999999</v>
      </c>
      <c r="X62" s="2">
        <v>-91.02</v>
      </c>
      <c r="Y62" s="2">
        <v>1.7392000000000001</v>
      </c>
      <c r="Z62" s="2">
        <v>16.511700000000001</v>
      </c>
      <c r="AA62" s="2">
        <v>10.3627</v>
      </c>
      <c r="AB62" s="2">
        <v>0</v>
      </c>
      <c r="AC62" s="2">
        <v>0</v>
      </c>
      <c r="AD62" s="2">
        <v>0</v>
      </c>
      <c r="AE62" s="2">
        <v>0</v>
      </c>
      <c r="AF62" s="2">
        <v>3.2151000000000001</v>
      </c>
      <c r="AG62" s="2">
        <v>5.3601000000000001</v>
      </c>
      <c r="AH62" s="2">
        <v>41.738100000000003</v>
      </c>
      <c r="AI62" s="2">
        <v>52.504100000000001</v>
      </c>
      <c r="AJ62" s="2">
        <v>0</v>
      </c>
      <c r="AK62" s="2">
        <v>0</v>
      </c>
      <c r="AL62" s="2">
        <v>0</v>
      </c>
      <c r="AM62" s="2">
        <v>0</v>
      </c>
      <c r="AN62" s="2">
        <v>0.3977</v>
      </c>
      <c r="AO62" s="2">
        <v>0.23499999999999999</v>
      </c>
      <c r="AP62" s="2">
        <v>4.53E-2</v>
      </c>
      <c r="AQ62" s="2">
        <v>50.921900000000001</v>
      </c>
      <c r="AR62" s="2">
        <v>2.5222000000000002</v>
      </c>
      <c r="AS62" s="2">
        <v>11.8485</v>
      </c>
      <c r="AT62" s="2">
        <v>2.2111000000000001</v>
      </c>
      <c r="AU62" s="2">
        <v>15.087899999999999</v>
      </c>
      <c r="AV62" s="2">
        <v>0.2424</v>
      </c>
      <c r="AW62" s="2">
        <v>4.5891000000000002</v>
      </c>
      <c r="AX62" s="2">
        <v>9.0385000000000009</v>
      </c>
      <c r="AY62" s="2">
        <v>2.3130000000000002</v>
      </c>
      <c r="AZ62" s="2">
        <v>0.72940000000000005</v>
      </c>
      <c r="BA62" s="2">
        <v>0.24610000000000001</v>
      </c>
      <c r="BB62" s="2">
        <v>0</v>
      </c>
      <c r="BC62" s="2">
        <v>2.9999999999999997E-4</v>
      </c>
      <c r="BD62" s="2">
        <v>0.24970000000000001</v>
      </c>
      <c r="BE62" s="2">
        <v>0</v>
      </c>
      <c r="BF62" s="2">
        <v>1.3594999999999999</v>
      </c>
      <c r="BG62" s="2">
        <v>1.1961999999999999</v>
      </c>
      <c r="BH62" s="2">
        <v>0.77880000000000005</v>
      </c>
      <c r="BI62" s="2">
        <v>1.2494000000000001</v>
      </c>
      <c r="BJ62" s="2">
        <v>1.3908</v>
      </c>
      <c r="BK62" s="2">
        <v>1.3492999999999999</v>
      </c>
      <c r="BL62" s="2">
        <v>1.3589</v>
      </c>
      <c r="BM62" s="2">
        <v>1.359</v>
      </c>
      <c r="BN62" s="2">
        <v>1.3551</v>
      </c>
      <c r="BO62" s="2">
        <v>1.3528</v>
      </c>
      <c r="BP62" s="2">
        <v>1.3505</v>
      </c>
      <c r="BQ62" s="2">
        <v>1.3495999999999999</v>
      </c>
      <c r="BR62" s="2">
        <v>1.3557999999999999</v>
      </c>
      <c r="BS62" s="2">
        <v>1.3603000000000001</v>
      </c>
      <c r="BT62" s="2">
        <v>1.3621000000000001</v>
      </c>
      <c r="BU62" s="2">
        <v>36.279899999999998</v>
      </c>
      <c r="BV62" s="2">
        <v>0</v>
      </c>
      <c r="BW62" s="2">
        <v>0</v>
      </c>
      <c r="BX62" s="2">
        <v>0</v>
      </c>
      <c r="BY62" s="2">
        <v>33.683999999999997</v>
      </c>
      <c r="BZ62" s="2">
        <v>0.31490000000000001</v>
      </c>
      <c r="CA62" s="2">
        <v>29.2849</v>
      </c>
      <c r="CB62" s="2">
        <v>0.43020000000000003</v>
      </c>
      <c r="CC62" s="2">
        <v>0</v>
      </c>
      <c r="CD62" s="2">
        <v>0</v>
      </c>
      <c r="CE62" s="2">
        <v>0</v>
      </c>
      <c r="CF62" s="2">
        <v>0</v>
      </c>
      <c r="CG62" s="2">
        <v>6.1000000000000004E-3</v>
      </c>
      <c r="CH62" s="2">
        <v>0</v>
      </c>
      <c r="CI62" s="2">
        <v>0</v>
      </c>
      <c r="CJ62" s="2">
        <v>60.78</v>
      </c>
      <c r="CK62" s="2">
        <v>60.17</v>
      </c>
      <c r="CL62" s="2">
        <v>38.82</v>
      </c>
      <c r="CM62" s="2">
        <v>0.37</v>
      </c>
      <c r="CN62" s="2">
        <v>0.64</v>
      </c>
      <c r="CO62" s="2">
        <v>0.01</v>
      </c>
      <c r="CP62" s="2">
        <v>51.995800000000003</v>
      </c>
      <c r="CQ62" s="2">
        <v>0</v>
      </c>
      <c r="CR62" s="2">
        <v>30.67</v>
      </c>
      <c r="CS62" s="2">
        <v>0</v>
      </c>
      <c r="CT62" s="2">
        <v>0</v>
      </c>
      <c r="CU62" s="2">
        <v>0</v>
      </c>
      <c r="CV62" s="2">
        <v>0</v>
      </c>
      <c r="CW62" s="2">
        <v>13.1701</v>
      </c>
      <c r="CX62" s="2">
        <v>3.9392999999999998</v>
      </c>
      <c r="CY62" s="2">
        <v>0.2248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64.040000000000006</v>
      </c>
      <c r="DF62" s="2">
        <v>34.659999999999997</v>
      </c>
      <c r="DG62" s="2">
        <v>1.3</v>
      </c>
      <c r="DH62" s="2">
        <v>0</v>
      </c>
      <c r="DI62" s="2">
        <v>50.918700000000001</v>
      </c>
      <c r="DJ62" s="2">
        <v>0</v>
      </c>
      <c r="DK62" s="2">
        <v>4.6276999999999999</v>
      </c>
      <c r="DL62" s="2">
        <v>0</v>
      </c>
      <c r="DM62" s="2">
        <v>12.341900000000001</v>
      </c>
      <c r="DN62" s="2">
        <v>0.24210000000000001</v>
      </c>
      <c r="DO62" s="2">
        <v>14.897</v>
      </c>
      <c r="DP62" s="2">
        <v>16.970800000000001</v>
      </c>
      <c r="DQ62" s="2">
        <v>0</v>
      </c>
      <c r="DR62" s="2">
        <v>0</v>
      </c>
      <c r="DS62" s="2">
        <v>0</v>
      </c>
      <c r="DT62" s="2">
        <v>0</v>
      </c>
      <c r="DU62" s="2">
        <v>1.8E-3</v>
      </c>
      <c r="DV62" s="2">
        <v>0</v>
      </c>
      <c r="DW62" s="2">
        <v>0</v>
      </c>
      <c r="DX62" s="2">
        <v>68.27</v>
      </c>
      <c r="DY62" s="2">
        <v>41.4</v>
      </c>
      <c r="DZ62" s="2">
        <v>19.239999999999998</v>
      </c>
      <c r="EA62" s="2">
        <v>33.9</v>
      </c>
      <c r="EB62" s="2">
        <v>5.08</v>
      </c>
      <c r="EC62" s="2">
        <v>0.38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0</v>
      </c>
      <c r="GU62" s="2">
        <v>0</v>
      </c>
      <c r="GV62" s="2"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61.566000000000003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2">
        <v>0</v>
      </c>
      <c r="HW62" s="2">
        <v>1.9944999999999999</v>
      </c>
      <c r="HX62" s="2">
        <v>36.439500000000002</v>
      </c>
      <c r="HY62" s="2">
        <v>0</v>
      </c>
      <c r="HZ62" s="2">
        <v>97.01</v>
      </c>
      <c r="IA62" s="2">
        <v>2.99</v>
      </c>
    </row>
    <row r="63" spans="1:235" x14ac:dyDescent="0.35">
      <c r="A63" s="2" t="s">
        <v>652</v>
      </c>
      <c r="B63" s="2">
        <v>34.15</v>
      </c>
      <c r="C63" s="2">
        <v>32.94</v>
      </c>
      <c r="D63" s="2">
        <v>33.06</v>
      </c>
      <c r="E63" s="2">
        <v>1117.27</v>
      </c>
      <c r="F63" s="2">
        <v>1E-3</v>
      </c>
      <c r="G63" s="2">
        <v>-9.2899999999999991</v>
      </c>
      <c r="H63" s="2">
        <v>0</v>
      </c>
      <c r="I63" s="2">
        <v>-0.72</v>
      </c>
      <c r="J63" s="2">
        <v>67.06</v>
      </c>
      <c r="K63" s="2">
        <v>1117.27</v>
      </c>
      <c r="L63" s="2">
        <v>0</v>
      </c>
      <c r="M63" s="2">
        <v>1117.27</v>
      </c>
      <c r="N63" s="2">
        <v>0</v>
      </c>
      <c r="O63" s="2">
        <v>1117.27</v>
      </c>
      <c r="P63" s="2">
        <v>0</v>
      </c>
      <c r="Q63" s="2">
        <v>1113.57</v>
      </c>
      <c r="R63" s="2">
        <v>-3.7</v>
      </c>
      <c r="S63" s="2">
        <v>1107.74</v>
      </c>
      <c r="T63" s="2">
        <v>-9.5299999999999994</v>
      </c>
      <c r="U63" s="2">
        <v>1013.11</v>
      </c>
      <c r="V63" s="2">
        <v>-104.17</v>
      </c>
      <c r="W63" s="2">
        <v>1026.8499999999999</v>
      </c>
      <c r="X63" s="2">
        <v>-90.42</v>
      </c>
      <c r="Y63" s="2">
        <v>1.7656000000000001</v>
      </c>
      <c r="Z63" s="2">
        <v>16.716999999999999</v>
      </c>
      <c r="AA63" s="2">
        <v>10.6212</v>
      </c>
      <c r="AB63" s="2">
        <v>0</v>
      </c>
      <c r="AC63" s="2">
        <v>0</v>
      </c>
      <c r="AD63" s="2">
        <v>0</v>
      </c>
      <c r="AE63" s="2">
        <v>0</v>
      </c>
      <c r="AF63" s="2">
        <v>3.2170000000000001</v>
      </c>
      <c r="AG63" s="2">
        <v>5.3676000000000004</v>
      </c>
      <c r="AH63" s="2">
        <v>41.715499999999999</v>
      </c>
      <c r="AI63" s="2">
        <v>52.517499999999998</v>
      </c>
      <c r="AJ63" s="2">
        <v>0</v>
      </c>
      <c r="AK63" s="2">
        <v>0</v>
      </c>
      <c r="AL63" s="2">
        <v>0</v>
      </c>
      <c r="AM63" s="2">
        <v>0</v>
      </c>
      <c r="AN63" s="2">
        <v>0.39929999999999999</v>
      </c>
      <c r="AO63" s="2">
        <v>0.2356</v>
      </c>
      <c r="AP63" s="2">
        <v>4.53E-2</v>
      </c>
      <c r="AQ63" s="2">
        <v>50.920699999999997</v>
      </c>
      <c r="AR63" s="2">
        <v>2.5407999999999999</v>
      </c>
      <c r="AS63" s="2">
        <v>11.8307</v>
      </c>
      <c r="AT63" s="2">
        <v>2.2198000000000002</v>
      </c>
      <c r="AU63" s="2">
        <v>15.126899999999999</v>
      </c>
      <c r="AV63" s="2">
        <v>0.2429</v>
      </c>
      <c r="AW63" s="2">
        <v>4.5622999999999996</v>
      </c>
      <c r="AX63" s="2">
        <v>9.0091000000000001</v>
      </c>
      <c r="AY63" s="2">
        <v>2.3142999999999998</v>
      </c>
      <c r="AZ63" s="2">
        <v>0.73380000000000001</v>
      </c>
      <c r="BA63" s="2">
        <v>0.24790000000000001</v>
      </c>
      <c r="BB63" s="2">
        <v>0</v>
      </c>
      <c r="BC63" s="2">
        <v>2.9999999999999997E-4</v>
      </c>
      <c r="BD63" s="2">
        <v>0.2505</v>
      </c>
      <c r="BE63" s="2">
        <v>0</v>
      </c>
      <c r="BF63" s="2">
        <v>1.3656999999999999</v>
      </c>
      <c r="BG63" s="2">
        <v>1.1976</v>
      </c>
      <c r="BH63" s="2">
        <v>0.77600000000000002</v>
      </c>
      <c r="BI63" s="2">
        <v>1.2539</v>
      </c>
      <c r="BJ63" s="2">
        <v>1.3991</v>
      </c>
      <c r="BK63" s="2">
        <v>1.3560000000000001</v>
      </c>
      <c r="BL63" s="2">
        <v>1.3656999999999999</v>
      </c>
      <c r="BM63" s="2">
        <v>1.3656999999999999</v>
      </c>
      <c r="BN63" s="2">
        <v>1.3614999999999999</v>
      </c>
      <c r="BO63" s="2">
        <v>1.3591</v>
      </c>
      <c r="BP63" s="2">
        <v>1.3567</v>
      </c>
      <c r="BQ63" s="2">
        <v>1.3556999999999999</v>
      </c>
      <c r="BR63" s="2">
        <v>1.3621000000000001</v>
      </c>
      <c r="BS63" s="2">
        <v>1.3669</v>
      </c>
      <c r="BT63" s="2">
        <v>1.3687</v>
      </c>
      <c r="BU63" s="2">
        <v>36.250900000000001</v>
      </c>
      <c r="BV63" s="2">
        <v>0</v>
      </c>
      <c r="BW63" s="2">
        <v>0</v>
      </c>
      <c r="BX63" s="2">
        <v>0</v>
      </c>
      <c r="BY63" s="2">
        <v>33.838099999999997</v>
      </c>
      <c r="BZ63" s="2">
        <v>0.31559999999999999</v>
      </c>
      <c r="CA63" s="2">
        <v>29.159500000000001</v>
      </c>
      <c r="CB63" s="2">
        <v>0.42980000000000002</v>
      </c>
      <c r="CC63" s="2">
        <v>0</v>
      </c>
      <c r="CD63" s="2">
        <v>0</v>
      </c>
      <c r="CE63" s="2">
        <v>0</v>
      </c>
      <c r="CF63" s="2">
        <v>0</v>
      </c>
      <c r="CG63" s="2">
        <v>6.1000000000000004E-3</v>
      </c>
      <c r="CH63" s="2">
        <v>0</v>
      </c>
      <c r="CI63" s="2">
        <v>0</v>
      </c>
      <c r="CJ63" s="2">
        <v>60.57</v>
      </c>
      <c r="CK63" s="2">
        <v>59.96</v>
      </c>
      <c r="CL63" s="2">
        <v>39.03</v>
      </c>
      <c r="CM63" s="2">
        <v>0.37</v>
      </c>
      <c r="CN63" s="2">
        <v>0.64</v>
      </c>
      <c r="CO63" s="2">
        <v>0.01</v>
      </c>
      <c r="CP63" s="2">
        <v>52.0291</v>
      </c>
      <c r="CQ63" s="2">
        <v>0</v>
      </c>
      <c r="CR63" s="2">
        <v>30.647300000000001</v>
      </c>
      <c r="CS63" s="2">
        <v>0</v>
      </c>
      <c r="CT63" s="2">
        <v>0</v>
      </c>
      <c r="CU63" s="2">
        <v>0</v>
      </c>
      <c r="CV63" s="2">
        <v>0</v>
      </c>
      <c r="CW63" s="2">
        <v>13.143599999999999</v>
      </c>
      <c r="CX63" s="2">
        <v>3.9539</v>
      </c>
      <c r="CY63" s="2">
        <v>0.22600000000000001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63.9</v>
      </c>
      <c r="DF63" s="2">
        <v>34.79</v>
      </c>
      <c r="DG63" s="2">
        <v>1.31</v>
      </c>
      <c r="DH63" s="2">
        <v>0</v>
      </c>
      <c r="DI63" s="2">
        <v>50.907800000000002</v>
      </c>
      <c r="DJ63" s="2">
        <v>0</v>
      </c>
      <c r="DK63" s="2">
        <v>4.6200999999999999</v>
      </c>
      <c r="DL63" s="2">
        <v>0</v>
      </c>
      <c r="DM63" s="2">
        <v>12.414099999999999</v>
      </c>
      <c r="DN63" s="2">
        <v>0.2432</v>
      </c>
      <c r="DO63" s="2">
        <v>14.8644</v>
      </c>
      <c r="DP63" s="2">
        <v>16.948699999999999</v>
      </c>
      <c r="DQ63" s="2">
        <v>0</v>
      </c>
      <c r="DR63" s="2">
        <v>0</v>
      </c>
      <c r="DS63" s="2">
        <v>0</v>
      </c>
      <c r="DT63" s="2">
        <v>0</v>
      </c>
      <c r="DU63" s="2">
        <v>1.8E-3</v>
      </c>
      <c r="DV63" s="2">
        <v>0</v>
      </c>
      <c r="DW63" s="2">
        <v>0</v>
      </c>
      <c r="DX63" s="2">
        <v>68.099999999999994</v>
      </c>
      <c r="DY63" s="2">
        <v>41.32</v>
      </c>
      <c r="DZ63" s="2">
        <v>19.36</v>
      </c>
      <c r="EA63" s="2">
        <v>33.86</v>
      </c>
      <c r="EB63" s="2">
        <v>5.08</v>
      </c>
      <c r="EC63" s="2">
        <v>0.38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2">
        <v>0</v>
      </c>
      <c r="GG63" s="2">
        <v>0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61.567300000000003</v>
      </c>
      <c r="HP63" s="2">
        <v>0</v>
      </c>
      <c r="HQ63" s="2">
        <v>0</v>
      </c>
      <c r="HR63" s="2">
        <v>0</v>
      </c>
      <c r="HS63" s="2">
        <v>0</v>
      </c>
      <c r="HT63" s="2">
        <v>0</v>
      </c>
      <c r="HU63" s="2">
        <v>0</v>
      </c>
      <c r="HV63" s="2">
        <v>0</v>
      </c>
      <c r="HW63" s="2">
        <v>1.9932000000000001</v>
      </c>
      <c r="HX63" s="2">
        <v>36.439500000000002</v>
      </c>
      <c r="HY63" s="2">
        <v>0</v>
      </c>
      <c r="HZ63" s="2">
        <v>97.01</v>
      </c>
      <c r="IA63" s="2">
        <v>2.99</v>
      </c>
    </row>
    <row r="64" spans="1:235" x14ac:dyDescent="0.35">
      <c r="A64" s="2" t="s">
        <v>652</v>
      </c>
      <c r="B64" s="2">
        <v>34.659999999999997</v>
      </c>
      <c r="C64" s="2">
        <v>33.43</v>
      </c>
      <c r="D64" s="2">
        <v>33.57</v>
      </c>
      <c r="E64" s="2">
        <v>1116.67</v>
      </c>
      <c r="F64" s="2">
        <v>1E-3</v>
      </c>
      <c r="G64" s="2">
        <v>-9.3000000000000007</v>
      </c>
      <c r="H64" s="2">
        <v>0</v>
      </c>
      <c r="I64" s="2">
        <v>-0.72</v>
      </c>
      <c r="J64" s="2">
        <v>66.569999999999993</v>
      </c>
      <c r="K64" s="2">
        <v>1116.67</v>
      </c>
      <c r="L64" s="2">
        <v>0</v>
      </c>
      <c r="M64" s="2">
        <v>1116.6600000000001</v>
      </c>
      <c r="N64" s="2">
        <v>0</v>
      </c>
      <c r="O64" s="2">
        <v>1116.6600000000001</v>
      </c>
      <c r="P64" s="2">
        <v>0</v>
      </c>
      <c r="Q64" s="2">
        <v>1113.07</v>
      </c>
      <c r="R64" s="2">
        <v>-3.59</v>
      </c>
      <c r="S64" s="2">
        <v>1107.1600000000001</v>
      </c>
      <c r="T64" s="2">
        <v>-9.5</v>
      </c>
      <c r="U64" s="2">
        <v>1014.08</v>
      </c>
      <c r="V64" s="2">
        <v>-102.59</v>
      </c>
      <c r="W64" s="2">
        <v>1026.8499999999999</v>
      </c>
      <c r="X64" s="2">
        <v>-89.82</v>
      </c>
      <c r="Y64" s="2">
        <v>1.7927</v>
      </c>
      <c r="Z64" s="2">
        <v>16.9236</v>
      </c>
      <c r="AA64" s="2">
        <v>10.8779</v>
      </c>
      <c r="AB64" s="2">
        <v>0</v>
      </c>
      <c r="AC64" s="2">
        <v>0</v>
      </c>
      <c r="AD64" s="2">
        <v>0</v>
      </c>
      <c r="AE64" s="2">
        <v>0</v>
      </c>
      <c r="AF64" s="2">
        <v>3.2189999999999999</v>
      </c>
      <c r="AG64" s="2">
        <v>5.5004999999999997</v>
      </c>
      <c r="AH64" s="2">
        <v>41.956499999999998</v>
      </c>
      <c r="AI64" s="2">
        <v>52.1434</v>
      </c>
      <c r="AJ64" s="2">
        <v>0</v>
      </c>
      <c r="AK64" s="2">
        <v>0</v>
      </c>
      <c r="AL64" s="2">
        <v>0</v>
      </c>
      <c r="AM64" s="2">
        <v>0</v>
      </c>
      <c r="AN64" s="2">
        <v>0.39960000000000001</v>
      </c>
      <c r="AO64" s="2">
        <v>0.23619999999999999</v>
      </c>
      <c r="AP64" s="2">
        <v>4.53E-2</v>
      </c>
      <c r="AQ64" s="2">
        <v>50.919499999999999</v>
      </c>
      <c r="AR64" s="2">
        <v>2.5596000000000001</v>
      </c>
      <c r="AS64" s="2">
        <v>11.8126</v>
      </c>
      <c r="AT64" s="2">
        <v>2.2286000000000001</v>
      </c>
      <c r="AU64" s="2">
        <v>15.165800000000001</v>
      </c>
      <c r="AV64" s="2">
        <v>0.24340000000000001</v>
      </c>
      <c r="AW64" s="2">
        <v>4.5357000000000003</v>
      </c>
      <c r="AX64" s="2">
        <v>8.98</v>
      </c>
      <c r="AY64" s="2">
        <v>2.3153999999999999</v>
      </c>
      <c r="AZ64" s="2">
        <v>0.73819999999999997</v>
      </c>
      <c r="BA64" s="2">
        <v>0.24970000000000001</v>
      </c>
      <c r="BB64" s="2">
        <v>0</v>
      </c>
      <c r="BC64" s="2">
        <v>2.9999999999999997E-4</v>
      </c>
      <c r="BD64" s="2">
        <v>0.25130000000000002</v>
      </c>
      <c r="BE64" s="2">
        <v>0</v>
      </c>
      <c r="BF64" s="2">
        <v>1.3717999999999999</v>
      </c>
      <c r="BG64" s="2">
        <v>1.1990000000000001</v>
      </c>
      <c r="BH64" s="2">
        <v>0.7732</v>
      </c>
      <c r="BI64" s="2">
        <v>1.2583</v>
      </c>
      <c r="BJ64" s="2">
        <v>1.4075</v>
      </c>
      <c r="BK64" s="2">
        <v>1.3629</v>
      </c>
      <c r="BL64" s="2">
        <v>1.3726</v>
      </c>
      <c r="BM64" s="2">
        <v>1.3724000000000001</v>
      </c>
      <c r="BN64" s="2">
        <v>1.3680000000000001</v>
      </c>
      <c r="BO64" s="2">
        <v>1.3654999999999999</v>
      </c>
      <c r="BP64" s="2">
        <v>1.363</v>
      </c>
      <c r="BQ64" s="2">
        <v>1.3620000000000001</v>
      </c>
      <c r="BR64" s="2">
        <v>1.3686</v>
      </c>
      <c r="BS64" s="2">
        <v>1.3734999999999999</v>
      </c>
      <c r="BT64" s="2">
        <v>1.3754</v>
      </c>
      <c r="BU64" s="2">
        <v>36.221899999999998</v>
      </c>
      <c r="BV64" s="2">
        <v>0</v>
      </c>
      <c r="BW64" s="2">
        <v>0</v>
      </c>
      <c r="BX64" s="2">
        <v>0</v>
      </c>
      <c r="BY64" s="2">
        <v>33.992400000000004</v>
      </c>
      <c r="BZ64" s="2">
        <v>0.31630000000000003</v>
      </c>
      <c r="CA64" s="2">
        <v>29.033899999999999</v>
      </c>
      <c r="CB64" s="2">
        <v>0.4294</v>
      </c>
      <c r="CC64" s="2">
        <v>0</v>
      </c>
      <c r="CD64" s="2">
        <v>0</v>
      </c>
      <c r="CE64" s="2">
        <v>0</v>
      </c>
      <c r="CF64" s="2">
        <v>0</v>
      </c>
      <c r="CG64" s="2">
        <v>6.1000000000000004E-3</v>
      </c>
      <c r="CH64" s="2">
        <v>0</v>
      </c>
      <c r="CI64" s="2">
        <v>0</v>
      </c>
      <c r="CJ64" s="2">
        <v>60.36</v>
      </c>
      <c r="CK64" s="2">
        <v>59.75</v>
      </c>
      <c r="CL64" s="2">
        <v>39.24</v>
      </c>
      <c r="CM64" s="2">
        <v>0.37</v>
      </c>
      <c r="CN64" s="2">
        <v>0.64</v>
      </c>
      <c r="CO64" s="2">
        <v>0.01</v>
      </c>
      <c r="CP64" s="2">
        <v>52.062399999999997</v>
      </c>
      <c r="CQ64" s="2">
        <v>0</v>
      </c>
      <c r="CR64" s="2">
        <v>30.624600000000001</v>
      </c>
      <c r="CS64" s="2">
        <v>0</v>
      </c>
      <c r="CT64" s="2">
        <v>0</v>
      </c>
      <c r="CU64" s="2">
        <v>0</v>
      </c>
      <c r="CV64" s="2">
        <v>0</v>
      </c>
      <c r="CW64" s="2">
        <v>13.117100000000001</v>
      </c>
      <c r="CX64" s="2">
        <v>3.9685999999999999</v>
      </c>
      <c r="CY64" s="2">
        <v>0.2273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63.77</v>
      </c>
      <c r="DF64" s="2">
        <v>34.909999999999997</v>
      </c>
      <c r="DG64" s="2">
        <v>1.32</v>
      </c>
      <c r="DH64" s="2">
        <v>0</v>
      </c>
      <c r="DI64" s="2">
        <v>50.896900000000002</v>
      </c>
      <c r="DJ64" s="2">
        <v>0</v>
      </c>
      <c r="DK64" s="2">
        <v>4.6120000000000001</v>
      </c>
      <c r="DL64" s="2">
        <v>0</v>
      </c>
      <c r="DM64" s="2">
        <v>12.486700000000001</v>
      </c>
      <c r="DN64" s="2">
        <v>0.24429999999999999</v>
      </c>
      <c r="DO64" s="2">
        <v>14.8317</v>
      </c>
      <c r="DP64" s="2">
        <v>16.926500000000001</v>
      </c>
      <c r="DQ64" s="2">
        <v>0</v>
      </c>
      <c r="DR64" s="2">
        <v>0</v>
      </c>
      <c r="DS64" s="2">
        <v>0</v>
      </c>
      <c r="DT64" s="2">
        <v>0</v>
      </c>
      <c r="DU64" s="2">
        <v>1.8E-3</v>
      </c>
      <c r="DV64" s="2">
        <v>0</v>
      </c>
      <c r="DW64" s="2">
        <v>0</v>
      </c>
      <c r="DX64" s="2">
        <v>67.92</v>
      </c>
      <c r="DY64" s="2">
        <v>41.24</v>
      </c>
      <c r="DZ64" s="2">
        <v>19.48</v>
      </c>
      <c r="EA64" s="2">
        <v>33.83</v>
      </c>
      <c r="EB64" s="2">
        <v>5.07</v>
      </c>
      <c r="EC64" s="2">
        <v>0.39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2">
        <v>0</v>
      </c>
      <c r="GU64" s="2">
        <v>0</v>
      </c>
      <c r="GV64" s="2">
        <v>0</v>
      </c>
      <c r="GW64" s="2">
        <v>0</v>
      </c>
      <c r="GX64" s="2">
        <v>0</v>
      </c>
      <c r="GY64" s="2">
        <v>0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2">
        <v>0</v>
      </c>
      <c r="HJ64" s="2">
        <v>0</v>
      </c>
      <c r="HK64" s="2">
        <v>0</v>
      </c>
      <c r="HL64" s="2">
        <v>0</v>
      </c>
      <c r="HM64" s="2">
        <v>0</v>
      </c>
      <c r="HN64" s="2">
        <v>0</v>
      </c>
      <c r="HO64" s="2">
        <v>61.5685</v>
      </c>
      <c r="HP64" s="2">
        <v>0</v>
      </c>
      <c r="HQ64" s="2">
        <v>0</v>
      </c>
      <c r="HR64" s="2">
        <v>0</v>
      </c>
      <c r="HS64" s="2">
        <v>0</v>
      </c>
      <c r="HT64" s="2">
        <v>0</v>
      </c>
      <c r="HU64" s="2">
        <v>0</v>
      </c>
      <c r="HV64" s="2">
        <v>0</v>
      </c>
      <c r="HW64" s="2">
        <v>1.9919</v>
      </c>
      <c r="HX64" s="2">
        <v>36.439500000000002</v>
      </c>
      <c r="HY64" s="2">
        <v>0</v>
      </c>
      <c r="HZ64" s="2">
        <v>97.01</v>
      </c>
      <c r="IA64" s="2">
        <v>2.99</v>
      </c>
    </row>
    <row r="65" spans="1:235" x14ac:dyDescent="0.35">
      <c r="A65" s="2" t="s">
        <v>652</v>
      </c>
      <c r="B65" s="2">
        <v>35.159999999999997</v>
      </c>
      <c r="C65" s="2">
        <v>33.93</v>
      </c>
      <c r="D65" s="2">
        <v>34.07</v>
      </c>
      <c r="E65" s="2">
        <v>1116.06</v>
      </c>
      <c r="F65" s="2">
        <v>1E-3</v>
      </c>
      <c r="G65" s="2">
        <v>-9.3000000000000007</v>
      </c>
      <c r="H65" s="2">
        <v>0</v>
      </c>
      <c r="I65" s="2">
        <v>-0.72</v>
      </c>
      <c r="J65" s="2">
        <v>66.069999999999993</v>
      </c>
      <c r="K65" s="2">
        <v>1116.06</v>
      </c>
      <c r="L65" s="2">
        <v>0</v>
      </c>
      <c r="M65" s="2">
        <v>1116.05</v>
      </c>
      <c r="N65" s="2">
        <v>0</v>
      </c>
      <c r="O65" s="2">
        <v>1116.05</v>
      </c>
      <c r="P65" s="2">
        <v>0</v>
      </c>
      <c r="Q65" s="2">
        <v>1112.57</v>
      </c>
      <c r="R65" s="2">
        <v>-3.49</v>
      </c>
      <c r="S65" s="2">
        <v>1106.58</v>
      </c>
      <c r="T65" s="2">
        <v>-9.48</v>
      </c>
      <c r="U65" s="2">
        <v>1015.06</v>
      </c>
      <c r="V65" s="2">
        <v>-101</v>
      </c>
      <c r="W65" s="2">
        <v>1026.8499999999999</v>
      </c>
      <c r="X65" s="2">
        <v>-89.21</v>
      </c>
      <c r="Y65" s="2">
        <v>1.8202</v>
      </c>
      <c r="Z65" s="2">
        <v>17.129799999999999</v>
      </c>
      <c r="AA65" s="2">
        <v>11.1348</v>
      </c>
      <c r="AB65" s="2">
        <v>0</v>
      </c>
      <c r="AC65" s="2">
        <v>0</v>
      </c>
      <c r="AD65" s="2">
        <v>0</v>
      </c>
      <c r="AE65" s="2">
        <v>0</v>
      </c>
      <c r="AF65" s="2">
        <v>3.2210000000000001</v>
      </c>
      <c r="AG65" s="2">
        <v>5.5726000000000004</v>
      </c>
      <c r="AH65" s="2">
        <v>41.869100000000003</v>
      </c>
      <c r="AI65" s="2">
        <v>52.156100000000002</v>
      </c>
      <c r="AJ65" s="2">
        <v>0</v>
      </c>
      <c r="AK65" s="2">
        <v>0</v>
      </c>
      <c r="AL65" s="2">
        <v>0</v>
      </c>
      <c r="AM65" s="2">
        <v>0</v>
      </c>
      <c r="AN65" s="2">
        <v>0.4022</v>
      </c>
      <c r="AO65" s="2">
        <v>0.2369</v>
      </c>
      <c r="AP65" s="2">
        <v>4.53E-2</v>
      </c>
      <c r="AQ65" s="2">
        <v>50.918399999999998</v>
      </c>
      <c r="AR65" s="2">
        <v>2.5787</v>
      </c>
      <c r="AS65" s="2">
        <v>11.794499999999999</v>
      </c>
      <c r="AT65" s="2">
        <v>2.2372999999999998</v>
      </c>
      <c r="AU65" s="2">
        <v>15.204499999999999</v>
      </c>
      <c r="AV65" s="2">
        <v>0.24390000000000001</v>
      </c>
      <c r="AW65" s="2">
        <v>4.5088999999999997</v>
      </c>
      <c r="AX65" s="2">
        <v>8.9506999999999994</v>
      </c>
      <c r="AY65" s="2">
        <v>2.3165</v>
      </c>
      <c r="AZ65" s="2">
        <v>0.74260000000000004</v>
      </c>
      <c r="BA65" s="2">
        <v>0.25159999999999999</v>
      </c>
      <c r="BB65" s="2">
        <v>0</v>
      </c>
      <c r="BC65" s="2">
        <v>2.9999999999999997E-4</v>
      </c>
      <c r="BD65" s="2">
        <v>0.252</v>
      </c>
      <c r="BE65" s="2">
        <v>0</v>
      </c>
      <c r="BF65" s="2">
        <v>1.3781000000000001</v>
      </c>
      <c r="BG65" s="2">
        <v>1.2004999999999999</v>
      </c>
      <c r="BH65" s="2">
        <v>0.77039999999999997</v>
      </c>
      <c r="BI65" s="2">
        <v>1.2626999999999999</v>
      </c>
      <c r="BJ65" s="2">
        <v>1.4159999999999999</v>
      </c>
      <c r="BK65" s="2">
        <v>1.3697999999999999</v>
      </c>
      <c r="BL65" s="2">
        <v>1.3795999999999999</v>
      </c>
      <c r="BM65" s="2">
        <v>1.3792</v>
      </c>
      <c r="BN65" s="2">
        <v>1.3745000000000001</v>
      </c>
      <c r="BO65" s="2">
        <v>1.3718999999999999</v>
      </c>
      <c r="BP65" s="2">
        <v>1.3693</v>
      </c>
      <c r="BQ65" s="2">
        <v>1.3683000000000001</v>
      </c>
      <c r="BR65" s="2">
        <v>1.3751</v>
      </c>
      <c r="BS65" s="2">
        <v>1.3802000000000001</v>
      </c>
      <c r="BT65" s="2">
        <v>1.3821000000000001</v>
      </c>
      <c r="BU65" s="2">
        <v>36.192700000000002</v>
      </c>
      <c r="BV65" s="2">
        <v>0</v>
      </c>
      <c r="BW65" s="2">
        <v>0</v>
      </c>
      <c r="BX65" s="2">
        <v>0</v>
      </c>
      <c r="BY65" s="2">
        <v>34.147500000000001</v>
      </c>
      <c r="BZ65" s="2">
        <v>0.317</v>
      </c>
      <c r="CA65" s="2">
        <v>28.907699999999998</v>
      </c>
      <c r="CB65" s="2">
        <v>0.42899999999999999</v>
      </c>
      <c r="CC65" s="2">
        <v>0</v>
      </c>
      <c r="CD65" s="2">
        <v>0</v>
      </c>
      <c r="CE65" s="2">
        <v>0</v>
      </c>
      <c r="CF65" s="2">
        <v>0</v>
      </c>
      <c r="CG65" s="2">
        <v>6.0000000000000001E-3</v>
      </c>
      <c r="CH65" s="2">
        <v>0</v>
      </c>
      <c r="CI65" s="2">
        <v>0</v>
      </c>
      <c r="CJ65" s="2">
        <v>60.14</v>
      </c>
      <c r="CK65" s="2">
        <v>59.53</v>
      </c>
      <c r="CL65" s="2">
        <v>39.450000000000003</v>
      </c>
      <c r="CM65" s="2">
        <v>0.37</v>
      </c>
      <c r="CN65" s="2">
        <v>0.64</v>
      </c>
      <c r="CO65" s="2">
        <v>0.01</v>
      </c>
      <c r="CP65" s="2">
        <v>52.095700000000001</v>
      </c>
      <c r="CQ65" s="2">
        <v>0</v>
      </c>
      <c r="CR65" s="2">
        <v>30.601900000000001</v>
      </c>
      <c r="CS65" s="2">
        <v>0</v>
      </c>
      <c r="CT65" s="2">
        <v>0</v>
      </c>
      <c r="CU65" s="2">
        <v>0</v>
      </c>
      <c r="CV65" s="2">
        <v>0</v>
      </c>
      <c r="CW65" s="2">
        <v>13.0906</v>
      </c>
      <c r="CX65" s="2">
        <v>3.9832000000000001</v>
      </c>
      <c r="CY65" s="2">
        <v>0.2286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63.64</v>
      </c>
      <c r="DF65" s="2">
        <v>35.04</v>
      </c>
      <c r="DG65" s="2">
        <v>1.32</v>
      </c>
      <c r="DH65" s="2">
        <v>0</v>
      </c>
      <c r="DI65" s="2">
        <v>50.885899999999999</v>
      </c>
      <c r="DJ65" s="2">
        <v>0</v>
      </c>
      <c r="DK65" s="2">
        <v>4.6040999999999999</v>
      </c>
      <c r="DL65" s="2">
        <v>0</v>
      </c>
      <c r="DM65" s="2">
        <v>12.559699999999999</v>
      </c>
      <c r="DN65" s="2">
        <v>0.2455</v>
      </c>
      <c r="DO65" s="2">
        <v>14.798500000000001</v>
      </c>
      <c r="DP65" s="2">
        <v>16.904499999999999</v>
      </c>
      <c r="DQ65" s="2">
        <v>0</v>
      </c>
      <c r="DR65" s="2">
        <v>0</v>
      </c>
      <c r="DS65" s="2">
        <v>0</v>
      </c>
      <c r="DT65" s="2">
        <v>0</v>
      </c>
      <c r="DU65" s="2">
        <v>1.8E-3</v>
      </c>
      <c r="DV65" s="2">
        <v>0</v>
      </c>
      <c r="DW65" s="2">
        <v>0</v>
      </c>
      <c r="DX65" s="2">
        <v>67.75</v>
      </c>
      <c r="DY65" s="2">
        <v>41.16</v>
      </c>
      <c r="DZ65" s="2">
        <v>19.600000000000001</v>
      </c>
      <c r="EA65" s="2">
        <v>33.79</v>
      </c>
      <c r="EB65" s="2">
        <v>5.0599999999999996</v>
      </c>
      <c r="EC65" s="2">
        <v>0.39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61.569800000000001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2">
        <v>0</v>
      </c>
      <c r="HW65" s="2">
        <v>1.9905999999999999</v>
      </c>
      <c r="HX65" s="2">
        <v>36.439599999999999</v>
      </c>
      <c r="HY65" s="2">
        <v>0</v>
      </c>
      <c r="HZ65" s="2">
        <v>97.02</v>
      </c>
      <c r="IA65" s="2">
        <v>2.98</v>
      </c>
    </row>
    <row r="66" spans="1:235" x14ac:dyDescent="0.35">
      <c r="A66" s="2" t="s">
        <v>652</v>
      </c>
      <c r="B66" s="2">
        <v>35.659999999999997</v>
      </c>
      <c r="C66" s="2">
        <v>34.42</v>
      </c>
      <c r="D66" s="2">
        <v>34.57</v>
      </c>
      <c r="E66" s="2">
        <v>1115.44</v>
      </c>
      <c r="F66" s="2">
        <v>1E-3</v>
      </c>
      <c r="G66" s="2">
        <v>-9.31</v>
      </c>
      <c r="H66" s="2">
        <v>0</v>
      </c>
      <c r="I66" s="2">
        <v>-0.72</v>
      </c>
      <c r="J66" s="2">
        <v>65.58</v>
      </c>
      <c r="K66" s="2">
        <v>1115.44</v>
      </c>
      <c r="L66" s="2">
        <v>0</v>
      </c>
      <c r="M66" s="2">
        <v>1115.44</v>
      </c>
      <c r="N66" s="2">
        <v>0</v>
      </c>
      <c r="O66" s="2">
        <v>1115.44</v>
      </c>
      <c r="P66" s="2">
        <v>0</v>
      </c>
      <c r="Q66" s="2">
        <v>1112.06</v>
      </c>
      <c r="R66" s="2">
        <v>-3.38</v>
      </c>
      <c r="S66" s="2">
        <v>1105.98</v>
      </c>
      <c r="T66" s="2">
        <v>-9.4600000000000009</v>
      </c>
      <c r="U66" s="2">
        <v>1016.05</v>
      </c>
      <c r="V66" s="2">
        <v>-99.39</v>
      </c>
      <c r="W66" s="2">
        <v>1026.8499999999999</v>
      </c>
      <c r="X66" s="2">
        <v>-88.59</v>
      </c>
      <c r="Y66" s="2">
        <v>1.8476999999999999</v>
      </c>
      <c r="Z66" s="2">
        <v>17.335999999999999</v>
      </c>
      <c r="AA66" s="2">
        <v>11.3919</v>
      </c>
      <c r="AB66" s="2">
        <v>0</v>
      </c>
      <c r="AC66" s="2">
        <v>0</v>
      </c>
      <c r="AD66" s="2">
        <v>0</v>
      </c>
      <c r="AE66" s="2">
        <v>0</v>
      </c>
      <c r="AF66" s="2">
        <v>3.2229999999999999</v>
      </c>
      <c r="AG66" s="2">
        <v>5.5804</v>
      </c>
      <c r="AH66" s="2">
        <v>41.845999999999997</v>
      </c>
      <c r="AI66" s="2">
        <v>52.169699999999999</v>
      </c>
      <c r="AJ66" s="2">
        <v>0</v>
      </c>
      <c r="AK66" s="2">
        <v>0</v>
      </c>
      <c r="AL66" s="2">
        <v>0</v>
      </c>
      <c r="AM66" s="2">
        <v>0</v>
      </c>
      <c r="AN66" s="2">
        <v>0.40389999999999998</v>
      </c>
      <c r="AO66" s="2">
        <v>0.23749999999999999</v>
      </c>
      <c r="AP66" s="2">
        <v>4.53E-2</v>
      </c>
      <c r="AQ66" s="2">
        <v>50.917200000000001</v>
      </c>
      <c r="AR66" s="2">
        <v>2.5981000000000001</v>
      </c>
      <c r="AS66" s="2">
        <v>11.776400000000001</v>
      </c>
      <c r="AT66" s="2">
        <v>2.2461000000000002</v>
      </c>
      <c r="AU66" s="2">
        <v>15.2431</v>
      </c>
      <c r="AV66" s="2">
        <v>0.2445</v>
      </c>
      <c r="AW66" s="2">
        <v>4.4820000000000002</v>
      </c>
      <c r="AX66" s="2">
        <v>8.9213000000000005</v>
      </c>
      <c r="AY66" s="2">
        <v>2.3176000000000001</v>
      </c>
      <c r="AZ66" s="2">
        <v>0.74719999999999998</v>
      </c>
      <c r="BA66" s="2">
        <v>0.2535</v>
      </c>
      <c r="BB66" s="2">
        <v>0</v>
      </c>
      <c r="BC66" s="2">
        <v>2.9999999999999997E-4</v>
      </c>
      <c r="BD66" s="2">
        <v>0.25280000000000002</v>
      </c>
      <c r="BE66" s="2">
        <v>0</v>
      </c>
      <c r="BF66" s="2">
        <v>1.3843000000000001</v>
      </c>
      <c r="BG66" s="2">
        <v>1.202</v>
      </c>
      <c r="BH66" s="2">
        <v>0.76759999999999995</v>
      </c>
      <c r="BI66" s="2">
        <v>1.2672000000000001</v>
      </c>
      <c r="BJ66" s="2">
        <v>1.4246000000000001</v>
      </c>
      <c r="BK66" s="2">
        <v>1.3768</v>
      </c>
      <c r="BL66" s="2">
        <v>1.3867</v>
      </c>
      <c r="BM66" s="2">
        <v>1.3859999999999999</v>
      </c>
      <c r="BN66" s="2">
        <v>1.3811</v>
      </c>
      <c r="BO66" s="2">
        <v>1.3784000000000001</v>
      </c>
      <c r="BP66" s="2">
        <v>1.3756999999999999</v>
      </c>
      <c r="BQ66" s="2">
        <v>1.3747</v>
      </c>
      <c r="BR66" s="2">
        <v>1.3816999999999999</v>
      </c>
      <c r="BS66" s="2">
        <v>1.3869</v>
      </c>
      <c r="BT66" s="2">
        <v>1.3889</v>
      </c>
      <c r="BU66" s="2">
        <v>36.163499999999999</v>
      </c>
      <c r="BV66" s="2">
        <v>0</v>
      </c>
      <c r="BW66" s="2">
        <v>0</v>
      </c>
      <c r="BX66" s="2">
        <v>0</v>
      </c>
      <c r="BY66" s="2">
        <v>34.303100000000001</v>
      </c>
      <c r="BZ66" s="2">
        <v>0.31769999999999998</v>
      </c>
      <c r="CA66" s="2">
        <v>28.780999999999999</v>
      </c>
      <c r="CB66" s="2">
        <v>0.42870000000000003</v>
      </c>
      <c r="CC66" s="2">
        <v>0</v>
      </c>
      <c r="CD66" s="2">
        <v>0</v>
      </c>
      <c r="CE66" s="2">
        <v>0</v>
      </c>
      <c r="CF66" s="2">
        <v>0</v>
      </c>
      <c r="CG66" s="2">
        <v>6.0000000000000001E-3</v>
      </c>
      <c r="CH66" s="2">
        <v>0</v>
      </c>
      <c r="CI66" s="2">
        <v>0</v>
      </c>
      <c r="CJ66" s="2">
        <v>59.93</v>
      </c>
      <c r="CK66" s="2">
        <v>59.32</v>
      </c>
      <c r="CL66" s="2">
        <v>39.659999999999997</v>
      </c>
      <c r="CM66" s="2">
        <v>0.37</v>
      </c>
      <c r="CN66" s="2">
        <v>0.64</v>
      </c>
      <c r="CO66" s="2">
        <v>0.01</v>
      </c>
      <c r="CP66" s="2">
        <v>52.128999999999998</v>
      </c>
      <c r="CQ66" s="2">
        <v>0</v>
      </c>
      <c r="CR66" s="2">
        <v>30.5791</v>
      </c>
      <c r="CS66" s="2">
        <v>0</v>
      </c>
      <c r="CT66" s="2">
        <v>0</v>
      </c>
      <c r="CU66" s="2">
        <v>0</v>
      </c>
      <c r="CV66" s="2">
        <v>0</v>
      </c>
      <c r="CW66" s="2">
        <v>13.064</v>
      </c>
      <c r="CX66" s="2">
        <v>3.9979</v>
      </c>
      <c r="CY66" s="2">
        <v>0.22989999999999999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63.5</v>
      </c>
      <c r="DF66" s="2">
        <v>35.17</v>
      </c>
      <c r="DG66" s="2">
        <v>1.33</v>
      </c>
      <c r="DH66" s="2">
        <v>0</v>
      </c>
      <c r="DI66" s="2">
        <v>50.8748</v>
      </c>
      <c r="DJ66" s="2">
        <v>0</v>
      </c>
      <c r="DK66" s="2">
        <v>4.5963000000000003</v>
      </c>
      <c r="DL66" s="2">
        <v>0</v>
      </c>
      <c r="DM66" s="2">
        <v>12.632999999999999</v>
      </c>
      <c r="DN66" s="2">
        <v>0.2467</v>
      </c>
      <c r="DO66" s="2">
        <v>14.7651</v>
      </c>
      <c r="DP66" s="2">
        <v>16.882400000000001</v>
      </c>
      <c r="DQ66" s="2">
        <v>0</v>
      </c>
      <c r="DR66" s="2">
        <v>0</v>
      </c>
      <c r="DS66" s="2">
        <v>0</v>
      </c>
      <c r="DT66" s="2">
        <v>0</v>
      </c>
      <c r="DU66" s="2">
        <v>1.8E-3</v>
      </c>
      <c r="DV66" s="2">
        <v>0</v>
      </c>
      <c r="DW66" s="2">
        <v>0</v>
      </c>
      <c r="DX66" s="2">
        <v>67.569999999999993</v>
      </c>
      <c r="DY66" s="2">
        <v>41.08</v>
      </c>
      <c r="DZ66" s="2">
        <v>19.72</v>
      </c>
      <c r="EA66" s="2">
        <v>33.76</v>
      </c>
      <c r="EB66" s="2">
        <v>5.05</v>
      </c>
      <c r="EC66" s="2">
        <v>0.39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2">
        <v>0</v>
      </c>
      <c r="HJ66" s="2">
        <v>0</v>
      </c>
      <c r="HK66" s="2">
        <v>0</v>
      </c>
      <c r="HL66" s="2">
        <v>0</v>
      </c>
      <c r="HM66" s="2">
        <v>0</v>
      </c>
      <c r="HN66" s="2">
        <v>0</v>
      </c>
      <c r="HO66" s="2">
        <v>61.571100000000001</v>
      </c>
      <c r="HP66" s="2">
        <v>0</v>
      </c>
      <c r="HQ66" s="2">
        <v>0</v>
      </c>
      <c r="HR66" s="2">
        <v>0</v>
      </c>
      <c r="HS66" s="2">
        <v>0</v>
      </c>
      <c r="HT66" s="2">
        <v>0</v>
      </c>
      <c r="HU66" s="2">
        <v>0</v>
      </c>
      <c r="HV66" s="2">
        <v>0</v>
      </c>
      <c r="HW66" s="2">
        <v>1.9893000000000001</v>
      </c>
      <c r="HX66" s="2">
        <v>36.439599999999999</v>
      </c>
      <c r="HY66" s="2">
        <v>0</v>
      </c>
      <c r="HZ66" s="2">
        <v>97.02</v>
      </c>
      <c r="IA66" s="2">
        <v>2.98</v>
      </c>
    </row>
    <row r="67" spans="1:235" x14ac:dyDescent="0.35">
      <c r="A67" s="2" t="s">
        <v>652</v>
      </c>
      <c r="B67" s="2">
        <v>36.159999999999997</v>
      </c>
      <c r="C67" s="2">
        <v>34.909999999999997</v>
      </c>
      <c r="D67" s="2">
        <v>35.08</v>
      </c>
      <c r="E67" s="2">
        <v>1114.83</v>
      </c>
      <c r="F67" s="2">
        <v>1E-3</v>
      </c>
      <c r="G67" s="2">
        <v>-9.32</v>
      </c>
      <c r="H67" s="2">
        <v>0</v>
      </c>
      <c r="I67" s="2">
        <v>-0.72</v>
      </c>
      <c r="J67" s="2">
        <v>65.09</v>
      </c>
      <c r="K67" s="2">
        <v>1114.83</v>
      </c>
      <c r="L67" s="2">
        <v>0</v>
      </c>
      <c r="M67" s="2">
        <v>1114.83</v>
      </c>
      <c r="N67" s="2">
        <v>0</v>
      </c>
      <c r="O67" s="2">
        <v>1114.83</v>
      </c>
      <c r="P67" s="2">
        <v>0</v>
      </c>
      <c r="Q67" s="2">
        <v>1111.55</v>
      </c>
      <c r="R67" s="2">
        <v>-3.28</v>
      </c>
      <c r="S67" s="2">
        <v>1105.3900000000001</v>
      </c>
      <c r="T67" s="2">
        <v>-9.44</v>
      </c>
      <c r="U67" s="2">
        <v>1017.05</v>
      </c>
      <c r="V67" s="2">
        <v>-97.77</v>
      </c>
      <c r="W67" s="2">
        <v>1026.8499999999999</v>
      </c>
      <c r="X67" s="2">
        <v>-87.98</v>
      </c>
      <c r="Y67" s="2">
        <v>1.8752</v>
      </c>
      <c r="Z67" s="2">
        <v>17.542200000000001</v>
      </c>
      <c r="AA67" s="2">
        <v>11.6492</v>
      </c>
      <c r="AB67" s="2">
        <v>0</v>
      </c>
      <c r="AC67" s="2">
        <v>0</v>
      </c>
      <c r="AD67" s="2">
        <v>0</v>
      </c>
      <c r="AE67" s="2">
        <v>0</v>
      </c>
      <c r="AF67" s="2">
        <v>3.2250000000000001</v>
      </c>
      <c r="AG67" s="2">
        <v>5.5881999999999996</v>
      </c>
      <c r="AH67" s="2">
        <v>41.822899999999997</v>
      </c>
      <c r="AI67" s="2">
        <v>52.183399999999999</v>
      </c>
      <c r="AJ67" s="2">
        <v>0</v>
      </c>
      <c r="AK67" s="2">
        <v>0</v>
      </c>
      <c r="AL67" s="2">
        <v>0</v>
      </c>
      <c r="AM67" s="2">
        <v>0</v>
      </c>
      <c r="AN67" s="2">
        <v>0.40550000000000003</v>
      </c>
      <c r="AO67" s="2">
        <v>0.23810000000000001</v>
      </c>
      <c r="AP67" s="2">
        <v>4.53E-2</v>
      </c>
      <c r="AQ67" s="2">
        <v>50.915900000000001</v>
      </c>
      <c r="AR67" s="2">
        <v>2.6177999999999999</v>
      </c>
      <c r="AS67" s="2">
        <v>11.7582</v>
      </c>
      <c r="AT67" s="2">
        <v>2.2547999999999999</v>
      </c>
      <c r="AU67" s="2">
        <v>15.281499999999999</v>
      </c>
      <c r="AV67" s="2">
        <v>0.245</v>
      </c>
      <c r="AW67" s="2">
        <v>4.4551999999999996</v>
      </c>
      <c r="AX67" s="2">
        <v>8.8918999999999997</v>
      </c>
      <c r="AY67" s="2">
        <v>2.3184999999999998</v>
      </c>
      <c r="AZ67" s="2">
        <v>0.75180000000000002</v>
      </c>
      <c r="BA67" s="2">
        <v>0.25540000000000002</v>
      </c>
      <c r="BB67" s="2">
        <v>0</v>
      </c>
      <c r="BC67" s="2">
        <v>2.9999999999999997E-4</v>
      </c>
      <c r="BD67" s="2">
        <v>0.25359999999999999</v>
      </c>
      <c r="BE67" s="2">
        <v>0</v>
      </c>
      <c r="BF67" s="2">
        <v>1.3906000000000001</v>
      </c>
      <c r="BG67" s="2">
        <v>1.2034</v>
      </c>
      <c r="BH67" s="2">
        <v>0.76470000000000005</v>
      </c>
      <c r="BI67" s="2">
        <v>1.2716000000000001</v>
      </c>
      <c r="BJ67" s="2">
        <v>1.4333</v>
      </c>
      <c r="BK67" s="2">
        <v>1.3837999999999999</v>
      </c>
      <c r="BL67" s="2">
        <v>1.3937999999999999</v>
      </c>
      <c r="BM67" s="2">
        <v>1.3929</v>
      </c>
      <c r="BN67" s="2">
        <v>1.3877999999999999</v>
      </c>
      <c r="BO67" s="2">
        <v>1.3849</v>
      </c>
      <c r="BP67" s="2">
        <v>1.3821000000000001</v>
      </c>
      <c r="BQ67" s="2">
        <v>1.3811</v>
      </c>
      <c r="BR67" s="2">
        <v>1.3884000000000001</v>
      </c>
      <c r="BS67" s="2">
        <v>1.3936999999999999</v>
      </c>
      <c r="BT67" s="2">
        <v>1.3957999999999999</v>
      </c>
      <c r="BU67" s="2">
        <v>36.134099999999997</v>
      </c>
      <c r="BV67" s="2">
        <v>0</v>
      </c>
      <c r="BW67" s="2">
        <v>0</v>
      </c>
      <c r="BX67" s="2">
        <v>0</v>
      </c>
      <c r="BY67" s="2">
        <v>34.459200000000003</v>
      </c>
      <c r="BZ67" s="2">
        <v>0.31840000000000002</v>
      </c>
      <c r="CA67" s="2">
        <v>28.6539</v>
      </c>
      <c r="CB67" s="2">
        <v>0.42830000000000001</v>
      </c>
      <c r="CC67" s="2">
        <v>0</v>
      </c>
      <c r="CD67" s="2">
        <v>0</v>
      </c>
      <c r="CE67" s="2">
        <v>0</v>
      </c>
      <c r="CF67" s="2">
        <v>0</v>
      </c>
      <c r="CG67" s="2">
        <v>6.0000000000000001E-3</v>
      </c>
      <c r="CH67" s="2">
        <v>0</v>
      </c>
      <c r="CI67" s="2">
        <v>0</v>
      </c>
      <c r="CJ67" s="2">
        <v>59.71</v>
      </c>
      <c r="CK67" s="2">
        <v>59.11</v>
      </c>
      <c r="CL67" s="2">
        <v>39.880000000000003</v>
      </c>
      <c r="CM67" s="2">
        <v>0.37</v>
      </c>
      <c r="CN67" s="2">
        <v>0.64</v>
      </c>
      <c r="CO67" s="2">
        <v>0.01</v>
      </c>
      <c r="CP67" s="2">
        <v>52.162399999999998</v>
      </c>
      <c r="CQ67" s="2">
        <v>0</v>
      </c>
      <c r="CR67" s="2">
        <v>30.5564</v>
      </c>
      <c r="CS67" s="2">
        <v>0</v>
      </c>
      <c r="CT67" s="2">
        <v>0</v>
      </c>
      <c r="CU67" s="2">
        <v>0</v>
      </c>
      <c r="CV67" s="2">
        <v>0</v>
      </c>
      <c r="CW67" s="2">
        <v>13.0375</v>
      </c>
      <c r="CX67" s="2">
        <v>4.0125000000000002</v>
      </c>
      <c r="CY67" s="2">
        <v>0.23119999999999999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63.37</v>
      </c>
      <c r="DF67" s="2">
        <v>35.29</v>
      </c>
      <c r="DG67" s="2">
        <v>1.34</v>
      </c>
      <c r="DH67" s="2">
        <v>0</v>
      </c>
      <c r="DI67" s="2">
        <v>50.863500000000002</v>
      </c>
      <c r="DJ67" s="2">
        <v>0</v>
      </c>
      <c r="DK67" s="2">
        <v>4.5884999999999998</v>
      </c>
      <c r="DL67" s="2">
        <v>0</v>
      </c>
      <c r="DM67" s="2">
        <v>12.706799999999999</v>
      </c>
      <c r="DN67" s="2">
        <v>0.24779999999999999</v>
      </c>
      <c r="DO67" s="2">
        <v>14.7315</v>
      </c>
      <c r="DP67" s="2">
        <v>16.860199999999999</v>
      </c>
      <c r="DQ67" s="2">
        <v>0</v>
      </c>
      <c r="DR67" s="2">
        <v>0</v>
      </c>
      <c r="DS67" s="2">
        <v>0</v>
      </c>
      <c r="DT67" s="2">
        <v>0</v>
      </c>
      <c r="DU67" s="2">
        <v>1.8E-3</v>
      </c>
      <c r="DV67" s="2">
        <v>0</v>
      </c>
      <c r="DW67" s="2">
        <v>0</v>
      </c>
      <c r="DX67" s="2">
        <v>67.39</v>
      </c>
      <c r="DY67" s="2">
        <v>41</v>
      </c>
      <c r="DZ67" s="2">
        <v>19.84</v>
      </c>
      <c r="EA67" s="2">
        <v>33.72</v>
      </c>
      <c r="EB67" s="2">
        <v>5.05</v>
      </c>
      <c r="EC67" s="2">
        <v>0.39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2">
        <v>0</v>
      </c>
      <c r="GV67" s="2"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2">
        <v>0</v>
      </c>
      <c r="HH67" s="2">
        <v>0</v>
      </c>
      <c r="HI67" s="2">
        <v>0</v>
      </c>
      <c r="HJ67" s="2">
        <v>0</v>
      </c>
      <c r="HK67" s="2">
        <v>0</v>
      </c>
      <c r="HL67" s="2">
        <v>0</v>
      </c>
      <c r="HM67" s="2">
        <v>0</v>
      </c>
      <c r="HN67" s="2">
        <v>0</v>
      </c>
      <c r="HO67" s="2">
        <v>61.572400000000002</v>
      </c>
      <c r="HP67" s="2">
        <v>0</v>
      </c>
      <c r="HQ67" s="2">
        <v>0</v>
      </c>
      <c r="HR67" s="2">
        <v>0</v>
      </c>
      <c r="HS67" s="2">
        <v>0</v>
      </c>
      <c r="HT67" s="2">
        <v>0</v>
      </c>
      <c r="HU67" s="2">
        <v>0</v>
      </c>
      <c r="HV67" s="2">
        <v>0</v>
      </c>
      <c r="HW67" s="2">
        <v>1.988</v>
      </c>
      <c r="HX67" s="2">
        <v>36.439599999999999</v>
      </c>
      <c r="HY67" s="2">
        <v>0</v>
      </c>
      <c r="HZ67" s="2">
        <v>97.02</v>
      </c>
      <c r="IA67" s="2">
        <v>2.98</v>
      </c>
    </row>
    <row r="68" spans="1:235" x14ac:dyDescent="0.35">
      <c r="A68" s="2" t="s">
        <v>652</v>
      </c>
      <c r="B68" s="2">
        <v>36.67</v>
      </c>
      <c r="C68" s="2">
        <v>35.409999999999997</v>
      </c>
      <c r="D68" s="2">
        <v>35.58</v>
      </c>
      <c r="E68" s="2">
        <v>1114.21</v>
      </c>
      <c r="F68" s="2">
        <v>1E-3</v>
      </c>
      <c r="G68" s="2">
        <v>-9.33</v>
      </c>
      <c r="H68" s="2">
        <v>0</v>
      </c>
      <c r="I68" s="2">
        <v>-0.72</v>
      </c>
      <c r="J68" s="2">
        <v>64.59</v>
      </c>
      <c r="K68" s="2">
        <v>1114.21</v>
      </c>
      <c r="L68" s="2">
        <v>0</v>
      </c>
      <c r="M68" s="2">
        <v>1114.21</v>
      </c>
      <c r="N68" s="2">
        <v>0</v>
      </c>
      <c r="O68" s="2">
        <v>1114.21</v>
      </c>
      <c r="P68" s="2">
        <v>0</v>
      </c>
      <c r="Q68" s="2">
        <v>1111.03</v>
      </c>
      <c r="R68" s="2">
        <v>-3.17</v>
      </c>
      <c r="S68" s="2">
        <v>1104.79</v>
      </c>
      <c r="T68" s="2">
        <v>-9.42</v>
      </c>
      <c r="U68" s="2">
        <v>1018.07</v>
      </c>
      <c r="V68" s="2">
        <v>-96.14</v>
      </c>
      <c r="W68" s="2">
        <v>1026.8499999999999</v>
      </c>
      <c r="X68" s="2">
        <v>-87.36</v>
      </c>
      <c r="Y68" s="2">
        <v>1.9028</v>
      </c>
      <c r="Z68" s="2">
        <v>17.7483</v>
      </c>
      <c r="AA68" s="2">
        <v>11.906599999999999</v>
      </c>
      <c r="AB68" s="2">
        <v>0</v>
      </c>
      <c r="AC68" s="2">
        <v>0</v>
      </c>
      <c r="AD68" s="2">
        <v>0</v>
      </c>
      <c r="AE68" s="2">
        <v>0</v>
      </c>
      <c r="AF68" s="2">
        <v>3.2269999999999999</v>
      </c>
      <c r="AG68" s="2">
        <v>5.5960000000000001</v>
      </c>
      <c r="AH68" s="2">
        <v>41.799599999999998</v>
      </c>
      <c r="AI68" s="2">
        <v>52.197200000000002</v>
      </c>
      <c r="AJ68" s="2">
        <v>0</v>
      </c>
      <c r="AK68" s="2">
        <v>0</v>
      </c>
      <c r="AL68" s="2">
        <v>0</v>
      </c>
      <c r="AM68" s="2">
        <v>0</v>
      </c>
      <c r="AN68" s="2">
        <v>0.40720000000000001</v>
      </c>
      <c r="AO68" s="2">
        <v>0.2387</v>
      </c>
      <c r="AP68" s="2">
        <v>4.53E-2</v>
      </c>
      <c r="AQ68" s="2">
        <v>50.914499999999997</v>
      </c>
      <c r="AR68" s="2">
        <v>2.6379000000000001</v>
      </c>
      <c r="AS68" s="2">
        <v>11.7401</v>
      </c>
      <c r="AT68" s="2">
        <v>2.2635999999999998</v>
      </c>
      <c r="AU68" s="2">
        <v>15.319900000000001</v>
      </c>
      <c r="AV68" s="2">
        <v>0.2455</v>
      </c>
      <c r="AW68" s="2">
        <v>4.4283000000000001</v>
      </c>
      <c r="AX68" s="2">
        <v>8.8622999999999994</v>
      </c>
      <c r="AY68" s="2">
        <v>2.3193999999999999</v>
      </c>
      <c r="AZ68" s="2">
        <v>0.75639999999999996</v>
      </c>
      <c r="BA68" s="2">
        <v>0.25740000000000002</v>
      </c>
      <c r="BB68" s="2">
        <v>0</v>
      </c>
      <c r="BC68" s="2">
        <v>2.9999999999999997E-4</v>
      </c>
      <c r="BD68" s="2">
        <v>0.25440000000000002</v>
      </c>
      <c r="BE68" s="2">
        <v>0</v>
      </c>
      <c r="BF68" s="2">
        <v>1.3969</v>
      </c>
      <c r="BG68" s="2">
        <v>1.2049000000000001</v>
      </c>
      <c r="BH68" s="2">
        <v>0.76190000000000002</v>
      </c>
      <c r="BI68" s="2">
        <v>1.2761</v>
      </c>
      <c r="BJ68" s="2">
        <v>1.4421999999999999</v>
      </c>
      <c r="BK68" s="2">
        <v>1.3909</v>
      </c>
      <c r="BL68" s="2">
        <v>1.401</v>
      </c>
      <c r="BM68" s="2">
        <v>1.3998999999999999</v>
      </c>
      <c r="BN68" s="2">
        <v>1.3945000000000001</v>
      </c>
      <c r="BO68" s="2">
        <v>1.3915</v>
      </c>
      <c r="BP68" s="2">
        <v>1.3886000000000001</v>
      </c>
      <c r="BQ68" s="2">
        <v>1.3875999999999999</v>
      </c>
      <c r="BR68" s="2">
        <v>1.3951</v>
      </c>
      <c r="BS68" s="2">
        <v>1.4006000000000001</v>
      </c>
      <c r="BT68" s="2">
        <v>1.4028</v>
      </c>
      <c r="BU68" s="2">
        <v>36.104700000000001</v>
      </c>
      <c r="BV68" s="2">
        <v>0</v>
      </c>
      <c r="BW68" s="2">
        <v>0</v>
      </c>
      <c r="BX68" s="2">
        <v>0</v>
      </c>
      <c r="BY68" s="2">
        <v>34.615900000000003</v>
      </c>
      <c r="BZ68" s="2">
        <v>0.31909999999999999</v>
      </c>
      <c r="CA68" s="2">
        <v>28.526399999999999</v>
      </c>
      <c r="CB68" s="2">
        <v>0.4279</v>
      </c>
      <c r="CC68" s="2">
        <v>0</v>
      </c>
      <c r="CD68" s="2">
        <v>0</v>
      </c>
      <c r="CE68" s="2">
        <v>0</v>
      </c>
      <c r="CF68" s="2">
        <v>0</v>
      </c>
      <c r="CG68" s="2">
        <v>6.0000000000000001E-3</v>
      </c>
      <c r="CH68" s="2">
        <v>0</v>
      </c>
      <c r="CI68" s="2">
        <v>0</v>
      </c>
      <c r="CJ68" s="2">
        <v>59.5</v>
      </c>
      <c r="CK68" s="2">
        <v>58.89</v>
      </c>
      <c r="CL68" s="2">
        <v>40.090000000000003</v>
      </c>
      <c r="CM68" s="2">
        <v>0.37</v>
      </c>
      <c r="CN68" s="2">
        <v>0.63</v>
      </c>
      <c r="CO68" s="2">
        <v>0.01</v>
      </c>
      <c r="CP68" s="2">
        <v>52.195799999999998</v>
      </c>
      <c r="CQ68" s="2">
        <v>0</v>
      </c>
      <c r="CR68" s="2">
        <v>30.5335</v>
      </c>
      <c r="CS68" s="2">
        <v>0</v>
      </c>
      <c r="CT68" s="2">
        <v>0</v>
      </c>
      <c r="CU68" s="2">
        <v>0</v>
      </c>
      <c r="CV68" s="2">
        <v>0</v>
      </c>
      <c r="CW68" s="2">
        <v>13.0108</v>
      </c>
      <c r="CX68" s="2">
        <v>4.0271999999999997</v>
      </c>
      <c r="CY68" s="2">
        <v>0.2326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63.24</v>
      </c>
      <c r="DF68" s="2">
        <v>35.42</v>
      </c>
      <c r="DG68" s="2">
        <v>1.35</v>
      </c>
      <c r="DH68" s="2">
        <v>0</v>
      </c>
      <c r="DI68" s="2">
        <v>50.8521</v>
      </c>
      <c r="DJ68" s="2">
        <v>0</v>
      </c>
      <c r="DK68" s="2">
        <v>4.5808</v>
      </c>
      <c r="DL68" s="2">
        <v>0</v>
      </c>
      <c r="DM68" s="2">
        <v>12.780900000000001</v>
      </c>
      <c r="DN68" s="2">
        <v>0.249</v>
      </c>
      <c r="DO68" s="2">
        <v>14.6976</v>
      </c>
      <c r="DP68" s="2">
        <v>16.837900000000001</v>
      </c>
      <c r="DQ68" s="2">
        <v>0</v>
      </c>
      <c r="DR68" s="2">
        <v>0</v>
      </c>
      <c r="DS68" s="2">
        <v>0</v>
      </c>
      <c r="DT68" s="2">
        <v>0</v>
      </c>
      <c r="DU68" s="2">
        <v>1.8E-3</v>
      </c>
      <c r="DV68" s="2">
        <v>0</v>
      </c>
      <c r="DW68" s="2">
        <v>0</v>
      </c>
      <c r="DX68" s="2">
        <v>67.209999999999994</v>
      </c>
      <c r="DY68" s="2">
        <v>40.909999999999997</v>
      </c>
      <c r="DZ68" s="2">
        <v>19.96</v>
      </c>
      <c r="EA68" s="2">
        <v>33.69</v>
      </c>
      <c r="EB68" s="2">
        <v>5.04</v>
      </c>
      <c r="EC68" s="2">
        <v>0.39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 s="2">
        <v>0</v>
      </c>
      <c r="GV68" s="2"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2">
        <v>0</v>
      </c>
      <c r="HJ68" s="2">
        <v>0</v>
      </c>
      <c r="HK68" s="2">
        <v>0</v>
      </c>
      <c r="HL68" s="2">
        <v>0</v>
      </c>
      <c r="HM68" s="2">
        <v>0</v>
      </c>
      <c r="HN68" s="2">
        <v>0</v>
      </c>
      <c r="HO68" s="2">
        <v>61.573700000000002</v>
      </c>
      <c r="HP68" s="2">
        <v>0</v>
      </c>
      <c r="HQ68" s="2">
        <v>0</v>
      </c>
      <c r="HR68" s="2">
        <v>0</v>
      </c>
      <c r="HS68" s="2">
        <v>0</v>
      </c>
      <c r="HT68" s="2">
        <v>0</v>
      </c>
      <c r="HU68" s="2">
        <v>0</v>
      </c>
      <c r="HV68" s="2">
        <v>0</v>
      </c>
      <c r="HW68" s="2">
        <v>1.9865999999999999</v>
      </c>
      <c r="HX68" s="2">
        <v>36.439599999999999</v>
      </c>
      <c r="HY68" s="2">
        <v>0</v>
      </c>
      <c r="HZ68" s="2">
        <v>97.02</v>
      </c>
      <c r="IA68" s="2">
        <v>2.98</v>
      </c>
    </row>
    <row r="69" spans="1:235" x14ac:dyDescent="0.35">
      <c r="A69" s="2" t="s">
        <v>652</v>
      </c>
      <c r="B69" s="2">
        <v>37.17</v>
      </c>
      <c r="C69" s="2">
        <v>35.9</v>
      </c>
      <c r="D69" s="2">
        <v>36.090000000000003</v>
      </c>
      <c r="E69" s="2">
        <v>1113.5899999999999</v>
      </c>
      <c r="F69" s="2">
        <v>1E-3</v>
      </c>
      <c r="G69" s="2">
        <v>-9.34</v>
      </c>
      <c r="H69" s="2">
        <v>0</v>
      </c>
      <c r="I69" s="2">
        <v>-0.72</v>
      </c>
      <c r="J69" s="2">
        <v>64.099999999999994</v>
      </c>
      <c r="K69" s="2">
        <v>1113.58</v>
      </c>
      <c r="L69" s="2">
        <v>0</v>
      </c>
      <c r="M69" s="2">
        <v>1113.5899999999999</v>
      </c>
      <c r="N69" s="2">
        <v>0</v>
      </c>
      <c r="O69" s="2">
        <v>1113.58</v>
      </c>
      <c r="P69" s="2">
        <v>-0.01</v>
      </c>
      <c r="Q69" s="2">
        <v>1110.51</v>
      </c>
      <c r="R69" s="2">
        <v>-3.07</v>
      </c>
      <c r="S69" s="2">
        <v>1104.18</v>
      </c>
      <c r="T69" s="2">
        <v>-9.4</v>
      </c>
      <c r="U69" s="2">
        <v>1019.09</v>
      </c>
      <c r="V69" s="2">
        <v>-94.49</v>
      </c>
      <c r="W69" s="2">
        <v>1026.8499999999999</v>
      </c>
      <c r="X69" s="2">
        <v>-86.74</v>
      </c>
      <c r="Y69" s="2">
        <v>1.9305000000000001</v>
      </c>
      <c r="Z69" s="2">
        <v>17.954499999999999</v>
      </c>
      <c r="AA69" s="2">
        <v>12.164199999999999</v>
      </c>
      <c r="AB69" s="2">
        <v>0</v>
      </c>
      <c r="AC69" s="2">
        <v>0</v>
      </c>
      <c r="AD69" s="2">
        <v>0</v>
      </c>
      <c r="AE69" s="2">
        <v>0</v>
      </c>
      <c r="AF69" s="2">
        <v>3.2290000000000001</v>
      </c>
      <c r="AG69" s="2">
        <v>5.6039000000000003</v>
      </c>
      <c r="AH69" s="2">
        <v>41.776200000000003</v>
      </c>
      <c r="AI69" s="2">
        <v>52.211100000000002</v>
      </c>
      <c r="AJ69" s="2">
        <v>0</v>
      </c>
      <c r="AK69" s="2">
        <v>0</v>
      </c>
      <c r="AL69" s="2">
        <v>0</v>
      </c>
      <c r="AM69" s="2">
        <v>0</v>
      </c>
      <c r="AN69" s="2">
        <v>0.4088</v>
      </c>
      <c r="AO69" s="2">
        <v>0.2394</v>
      </c>
      <c r="AP69" s="2">
        <v>4.53E-2</v>
      </c>
      <c r="AQ69" s="2">
        <v>50.9131</v>
      </c>
      <c r="AR69" s="2">
        <v>2.6581999999999999</v>
      </c>
      <c r="AS69" s="2">
        <v>11.7219</v>
      </c>
      <c r="AT69" s="2">
        <v>2.2723</v>
      </c>
      <c r="AU69" s="2">
        <v>15.3581</v>
      </c>
      <c r="AV69" s="2">
        <v>0.246</v>
      </c>
      <c r="AW69" s="2">
        <v>4.4013999999999998</v>
      </c>
      <c r="AX69" s="2">
        <v>8.8327000000000009</v>
      </c>
      <c r="AY69" s="2">
        <v>2.3203</v>
      </c>
      <c r="AZ69" s="2">
        <v>0.7611</v>
      </c>
      <c r="BA69" s="2">
        <v>0.25929999999999997</v>
      </c>
      <c r="BB69" s="2">
        <v>0</v>
      </c>
      <c r="BC69" s="2">
        <v>2.9999999999999997E-4</v>
      </c>
      <c r="BD69" s="2">
        <v>0.25530000000000003</v>
      </c>
      <c r="BE69" s="2">
        <v>0</v>
      </c>
      <c r="BF69" s="2">
        <v>1.4033</v>
      </c>
      <c r="BG69" s="2">
        <v>1.2063999999999999</v>
      </c>
      <c r="BH69" s="2">
        <v>0.75900000000000001</v>
      </c>
      <c r="BI69" s="2">
        <v>1.2805</v>
      </c>
      <c r="BJ69" s="2">
        <v>1.4511000000000001</v>
      </c>
      <c r="BK69" s="2">
        <v>1.3980999999999999</v>
      </c>
      <c r="BL69" s="2">
        <v>1.4081999999999999</v>
      </c>
      <c r="BM69" s="2">
        <v>1.4069</v>
      </c>
      <c r="BN69" s="2">
        <v>1.4012</v>
      </c>
      <c r="BO69" s="2">
        <v>1.3982000000000001</v>
      </c>
      <c r="BP69" s="2">
        <v>1.3951</v>
      </c>
      <c r="BQ69" s="2">
        <v>1.3942000000000001</v>
      </c>
      <c r="BR69" s="2">
        <v>1.4018999999999999</v>
      </c>
      <c r="BS69" s="2">
        <v>1.4076</v>
      </c>
      <c r="BT69" s="2">
        <v>1.4097999999999999</v>
      </c>
      <c r="BU69" s="2">
        <v>36.075099999999999</v>
      </c>
      <c r="BV69" s="2">
        <v>0</v>
      </c>
      <c r="BW69" s="2">
        <v>0</v>
      </c>
      <c r="BX69" s="2">
        <v>0</v>
      </c>
      <c r="BY69" s="2">
        <v>34.773099999999999</v>
      </c>
      <c r="BZ69" s="2">
        <v>0.31979999999999997</v>
      </c>
      <c r="CA69" s="2">
        <v>28.398499999999999</v>
      </c>
      <c r="CB69" s="2">
        <v>0.42749999999999999</v>
      </c>
      <c r="CC69" s="2">
        <v>0</v>
      </c>
      <c r="CD69" s="2">
        <v>0</v>
      </c>
      <c r="CE69" s="2">
        <v>0</v>
      </c>
      <c r="CF69" s="2">
        <v>0</v>
      </c>
      <c r="CG69" s="2">
        <v>6.0000000000000001E-3</v>
      </c>
      <c r="CH69" s="2">
        <v>0</v>
      </c>
      <c r="CI69" s="2">
        <v>0</v>
      </c>
      <c r="CJ69" s="2">
        <v>59.28</v>
      </c>
      <c r="CK69" s="2">
        <v>58.68</v>
      </c>
      <c r="CL69" s="2">
        <v>40.31</v>
      </c>
      <c r="CM69" s="2">
        <v>0.38</v>
      </c>
      <c r="CN69" s="2">
        <v>0.63</v>
      </c>
      <c r="CO69" s="2">
        <v>0.01</v>
      </c>
      <c r="CP69" s="2">
        <v>52.229300000000002</v>
      </c>
      <c r="CQ69" s="2">
        <v>0</v>
      </c>
      <c r="CR69" s="2">
        <v>30.5107</v>
      </c>
      <c r="CS69" s="2">
        <v>0</v>
      </c>
      <c r="CT69" s="2">
        <v>0</v>
      </c>
      <c r="CU69" s="2">
        <v>0</v>
      </c>
      <c r="CV69" s="2">
        <v>0</v>
      </c>
      <c r="CW69" s="2">
        <v>12.9842</v>
      </c>
      <c r="CX69" s="2">
        <v>4.0419</v>
      </c>
      <c r="CY69" s="2">
        <v>0.2339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63.1</v>
      </c>
      <c r="DF69" s="2">
        <v>35.549999999999997</v>
      </c>
      <c r="DG69" s="2">
        <v>1.35</v>
      </c>
      <c r="DH69" s="2">
        <v>0</v>
      </c>
      <c r="DI69" s="2">
        <v>50.840600000000002</v>
      </c>
      <c r="DJ69" s="2">
        <v>0</v>
      </c>
      <c r="DK69" s="2">
        <v>4.5731000000000002</v>
      </c>
      <c r="DL69" s="2">
        <v>0</v>
      </c>
      <c r="DM69" s="2">
        <v>12.855399999999999</v>
      </c>
      <c r="DN69" s="2">
        <v>0.25019999999999998</v>
      </c>
      <c r="DO69" s="2">
        <v>14.663500000000001</v>
      </c>
      <c r="DP69" s="2">
        <v>16.8156</v>
      </c>
      <c r="DQ69" s="2">
        <v>0</v>
      </c>
      <c r="DR69" s="2">
        <v>0</v>
      </c>
      <c r="DS69" s="2">
        <v>0</v>
      </c>
      <c r="DT69" s="2">
        <v>0</v>
      </c>
      <c r="DU69" s="2">
        <v>1.8E-3</v>
      </c>
      <c r="DV69" s="2">
        <v>0</v>
      </c>
      <c r="DW69" s="2">
        <v>0</v>
      </c>
      <c r="DX69" s="2">
        <v>67.03</v>
      </c>
      <c r="DY69" s="2">
        <v>40.83</v>
      </c>
      <c r="DZ69" s="2">
        <v>20.079999999999998</v>
      </c>
      <c r="EA69" s="2">
        <v>33.65</v>
      </c>
      <c r="EB69" s="2">
        <v>5.03</v>
      </c>
      <c r="EC69" s="2">
        <v>0.4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2">
        <v>0</v>
      </c>
      <c r="GV69" s="2">
        <v>0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2">
        <v>0</v>
      </c>
      <c r="HJ69" s="2">
        <v>0</v>
      </c>
      <c r="HK69" s="2">
        <v>0</v>
      </c>
      <c r="HL69" s="2">
        <v>0</v>
      </c>
      <c r="HM69" s="2">
        <v>0</v>
      </c>
      <c r="HN69" s="2">
        <v>0</v>
      </c>
      <c r="HO69" s="2">
        <v>61.575000000000003</v>
      </c>
      <c r="HP69" s="2">
        <v>0</v>
      </c>
      <c r="HQ69" s="2">
        <v>0</v>
      </c>
      <c r="HR69" s="2">
        <v>0</v>
      </c>
      <c r="HS69" s="2">
        <v>0</v>
      </c>
      <c r="HT69" s="2">
        <v>0</v>
      </c>
      <c r="HU69" s="2">
        <v>0</v>
      </c>
      <c r="HV69" s="2">
        <v>0</v>
      </c>
      <c r="HW69" s="2">
        <v>1.9853000000000001</v>
      </c>
      <c r="HX69" s="2">
        <v>36.439700000000002</v>
      </c>
      <c r="HY69" s="2">
        <v>0</v>
      </c>
      <c r="HZ69" s="2">
        <v>97.02</v>
      </c>
      <c r="IA69" s="2">
        <v>2.98</v>
      </c>
    </row>
    <row r="70" spans="1:235" x14ac:dyDescent="0.35">
      <c r="A70" s="2" t="s">
        <v>652</v>
      </c>
      <c r="B70" s="2">
        <v>37.67</v>
      </c>
      <c r="C70" s="2">
        <v>36.4</v>
      </c>
      <c r="D70" s="2">
        <v>36.590000000000003</v>
      </c>
      <c r="E70" s="2">
        <v>1112.96</v>
      </c>
      <c r="F70" s="2">
        <v>1E-3</v>
      </c>
      <c r="G70" s="2">
        <v>-9.34</v>
      </c>
      <c r="H70" s="2">
        <v>0</v>
      </c>
      <c r="I70" s="2">
        <v>-0.72</v>
      </c>
      <c r="J70" s="2">
        <v>63.6</v>
      </c>
      <c r="K70" s="2">
        <v>1112.96</v>
      </c>
      <c r="L70" s="2">
        <v>0</v>
      </c>
      <c r="M70" s="2">
        <v>1112.96</v>
      </c>
      <c r="N70" s="2">
        <v>0</v>
      </c>
      <c r="O70" s="2">
        <v>1112.96</v>
      </c>
      <c r="P70" s="2">
        <v>0</v>
      </c>
      <c r="Q70" s="2">
        <v>1109.99</v>
      </c>
      <c r="R70" s="2">
        <v>-2.96</v>
      </c>
      <c r="S70" s="2">
        <v>1103.58</v>
      </c>
      <c r="T70" s="2">
        <v>-9.3800000000000008</v>
      </c>
      <c r="U70" s="2">
        <v>1020.13</v>
      </c>
      <c r="V70" s="2">
        <v>-92.83</v>
      </c>
      <c r="W70" s="2">
        <v>1026.8499999999999</v>
      </c>
      <c r="X70" s="2">
        <v>-86.11</v>
      </c>
      <c r="Y70" s="2">
        <v>1.9587000000000001</v>
      </c>
      <c r="Z70" s="2">
        <v>18.1617</v>
      </c>
      <c r="AA70" s="2">
        <v>12.420199999999999</v>
      </c>
      <c r="AB70" s="2">
        <v>0</v>
      </c>
      <c r="AC70" s="2">
        <v>0</v>
      </c>
      <c r="AD70" s="2">
        <v>0</v>
      </c>
      <c r="AE70" s="2">
        <v>0</v>
      </c>
      <c r="AF70" s="2">
        <v>3.2309999999999999</v>
      </c>
      <c r="AG70" s="2">
        <v>5.7248000000000001</v>
      </c>
      <c r="AH70" s="2">
        <v>41.988900000000001</v>
      </c>
      <c r="AI70" s="2">
        <v>51.877000000000002</v>
      </c>
      <c r="AJ70" s="2">
        <v>0</v>
      </c>
      <c r="AK70" s="2">
        <v>0</v>
      </c>
      <c r="AL70" s="2">
        <v>0</v>
      </c>
      <c r="AM70" s="2">
        <v>0</v>
      </c>
      <c r="AN70" s="2">
        <v>0.40939999999999999</v>
      </c>
      <c r="AO70" s="2">
        <v>0.24</v>
      </c>
      <c r="AP70" s="2">
        <v>4.53E-2</v>
      </c>
      <c r="AQ70" s="2">
        <v>50.9116</v>
      </c>
      <c r="AR70" s="2">
        <v>2.6789000000000001</v>
      </c>
      <c r="AS70" s="2">
        <v>11.7033</v>
      </c>
      <c r="AT70" s="2">
        <v>2.2810999999999999</v>
      </c>
      <c r="AU70" s="2">
        <v>15.3962</v>
      </c>
      <c r="AV70" s="2">
        <v>0.2465</v>
      </c>
      <c r="AW70" s="2">
        <v>4.3746</v>
      </c>
      <c r="AX70" s="2">
        <v>8.8032000000000004</v>
      </c>
      <c r="AY70" s="2">
        <v>2.3209</v>
      </c>
      <c r="AZ70" s="2">
        <v>0.76590000000000003</v>
      </c>
      <c r="BA70" s="2">
        <v>0.26140000000000002</v>
      </c>
      <c r="BB70" s="2">
        <v>0</v>
      </c>
      <c r="BC70" s="2">
        <v>2.9999999999999997E-4</v>
      </c>
      <c r="BD70" s="2">
        <v>0.25609999999999999</v>
      </c>
      <c r="BE70" s="2">
        <v>0</v>
      </c>
      <c r="BF70" s="2">
        <v>1.4097</v>
      </c>
      <c r="BG70" s="2">
        <v>1.2079</v>
      </c>
      <c r="BH70" s="2">
        <v>0.75609999999999999</v>
      </c>
      <c r="BI70" s="2">
        <v>1.2849999999999999</v>
      </c>
      <c r="BJ70" s="2">
        <v>1.4601</v>
      </c>
      <c r="BK70" s="2">
        <v>1.4053</v>
      </c>
      <c r="BL70" s="2">
        <v>1.4156</v>
      </c>
      <c r="BM70" s="2">
        <v>1.4139999999999999</v>
      </c>
      <c r="BN70" s="2">
        <v>1.4080999999999999</v>
      </c>
      <c r="BO70" s="2">
        <v>1.4049</v>
      </c>
      <c r="BP70" s="2">
        <v>1.4016999999999999</v>
      </c>
      <c r="BQ70" s="2">
        <v>1.4008</v>
      </c>
      <c r="BR70" s="2">
        <v>1.4088000000000001</v>
      </c>
      <c r="BS70" s="2">
        <v>1.4147000000000001</v>
      </c>
      <c r="BT70" s="2">
        <v>1.4169</v>
      </c>
      <c r="BU70" s="2">
        <v>36.0456</v>
      </c>
      <c r="BV70" s="2">
        <v>0</v>
      </c>
      <c r="BW70" s="2">
        <v>0</v>
      </c>
      <c r="BX70" s="2">
        <v>0</v>
      </c>
      <c r="BY70" s="2">
        <v>34.930399999999999</v>
      </c>
      <c r="BZ70" s="2">
        <v>0.32040000000000002</v>
      </c>
      <c r="CA70" s="2">
        <v>28.270399999999999</v>
      </c>
      <c r="CB70" s="2">
        <v>0.42720000000000002</v>
      </c>
      <c r="CC70" s="2">
        <v>0</v>
      </c>
      <c r="CD70" s="2">
        <v>0</v>
      </c>
      <c r="CE70" s="2">
        <v>0</v>
      </c>
      <c r="CF70" s="2">
        <v>0</v>
      </c>
      <c r="CG70" s="2">
        <v>6.0000000000000001E-3</v>
      </c>
      <c r="CH70" s="2">
        <v>0</v>
      </c>
      <c r="CI70" s="2">
        <v>0</v>
      </c>
      <c r="CJ70" s="2">
        <v>59.06</v>
      </c>
      <c r="CK70" s="2">
        <v>58.46</v>
      </c>
      <c r="CL70" s="2">
        <v>40.520000000000003</v>
      </c>
      <c r="CM70" s="2">
        <v>0.38</v>
      </c>
      <c r="CN70" s="2">
        <v>0.63</v>
      </c>
      <c r="CO70" s="2">
        <v>0.01</v>
      </c>
      <c r="CP70" s="2">
        <v>52.262700000000002</v>
      </c>
      <c r="CQ70" s="2">
        <v>0</v>
      </c>
      <c r="CR70" s="2">
        <v>30.4879</v>
      </c>
      <c r="CS70" s="2">
        <v>0</v>
      </c>
      <c r="CT70" s="2">
        <v>0</v>
      </c>
      <c r="CU70" s="2">
        <v>0</v>
      </c>
      <c r="CV70" s="2">
        <v>0</v>
      </c>
      <c r="CW70" s="2">
        <v>12.9575</v>
      </c>
      <c r="CX70" s="2">
        <v>4.0566000000000004</v>
      </c>
      <c r="CY70" s="2">
        <v>0.23530000000000001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62.97</v>
      </c>
      <c r="DF70" s="2">
        <v>35.67</v>
      </c>
      <c r="DG70" s="2">
        <v>1.36</v>
      </c>
      <c r="DH70" s="2">
        <v>0</v>
      </c>
      <c r="DI70" s="2">
        <v>50.8292</v>
      </c>
      <c r="DJ70" s="2">
        <v>0</v>
      </c>
      <c r="DK70" s="2">
        <v>4.5650000000000004</v>
      </c>
      <c r="DL70" s="2">
        <v>0</v>
      </c>
      <c r="DM70" s="2">
        <v>12.930300000000001</v>
      </c>
      <c r="DN70" s="2">
        <v>0.25130000000000002</v>
      </c>
      <c r="DO70" s="2">
        <v>14.6294</v>
      </c>
      <c r="DP70" s="2">
        <v>16.792999999999999</v>
      </c>
      <c r="DQ70" s="2">
        <v>0</v>
      </c>
      <c r="DR70" s="2">
        <v>0</v>
      </c>
      <c r="DS70" s="2">
        <v>0</v>
      </c>
      <c r="DT70" s="2">
        <v>0</v>
      </c>
      <c r="DU70" s="2">
        <v>1.8E-3</v>
      </c>
      <c r="DV70" s="2">
        <v>0</v>
      </c>
      <c r="DW70" s="2">
        <v>0</v>
      </c>
      <c r="DX70" s="2">
        <v>66.849999999999994</v>
      </c>
      <c r="DY70" s="2">
        <v>40.75</v>
      </c>
      <c r="DZ70" s="2">
        <v>20.21</v>
      </c>
      <c r="EA70" s="2">
        <v>33.619999999999997</v>
      </c>
      <c r="EB70" s="2">
        <v>5.03</v>
      </c>
      <c r="EC70" s="2">
        <v>0.4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2">
        <v>0</v>
      </c>
      <c r="GV70" s="2">
        <v>0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2">
        <v>0</v>
      </c>
      <c r="HJ70" s="2">
        <v>0</v>
      </c>
      <c r="HK70" s="2">
        <v>0</v>
      </c>
      <c r="HL70" s="2">
        <v>0</v>
      </c>
      <c r="HM70" s="2">
        <v>0</v>
      </c>
      <c r="HN70" s="2">
        <v>0</v>
      </c>
      <c r="HO70" s="2">
        <v>61.576300000000003</v>
      </c>
      <c r="HP70" s="2">
        <v>0</v>
      </c>
      <c r="HQ70" s="2">
        <v>0</v>
      </c>
      <c r="HR70" s="2">
        <v>0</v>
      </c>
      <c r="HS70" s="2">
        <v>0</v>
      </c>
      <c r="HT70" s="2">
        <v>0</v>
      </c>
      <c r="HU70" s="2">
        <v>0</v>
      </c>
      <c r="HV70" s="2">
        <v>0</v>
      </c>
      <c r="HW70" s="2">
        <v>1.984</v>
      </c>
      <c r="HX70" s="2">
        <v>36.439700000000002</v>
      </c>
      <c r="HY70" s="2">
        <v>0</v>
      </c>
      <c r="HZ70" s="2">
        <v>97.03</v>
      </c>
      <c r="IA70" s="2">
        <v>2.97</v>
      </c>
    </row>
    <row r="71" spans="1:235" x14ac:dyDescent="0.35">
      <c r="A71" s="2" t="s">
        <v>652</v>
      </c>
      <c r="B71" s="2">
        <v>38.17</v>
      </c>
      <c r="C71" s="2">
        <v>36.89</v>
      </c>
      <c r="D71" s="2">
        <v>37.090000000000003</v>
      </c>
      <c r="E71" s="2">
        <v>1112.33</v>
      </c>
      <c r="F71" s="2">
        <v>1E-3</v>
      </c>
      <c r="G71" s="2">
        <v>-9.35</v>
      </c>
      <c r="H71" s="2">
        <v>0</v>
      </c>
      <c r="I71" s="2">
        <v>-0.72</v>
      </c>
      <c r="J71" s="2">
        <v>63.11</v>
      </c>
      <c r="K71" s="2">
        <v>1112.33</v>
      </c>
      <c r="L71" s="2">
        <v>0</v>
      </c>
      <c r="M71" s="2">
        <v>1112.33</v>
      </c>
      <c r="N71" s="2">
        <v>0</v>
      </c>
      <c r="O71" s="2">
        <v>1112.33</v>
      </c>
      <c r="P71" s="2">
        <v>0</v>
      </c>
      <c r="Q71" s="2">
        <v>1109.47</v>
      </c>
      <c r="R71" s="2">
        <v>-2.86</v>
      </c>
      <c r="S71" s="2">
        <v>1102.97</v>
      </c>
      <c r="T71" s="2">
        <v>-9.36</v>
      </c>
      <c r="U71" s="2">
        <v>1021.18</v>
      </c>
      <c r="V71" s="2">
        <v>-91.15</v>
      </c>
      <c r="W71" s="2">
        <v>1026.8499999999999</v>
      </c>
      <c r="X71" s="2">
        <v>-85.48</v>
      </c>
      <c r="Y71" s="2">
        <v>1.9873000000000001</v>
      </c>
      <c r="Z71" s="2">
        <v>18.368500000000001</v>
      </c>
      <c r="AA71" s="2">
        <v>12.676399999999999</v>
      </c>
      <c r="AB71" s="2">
        <v>0</v>
      </c>
      <c r="AC71" s="2">
        <v>0</v>
      </c>
      <c r="AD71" s="2">
        <v>0</v>
      </c>
      <c r="AE71" s="2">
        <v>0</v>
      </c>
      <c r="AF71" s="2">
        <v>3.2330000000000001</v>
      </c>
      <c r="AG71" s="2">
        <v>5.7996999999999996</v>
      </c>
      <c r="AH71" s="2">
        <v>41.898400000000002</v>
      </c>
      <c r="AI71" s="2">
        <v>51.889899999999997</v>
      </c>
      <c r="AJ71" s="2">
        <v>0</v>
      </c>
      <c r="AK71" s="2">
        <v>0</v>
      </c>
      <c r="AL71" s="2">
        <v>0</v>
      </c>
      <c r="AM71" s="2">
        <v>0</v>
      </c>
      <c r="AN71" s="2">
        <v>0.41199999999999998</v>
      </c>
      <c r="AO71" s="2">
        <v>0.2407</v>
      </c>
      <c r="AP71" s="2">
        <v>4.53E-2</v>
      </c>
      <c r="AQ71" s="2">
        <v>50.910200000000003</v>
      </c>
      <c r="AR71" s="2">
        <v>2.6999</v>
      </c>
      <c r="AS71" s="2">
        <v>11.684799999999999</v>
      </c>
      <c r="AT71" s="2">
        <v>2.2898999999999998</v>
      </c>
      <c r="AU71" s="2">
        <v>15.433999999999999</v>
      </c>
      <c r="AV71" s="2">
        <v>0.247</v>
      </c>
      <c r="AW71" s="2">
        <v>4.3476999999999997</v>
      </c>
      <c r="AX71" s="2">
        <v>8.7736000000000001</v>
      </c>
      <c r="AY71" s="2">
        <v>2.3216000000000001</v>
      </c>
      <c r="AZ71" s="2">
        <v>0.77070000000000005</v>
      </c>
      <c r="BA71" s="2">
        <v>0.26340000000000002</v>
      </c>
      <c r="BB71" s="2">
        <v>0</v>
      </c>
      <c r="BC71" s="2">
        <v>2.9999999999999997E-4</v>
      </c>
      <c r="BD71" s="2">
        <v>0.25690000000000002</v>
      </c>
      <c r="BE71" s="2">
        <v>0</v>
      </c>
      <c r="BF71" s="2">
        <v>1.4160999999999999</v>
      </c>
      <c r="BG71" s="2">
        <v>1.2094</v>
      </c>
      <c r="BH71" s="2">
        <v>0.75319999999999998</v>
      </c>
      <c r="BI71" s="2">
        <v>1.2895000000000001</v>
      </c>
      <c r="BJ71" s="2">
        <v>1.4693000000000001</v>
      </c>
      <c r="BK71" s="2">
        <v>1.4126000000000001</v>
      </c>
      <c r="BL71" s="2">
        <v>1.423</v>
      </c>
      <c r="BM71" s="2">
        <v>1.4212</v>
      </c>
      <c r="BN71" s="2">
        <v>1.415</v>
      </c>
      <c r="BO71" s="2">
        <v>1.4116</v>
      </c>
      <c r="BP71" s="2">
        <v>1.4083000000000001</v>
      </c>
      <c r="BQ71" s="2">
        <v>1.4076</v>
      </c>
      <c r="BR71" s="2">
        <v>1.4157</v>
      </c>
      <c r="BS71" s="2">
        <v>1.4218</v>
      </c>
      <c r="BT71" s="2">
        <v>1.4240999999999999</v>
      </c>
      <c r="BU71" s="2">
        <v>36.015799999999999</v>
      </c>
      <c r="BV71" s="2">
        <v>0</v>
      </c>
      <c r="BW71" s="2">
        <v>0</v>
      </c>
      <c r="BX71" s="2">
        <v>0</v>
      </c>
      <c r="BY71" s="2">
        <v>35.088500000000003</v>
      </c>
      <c r="BZ71" s="2">
        <v>0.3211</v>
      </c>
      <c r="CA71" s="2">
        <v>28.1417</v>
      </c>
      <c r="CB71" s="2">
        <v>0.42680000000000001</v>
      </c>
      <c r="CC71" s="2">
        <v>0</v>
      </c>
      <c r="CD71" s="2">
        <v>0</v>
      </c>
      <c r="CE71" s="2">
        <v>0</v>
      </c>
      <c r="CF71" s="2">
        <v>0</v>
      </c>
      <c r="CG71" s="2">
        <v>6.0000000000000001E-3</v>
      </c>
      <c r="CH71" s="2">
        <v>0</v>
      </c>
      <c r="CI71" s="2">
        <v>0</v>
      </c>
      <c r="CJ71" s="2">
        <v>58.84</v>
      </c>
      <c r="CK71" s="2">
        <v>58.24</v>
      </c>
      <c r="CL71" s="2">
        <v>40.74</v>
      </c>
      <c r="CM71" s="2">
        <v>0.38</v>
      </c>
      <c r="CN71" s="2">
        <v>0.63</v>
      </c>
      <c r="CO71" s="2">
        <v>0.01</v>
      </c>
      <c r="CP71" s="2">
        <v>52.296199999999999</v>
      </c>
      <c r="CQ71" s="2">
        <v>0</v>
      </c>
      <c r="CR71" s="2">
        <v>30.465</v>
      </c>
      <c r="CS71" s="2">
        <v>0</v>
      </c>
      <c r="CT71" s="2">
        <v>0</v>
      </c>
      <c r="CU71" s="2">
        <v>0</v>
      </c>
      <c r="CV71" s="2">
        <v>0</v>
      </c>
      <c r="CW71" s="2">
        <v>12.930899999999999</v>
      </c>
      <c r="CX71" s="2">
        <v>4.0712000000000002</v>
      </c>
      <c r="CY71" s="2">
        <v>0.23669999999999999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62.83</v>
      </c>
      <c r="DF71" s="2">
        <v>35.799999999999997</v>
      </c>
      <c r="DG71" s="2">
        <v>1.37</v>
      </c>
      <c r="DH71" s="2">
        <v>0</v>
      </c>
      <c r="DI71" s="2">
        <v>50.817599999999999</v>
      </c>
      <c r="DJ71" s="2">
        <v>0</v>
      </c>
      <c r="DK71" s="2">
        <v>4.5571000000000002</v>
      </c>
      <c r="DL71" s="2">
        <v>0</v>
      </c>
      <c r="DM71" s="2">
        <v>13.0055</v>
      </c>
      <c r="DN71" s="2">
        <v>0.2525</v>
      </c>
      <c r="DO71" s="2">
        <v>14.594799999999999</v>
      </c>
      <c r="DP71" s="2">
        <v>16.770700000000001</v>
      </c>
      <c r="DQ71" s="2">
        <v>0</v>
      </c>
      <c r="DR71" s="2">
        <v>0</v>
      </c>
      <c r="DS71" s="2">
        <v>0</v>
      </c>
      <c r="DT71" s="2">
        <v>0</v>
      </c>
      <c r="DU71" s="2">
        <v>1.8E-3</v>
      </c>
      <c r="DV71" s="2">
        <v>0</v>
      </c>
      <c r="DW71" s="2">
        <v>0</v>
      </c>
      <c r="DX71" s="2">
        <v>66.67</v>
      </c>
      <c r="DY71" s="2">
        <v>40.67</v>
      </c>
      <c r="DZ71" s="2">
        <v>20.329999999999998</v>
      </c>
      <c r="EA71" s="2">
        <v>33.58</v>
      </c>
      <c r="EB71" s="2">
        <v>5.0199999999999996</v>
      </c>
      <c r="EC71" s="2">
        <v>0.4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2">
        <v>0</v>
      </c>
      <c r="GU71" s="2">
        <v>0</v>
      </c>
      <c r="GV71" s="2"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2">
        <v>0</v>
      </c>
      <c r="HJ71" s="2">
        <v>0</v>
      </c>
      <c r="HK71" s="2">
        <v>0</v>
      </c>
      <c r="HL71" s="2">
        <v>0</v>
      </c>
      <c r="HM71" s="2">
        <v>0</v>
      </c>
      <c r="HN71" s="2">
        <v>0</v>
      </c>
      <c r="HO71" s="2">
        <v>61.577599999999997</v>
      </c>
      <c r="HP71" s="2">
        <v>0</v>
      </c>
      <c r="HQ71" s="2">
        <v>0</v>
      </c>
      <c r="HR71" s="2">
        <v>0</v>
      </c>
      <c r="HS71" s="2">
        <v>0</v>
      </c>
      <c r="HT71" s="2">
        <v>0</v>
      </c>
      <c r="HU71" s="2">
        <v>0</v>
      </c>
      <c r="HV71" s="2">
        <v>0</v>
      </c>
      <c r="HW71" s="2">
        <v>1.9825999999999999</v>
      </c>
      <c r="HX71" s="2">
        <v>36.439700000000002</v>
      </c>
      <c r="HY71" s="2">
        <v>0</v>
      </c>
      <c r="HZ71" s="2">
        <v>97.03</v>
      </c>
      <c r="IA71" s="2">
        <v>2.97</v>
      </c>
    </row>
    <row r="72" spans="1:235" x14ac:dyDescent="0.35">
      <c r="A72" s="2" t="s">
        <v>652</v>
      </c>
      <c r="B72" s="2">
        <v>38.68</v>
      </c>
      <c r="C72" s="2">
        <v>37.39</v>
      </c>
      <c r="D72" s="2">
        <v>37.6</v>
      </c>
      <c r="E72" s="2">
        <v>1111.7</v>
      </c>
      <c r="F72" s="2">
        <v>1E-3</v>
      </c>
      <c r="G72" s="2">
        <v>-9.36</v>
      </c>
      <c r="H72" s="2">
        <v>0</v>
      </c>
      <c r="I72" s="2">
        <v>-0.72</v>
      </c>
      <c r="J72" s="2">
        <v>62.61</v>
      </c>
      <c r="K72" s="2">
        <v>1111.7</v>
      </c>
      <c r="L72" s="2">
        <v>0</v>
      </c>
      <c r="M72" s="2">
        <v>1111.69</v>
      </c>
      <c r="N72" s="2">
        <v>0</v>
      </c>
      <c r="O72" s="2">
        <v>1111.69</v>
      </c>
      <c r="P72" s="2">
        <v>0</v>
      </c>
      <c r="Q72" s="2">
        <v>1108.94</v>
      </c>
      <c r="R72" s="2">
        <v>-2.76</v>
      </c>
      <c r="S72" s="2">
        <v>1102.3499999999999</v>
      </c>
      <c r="T72" s="2">
        <v>-9.35</v>
      </c>
      <c r="U72" s="2">
        <v>1022.24</v>
      </c>
      <c r="V72" s="2">
        <v>-89.46</v>
      </c>
      <c r="W72" s="2">
        <v>1026.8499999999999</v>
      </c>
      <c r="X72" s="2">
        <v>-84.85</v>
      </c>
      <c r="Y72" s="2">
        <v>2.016</v>
      </c>
      <c r="Z72" s="2">
        <v>18.575399999999998</v>
      </c>
      <c r="AA72" s="2">
        <v>12.9328</v>
      </c>
      <c r="AB72" s="2">
        <v>0</v>
      </c>
      <c r="AC72" s="2">
        <v>0</v>
      </c>
      <c r="AD72" s="2">
        <v>0</v>
      </c>
      <c r="AE72" s="2">
        <v>0</v>
      </c>
      <c r="AF72" s="2">
        <v>3.2351000000000001</v>
      </c>
      <c r="AG72" s="2">
        <v>5.8078000000000003</v>
      </c>
      <c r="AH72" s="2">
        <v>41.874600000000001</v>
      </c>
      <c r="AI72" s="2">
        <v>51.9039</v>
      </c>
      <c r="AJ72" s="2">
        <v>0</v>
      </c>
      <c r="AK72" s="2">
        <v>0</v>
      </c>
      <c r="AL72" s="2">
        <v>0</v>
      </c>
      <c r="AM72" s="2">
        <v>0</v>
      </c>
      <c r="AN72" s="2">
        <v>0.41370000000000001</v>
      </c>
      <c r="AO72" s="2">
        <v>0.24129999999999999</v>
      </c>
      <c r="AP72" s="2">
        <v>4.53E-2</v>
      </c>
      <c r="AQ72" s="2">
        <v>50.908700000000003</v>
      </c>
      <c r="AR72" s="2">
        <v>2.7212000000000001</v>
      </c>
      <c r="AS72" s="2">
        <v>11.6662</v>
      </c>
      <c r="AT72" s="2">
        <v>2.2987000000000002</v>
      </c>
      <c r="AU72" s="2">
        <v>15.4717</v>
      </c>
      <c r="AV72" s="2">
        <v>0.2475</v>
      </c>
      <c r="AW72" s="2">
        <v>4.3208000000000002</v>
      </c>
      <c r="AX72" s="2">
        <v>8.7439999999999998</v>
      </c>
      <c r="AY72" s="2">
        <v>2.3220999999999998</v>
      </c>
      <c r="AZ72" s="2">
        <v>0.77559999999999996</v>
      </c>
      <c r="BA72" s="2">
        <v>0.26550000000000001</v>
      </c>
      <c r="BB72" s="2">
        <v>0</v>
      </c>
      <c r="BC72" s="2">
        <v>2.9999999999999997E-4</v>
      </c>
      <c r="BD72" s="2">
        <v>0.25769999999999998</v>
      </c>
      <c r="BE72" s="2">
        <v>0</v>
      </c>
      <c r="BF72" s="2">
        <v>1.4225000000000001</v>
      </c>
      <c r="BG72" s="2">
        <v>1.2110000000000001</v>
      </c>
      <c r="BH72" s="2">
        <v>0.75029999999999997</v>
      </c>
      <c r="BI72" s="2">
        <v>1.294</v>
      </c>
      <c r="BJ72" s="2">
        <v>1.4785999999999999</v>
      </c>
      <c r="BK72" s="2">
        <v>1.42</v>
      </c>
      <c r="BL72" s="2">
        <v>1.4303999999999999</v>
      </c>
      <c r="BM72" s="2">
        <v>1.4283999999999999</v>
      </c>
      <c r="BN72" s="2">
        <v>1.4218999999999999</v>
      </c>
      <c r="BO72" s="2">
        <v>1.4185000000000001</v>
      </c>
      <c r="BP72" s="2">
        <v>1.415</v>
      </c>
      <c r="BQ72" s="2">
        <v>1.4144000000000001</v>
      </c>
      <c r="BR72" s="2">
        <v>1.4228000000000001</v>
      </c>
      <c r="BS72" s="2">
        <v>1.429</v>
      </c>
      <c r="BT72" s="2">
        <v>1.4314</v>
      </c>
      <c r="BU72" s="2">
        <v>35.985999999999997</v>
      </c>
      <c r="BV72" s="2">
        <v>0</v>
      </c>
      <c r="BW72" s="2">
        <v>0</v>
      </c>
      <c r="BX72" s="2">
        <v>0</v>
      </c>
      <c r="BY72" s="2">
        <v>35.247</v>
      </c>
      <c r="BZ72" s="2">
        <v>0.32179999999999997</v>
      </c>
      <c r="CA72" s="2">
        <v>28.012699999999999</v>
      </c>
      <c r="CB72" s="2">
        <v>0.4264</v>
      </c>
      <c r="CC72" s="2">
        <v>0</v>
      </c>
      <c r="CD72" s="2">
        <v>0</v>
      </c>
      <c r="CE72" s="2">
        <v>0</v>
      </c>
      <c r="CF72" s="2">
        <v>0</v>
      </c>
      <c r="CG72" s="2">
        <v>6.0000000000000001E-3</v>
      </c>
      <c r="CH72" s="2">
        <v>0</v>
      </c>
      <c r="CI72" s="2">
        <v>0</v>
      </c>
      <c r="CJ72" s="2">
        <v>58.62</v>
      </c>
      <c r="CK72" s="2">
        <v>58.02</v>
      </c>
      <c r="CL72" s="2">
        <v>40.96</v>
      </c>
      <c r="CM72" s="2">
        <v>0.38</v>
      </c>
      <c r="CN72" s="2">
        <v>0.63</v>
      </c>
      <c r="CO72" s="2">
        <v>0.01</v>
      </c>
      <c r="CP72" s="2">
        <v>52.329700000000003</v>
      </c>
      <c r="CQ72" s="2">
        <v>0</v>
      </c>
      <c r="CR72" s="2">
        <v>30.4421</v>
      </c>
      <c r="CS72" s="2">
        <v>0</v>
      </c>
      <c r="CT72" s="2">
        <v>0</v>
      </c>
      <c r="CU72" s="2">
        <v>0</v>
      </c>
      <c r="CV72" s="2">
        <v>0</v>
      </c>
      <c r="CW72" s="2">
        <v>12.904199999999999</v>
      </c>
      <c r="CX72" s="2">
        <v>4.0858999999999996</v>
      </c>
      <c r="CY72" s="2">
        <v>0.2382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62.7</v>
      </c>
      <c r="DF72" s="2">
        <v>35.92</v>
      </c>
      <c r="DG72" s="2">
        <v>1.38</v>
      </c>
      <c r="DH72" s="2">
        <v>0</v>
      </c>
      <c r="DI72" s="2">
        <v>50.805900000000001</v>
      </c>
      <c r="DJ72" s="2">
        <v>0</v>
      </c>
      <c r="DK72" s="2">
        <v>4.5492999999999997</v>
      </c>
      <c r="DL72" s="2">
        <v>0</v>
      </c>
      <c r="DM72" s="2">
        <v>13.081099999999999</v>
      </c>
      <c r="DN72" s="2">
        <v>0.25369999999999998</v>
      </c>
      <c r="DO72" s="2">
        <v>14.56</v>
      </c>
      <c r="DP72" s="2">
        <v>16.7483</v>
      </c>
      <c r="DQ72" s="2">
        <v>0</v>
      </c>
      <c r="DR72" s="2">
        <v>0</v>
      </c>
      <c r="DS72" s="2">
        <v>0</v>
      </c>
      <c r="DT72" s="2">
        <v>0</v>
      </c>
      <c r="DU72" s="2">
        <v>1.8E-3</v>
      </c>
      <c r="DV72" s="2">
        <v>0</v>
      </c>
      <c r="DW72" s="2">
        <v>0</v>
      </c>
      <c r="DX72" s="2">
        <v>66.489999999999995</v>
      </c>
      <c r="DY72" s="2">
        <v>40.58</v>
      </c>
      <c r="DZ72" s="2">
        <v>20.45</v>
      </c>
      <c r="EA72" s="2">
        <v>33.549999999999997</v>
      </c>
      <c r="EB72" s="2">
        <v>5.01</v>
      </c>
      <c r="EC72" s="2">
        <v>0.4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2">
        <v>0</v>
      </c>
      <c r="GU72" s="2">
        <v>0</v>
      </c>
      <c r="GV72" s="2"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2">
        <v>0</v>
      </c>
      <c r="HJ72" s="2">
        <v>0</v>
      </c>
      <c r="HK72" s="2">
        <v>0</v>
      </c>
      <c r="HL72" s="2">
        <v>0</v>
      </c>
      <c r="HM72" s="2">
        <v>0</v>
      </c>
      <c r="HN72" s="2">
        <v>0</v>
      </c>
      <c r="HO72" s="2">
        <v>61.579000000000001</v>
      </c>
      <c r="HP72" s="2">
        <v>0</v>
      </c>
      <c r="HQ72" s="2">
        <v>0</v>
      </c>
      <c r="HR72" s="2">
        <v>0</v>
      </c>
      <c r="HS72" s="2">
        <v>0</v>
      </c>
      <c r="HT72" s="2">
        <v>0</v>
      </c>
      <c r="HU72" s="2">
        <v>0</v>
      </c>
      <c r="HV72" s="2">
        <v>0</v>
      </c>
      <c r="HW72" s="2">
        <v>1.9813000000000001</v>
      </c>
      <c r="HX72" s="2">
        <v>36.439700000000002</v>
      </c>
      <c r="HY72" s="2">
        <v>0</v>
      </c>
      <c r="HZ72" s="2">
        <v>97.03</v>
      </c>
      <c r="IA72" s="2">
        <v>2.97</v>
      </c>
    </row>
    <row r="73" spans="1:235" x14ac:dyDescent="0.35">
      <c r="A73" s="2" t="s">
        <v>652</v>
      </c>
      <c r="B73" s="2">
        <v>39.18</v>
      </c>
      <c r="C73" s="2">
        <v>37.880000000000003</v>
      </c>
      <c r="D73" s="2">
        <v>38.1</v>
      </c>
      <c r="E73" s="2">
        <v>1111.06</v>
      </c>
      <c r="F73" s="2">
        <v>1E-3</v>
      </c>
      <c r="G73" s="2">
        <v>-9.3699999999999992</v>
      </c>
      <c r="H73" s="2">
        <v>0</v>
      </c>
      <c r="I73" s="2">
        <v>-0.72</v>
      </c>
      <c r="J73" s="2">
        <v>62.12</v>
      </c>
      <c r="K73" s="2">
        <v>1111.06</v>
      </c>
      <c r="L73" s="2">
        <v>0</v>
      </c>
      <c r="M73" s="2">
        <v>1111.05</v>
      </c>
      <c r="N73" s="2">
        <v>0</v>
      </c>
      <c r="O73" s="2">
        <v>1111.06</v>
      </c>
      <c r="P73" s="2">
        <v>0</v>
      </c>
      <c r="Q73" s="2">
        <v>1108.4000000000001</v>
      </c>
      <c r="R73" s="2">
        <v>-2.65</v>
      </c>
      <c r="S73" s="2">
        <v>1101.73</v>
      </c>
      <c r="T73" s="2">
        <v>-9.33</v>
      </c>
      <c r="U73" s="2">
        <v>1023.31</v>
      </c>
      <c r="V73" s="2">
        <v>-87.75</v>
      </c>
      <c r="W73" s="2">
        <v>1026.8499999999999</v>
      </c>
      <c r="X73" s="2">
        <v>-84.21</v>
      </c>
      <c r="Y73" s="2">
        <v>2.0448</v>
      </c>
      <c r="Z73" s="2">
        <v>18.7822</v>
      </c>
      <c r="AA73" s="2">
        <v>13.189299999999999</v>
      </c>
      <c r="AB73" s="2">
        <v>0</v>
      </c>
      <c r="AC73" s="2">
        <v>0</v>
      </c>
      <c r="AD73" s="2">
        <v>0</v>
      </c>
      <c r="AE73" s="2">
        <v>0</v>
      </c>
      <c r="AF73" s="2">
        <v>3.2370999999999999</v>
      </c>
      <c r="AG73" s="2">
        <v>5.8159000000000001</v>
      </c>
      <c r="AH73" s="2">
        <v>41.8508</v>
      </c>
      <c r="AI73" s="2">
        <v>51.917900000000003</v>
      </c>
      <c r="AJ73" s="2">
        <v>0</v>
      </c>
      <c r="AK73" s="2">
        <v>0</v>
      </c>
      <c r="AL73" s="2">
        <v>0</v>
      </c>
      <c r="AM73" s="2">
        <v>0</v>
      </c>
      <c r="AN73" s="2">
        <v>0.41539999999999999</v>
      </c>
      <c r="AO73" s="2">
        <v>0.24199999999999999</v>
      </c>
      <c r="AP73" s="2">
        <v>4.53E-2</v>
      </c>
      <c r="AQ73" s="2">
        <v>50.907200000000003</v>
      </c>
      <c r="AR73" s="2">
        <v>2.7429000000000001</v>
      </c>
      <c r="AS73" s="2">
        <v>11.6477</v>
      </c>
      <c r="AT73" s="2">
        <v>2.3073999999999999</v>
      </c>
      <c r="AU73" s="2">
        <v>15.5092</v>
      </c>
      <c r="AV73" s="2">
        <v>0.248</v>
      </c>
      <c r="AW73" s="2">
        <v>4.2938000000000001</v>
      </c>
      <c r="AX73" s="2">
        <v>8.7141999999999999</v>
      </c>
      <c r="AY73" s="2">
        <v>2.3226</v>
      </c>
      <c r="AZ73" s="2">
        <v>0.78049999999999997</v>
      </c>
      <c r="BA73" s="2">
        <v>0.2676</v>
      </c>
      <c r="BB73" s="2">
        <v>0</v>
      </c>
      <c r="BC73" s="2">
        <v>2.9999999999999997E-4</v>
      </c>
      <c r="BD73" s="2">
        <v>0.2586</v>
      </c>
      <c r="BE73" s="2">
        <v>0</v>
      </c>
      <c r="BF73" s="2">
        <v>1.429</v>
      </c>
      <c r="BG73" s="2">
        <v>1.2124999999999999</v>
      </c>
      <c r="BH73" s="2">
        <v>0.74729999999999996</v>
      </c>
      <c r="BI73" s="2">
        <v>1.2985</v>
      </c>
      <c r="BJ73" s="2">
        <v>1.488</v>
      </c>
      <c r="BK73" s="2">
        <v>1.4275</v>
      </c>
      <c r="BL73" s="2">
        <v>1.4379999999999999</v>
      </c>
      <c r="BM73" s="2">
        <v>1.4357</v>
      </c>
      <c r="BN73" s="2">
        <v>1.4289000000000001</v>
      </c>
      <c r="BO73" s="2">
        <v>1.4253</v>
      </c>
      <c r="BP73" s="2">
        <v>1.4218</v>
      </c>
      <c r="BQ73" s="2">
        <v>1.4212</v>
      </c>
      <c r="BR73" s="2">
        <v>1.4298999999999999</v>
      </c>
      <c r="BS73" s="2">
        <v>1.4362999999999999</v>
      </c>
      <c r="BT73" s="2">
        <v>1.4388000000000001</v>
      </c>
      <c r="BU73" s="2">
        <v>35.956200000000003</v>
      </c>
      <c r="BV73" s="2">
        <v>0</v>
      </c>
      <c r="BW73" s="2">
        <v>0</v>
      </c>
      <c r="BX73" s="2">
        <v>0</v>
      </c>
      <c r="BY73" s="2">
        <v>35.405999999999999</v>
      </c>
      <c r="BZ73" s="2">
        <v>0.32250000000000001</v>
      </c>
      <c r="CA73" s="2">
        <v>27.883299999999998</v>
      </c>
      <c r="CB73" s="2">
        <v>0.42599999999999999</v>
      </c>
      <c r="CC73" s="2">
        <v>0</v>
      </c>
      <c r="CD73" s="2">
        <v>0</v>
      </c>
      <c r="CE73" s="2">
        <v>0</v>
      </c>
      <c r="CF73" s="2">
        <v>0</v>
      </c>
      <c r="CG73" s="2">
        <v>6.0000000000000001E-3</v>
      </c>
      <c r="CH73" s="2">
        <v>0</v>
      </c>
      <c r="CI73" s="2">
        <v>0</v>
      </c>
      <c r="CJ73" s="2">
        <v>58.4</v>
      </c>
      <c r="CK73" s="2">
        <v>57.8</v>
      </c>
      <c r="CL73" s="2">
        <v>41.18</v>
      </c>
      <c r="CM73" s="2">
        <v>0.38</v>
      </c>
      <c r="CN73" s="2">
        <v>0.63</v>
      </c>
      <c r="CO73" s="2">
        <v>0.01</v>
      </c>
      <c r="CP73" s="2">
        <v>52.363199999999999</v>
      </c>
      <c r="CQ73" s="2">
        <v>0</v>
      </c>
      <c r="CR73" s="2">
        <v>30.4192</v>
      </c>
      <c r="CS73" s="2">
        <v>0</v>
      </c>
      <c r="CT73" s="2">
        <v>0</v>
      </c>
      <c r="CU73" s="2">
        <v>0</v>
      </c>
      <c r="CV73" s="2">
        <v>0</v>
      </c>
      <c r="CW73" s="2">
        <v>12.8775</v>
      </c>
      <c r="CX73" s="2">
        <v>4.1005000000000003</v>
      </c>
      <c r="CY73" s="2">
        <v>0.23960000000000001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62.56</v>
      </c>
      <c r="DF73" s="2">
        <v>36.049999999999997</v>
      </c>
      <c r="DG73" s="2">
        <v>1.39</v>
      </c>
      <c r="DH73" s="2">
        <v>0</v>
      </c>
      <c r="DI73" s="2">
        <v>50.7941</v>
      </c>
      <c r="DJ73" s="2">
        <v>0</v>
      </c>
      <c r="DK73" s="2">
        <v>4.5415000000000001</v>
      </c>
      <c r="DL73" s="2">
        <v>0</v>
      </c>
      <c r="DM73" s="2">
        <v>13.1571</v>
      </c>
      <c r="DN73" s="2">
        <v>0.25490000000000002</v>
      </c>
      <c r="DO73" s="2">
        <v>14.524900000000001</v>
      </c>
      <c r="DP73" s="2">
        <v>16.7257</v>
      </c>
      <c r="DQ73" s="2">
        <v>0</v>
      </c>
      <c r="DR73" s="2">
        <v>0</v>
      </c>
      <c r="DS73" s="2">
        <v>0</v>
      </c>
      <c r="DT73" s="2">
        <v>0</v>
      </c>
      <c r="DU73" s="2">
        <v>1.8E-3</v>
      </c>
      <c r="DV73" s="2">
        <v>0</v>
      </c>
      <c r="DW73" s="2">
        <v>0</v>
      </c>
      <c r="DX73" s="2">
        <v>66.31</v>
      </c>
      <c r="DY73" s="2">
        <v>40.5</v>
      </c>
      <c r="DZ73" s="2">
        <v>20.58</v>
      </c>
      <c r="EA73" s="2">
        <v>33.520000000000003</v>
      </c>
      <c r="EB73" s="2">
        <v>5.01</v>
      </c>
      <c r="EC73" s="2">
        <v>0.4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2">
        <v>0</v>
      </c>
      <c r="GU73" s="2">
        <v>0</v>
      </c>
      <c r="GV73" s="2"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2">
        <v>0</v>
      </c>
      <c r="HJ73" s="2">
        <v>0</v>
      </c>
      <c r="HK73" s="2">
        <v>0</v>
      </c>
      <c r="HL73" s="2">
        <v>0</v>
      </c>
      <c r="HM73" s="2">
        <v>0</v>
      </c>
      <c r="HN73" s="2">
        <v>0</v>
      </c>
      <c r="HO73" s="2">
        <v>61.580300000000001</v>
      </c>
      <c r="HP73" s="2">
        <v>0</v>
      </c>
      <c r="HQ73" s="2">
        <v>0</v>
      </c>
      <c r="HR73" s="2">
        <v>0</v>
      </c>
      <c r="HS73" s="2">
        <v>0</v>
      </c>
      <c r="HT73" s="2">
        <v>0</v>
      </c>
      <c r="HU73" s="2">
        <v>0</v>
      </c>
      <c r="HV73" s="2">
        <v>0</v>
      </c>
      <c r="HW73" s="2">
        <v>1.98</v>
      </c>
      <c r="HX73" s="2">
        <v>36.439799999999998</v>
      </c>
      <c r="HY73" s="2">
        <v>0</v>
      </c>
      <c r="HZ73" s="2">
        <v>97.03</v>
      </c>
      <c r="IA73" s="2">
        <v>2.97</v>
      </c>
    </row>
    <row r="74" spans="1:235" x14ac:dyDescent="0.35">
      <c r="A74" s="2" t="s">
        <v>652</v>
      </c>
      <c r="B74" s="2">
        <v>39.68</v>
      </c>
      <c r="C74" s="2">
        <v>38.380000000000003</v>
      </c>
      <c r="D74" s="2">
        <v>38.6</v>
      </c>
      <c r="E74" s="2">
        <v>1110.42</v>
      </c>
      <c r="F74" s="2">
        <v>1E-3</v>
      </c>
      <c r="G74" s="2">
        <v>-9.3800000000000008</v>
      </c>
      <c r="H74" s="2">
        <v>0</v>
      </c>
      <c r="I74" s="2">
        <v>-0.72</v>
      </c>
      <c r="J74" s="2">
        <v>61.62</v>
      </c>
      <c r="K74" s="2">
        <v>1110.42</v>
      </c>
      <c r="L74" s="2">
        <v>0</v>
      </c>
      <c r="M74" s="2">
        <v>1110.4100000000001</v>
      </c>
      <c r="N74" s="2">
        <v>-0.01</v>
      </c>
      <c r="O74" s="2">
        <v>1110.42</v>
      </c>
      <c r="P74" s="2">
        <v>0</v>
      </c>
      <c r="Q74" s="2">
        <v>1107.8699999999999</v>
      </c>
      <c r="R74" s="2">
        <v>-2.5499999999999998</v>
      </c>
      <c r="S74" s="2">
        <v>1101.0999999999999</v>
      </c>
      <c r="T74" s="2">
        <v>-9.32</v>
      </c>
      <c r="U74" s="2">
        <v>1024.4000000000001</v>
      </c>
      <c r="V74" s="2">
        <v>-86.02</v>
      </c>
      <c r="W74" s="2">
        <v>1026.8499999999999</v>
      </c>
      <c r="X74" s="2">
        <v>-83.57</v>
      </c>
      <c r="Y74" s="2">
        <v>2.0735999999999999</v>
      </c>
      <c r="Z74" s="2">
        <v>18.989000000000001</v>
      </c>
      <c r="AA74" s="2">
        <v>13.446099999999999</v>
      </c>
      <c r="AB74" s="2">
        <v>0</v>
      </c>
      <c r="AC74" s="2">
        <v>0</v>
      </c>
      <c r="AD74" s="2">
        <v>0</v>
      </c>
      <c r="AE74" s="2">
        <v>0</v>
      </c>
      <c r="AF74" s="2">
        <v>3.2391999999999999</v>
      </c>
      <c r="AG74" s="2">
        <v>5.8240999999999996</v>
      </c>
      <c r="AH74" s="2">
        <v>41.826799999999999</v>
      </c>
      <c r="AI74" s="2">
        <v>51.932000000000002</v>
      </c>
      <c r="AJ74" s="2">
        <v>0</v>
      </c>
      <c r="AK74" s="2">
        <v>0</v>
      </c>
      <c r="AL74" s="2">
        <v>0</v>
      </c>
      <c r="AM74" s="2">
        <v>0</v>
      </c>
      <c r="AN74" s="2">
        <v>0.41710000000000003</v>
      </c>
      <c r="AO74" s="2">
        <v>0.24260000000000001</v>
      </c>
      <c r="AP74" s="2">
        <v>4.53E-2</v>
      </c>
      <c r="AQ74" s="2">
        <v>50.905500000000004</v>
      </c>
      <c r="AR74" s="2">
        <v>2.7648999999999999</v>
      </c>
      <c r="AS74" s="2">
        <v>11.629099999999999</v>
      </c>
      <c r="AT74" s="2">
        <v>2.3161999999999998</v>
      </c>
      <c r="AU74" s="2">
        <v>15.5465</v>
      </c>
      <c r="AV74" s="2">
        <v>0.2485</v>
      </c>
      <c r="AW74" s="2">
        <v>4.2667999999999999</v>
      </c>
      <c r="AX74" s="2">
        <v>8.6843000000000004</v>
      </c>
      <c r="AY74" s="2">
        <v>2.323</v>
      </c>
      <c r="AZ74" s="2">
        <v>0.78549999999999998</v>
      </c>
      <c r="BA74" s="2">
        <v>0.26979999999999998</v>
      </c>
      <c r="BB74" s="2">
        <v>0</v>
      </c>
      <c r="BC74" s="2">
        <v>2.9999999999999997E-4</v>
      </c>
      <c r="BD74" s="2">
        <v>0.25950000000000001</v>
      </c>
      <c r="BE74" s="2">
        <v>0</v>
      </c>
      <c r="BF74" s="2">
        <v>1.4356</v>
      </c>
      <c r="BG74" s="2">
        <v>1.214</v>
      </c>
      <c r="BH74" s="2">
        <v>0.74439999999999995</v>
      </c>
      <c r="BI74" s="2">
        <v>1.3029999999999999</v>
      </c>
      <c r="BJ74" s="2">
        <v>1.4976</v>
      </c>
      <c r="BK74" s="2">
        <v>1.4350000000000001</v>
      </c>
      <c r="BL74" s="2">
        <v>1.4456</v>
      </c>
      <c r="BM74" s="2">
        <v>1.4431</v>
      </c>
      <c r="BN74" s="2">
        <v>1.4359999999999999</v>
      </c>
      <c r="BO74" s="2">
        <v>1.4322999999999999</v>
      </c>
      <c r="BP74" s="2">
        <v>1.4286000000000001</v>
      </c>
      <c r="BQ74" s="2">
        <v>1.4281999999999999</v>
      </c>
      <c r="BR74" s="2">
        <v>1.4371</v>
      </c>
      <c r="BS74" s="2">
        <v>1.4437</v>
      </c>
      <c r="BT74" s="2">
        <v>1.4461999999999999</v>
      </c>
      <c r="BU74" s="2">
        <v>35.926200000000001</v>
      </c>
      <c r="BV74" s="2">
        <v>0</v>
      </c>
      <c r="BW74" s="2">
        <v>0</v>
      </c>
      <c r="BX74" s="2">
        <v>0</v>
      </c>
      <c r="BY74" s="2">
        <v>35.5655</v>
      </c>
      <c r="BZ74" s="2">
        <v>0.3231</v>
      </c>
      <c r="CA74" s="2">
        <v>27.753599999999999</v>
      </c>
      <c r="CB74" s="2">
        <v>0.42570000000000002</v>
      </c>
      <c r="CC74" s="2">
        <v>0</v>
      </c>
      <c r="CD74" s="2">
        <v>0</v>
      </c>
      <c r="CE74" s="2">
        <v>0</v>
      </c>
      <c r="CF74" s="2">
        <v>0</v>
      </c>
      <c r="CG74" s="2">
        <v>6.0000000000000001E-3</v>
      </c>
      <c r="CH74" s="2">
        <v>0</v>
      </c>
      <c r="CI74" s="2">
        <v>0</v>
      </c>
      <c r="CJ74" s="2">
        <v>58.18</v>
      </c>
      <c r="CK74" s="2">
        <v>57.58</v>
      </c>
      <c r="CL74" s="2">
        <v>41.4</v>
      </c>
      <c r="CM74" s="2">
        <v>0.38</v>
      </c>
      <c r="CN74" s="2">
        <v>0.63</v>
      </c>
      <c r="CO74" s="2">
        <v>0.01</v>
      </c>
      <c r="CP74" s="2">
        <v>52.396700000000003</v>
      </c>
      <c r="CQ74" s="2">
        <v>0</v>
      </c>
      <c r="CR74" s="2">
        <v>30.3963</v>
      </c>
      <c r="CS74" s="2">
        <v>0</v>
      </c>
      <c r="CT74" s="2">
        <v>0</v>
      </c>
      <c r="CU74" s="2">
        <v>0</v>
      </c>
      <c r="CV74" s="2">
        <v>0</v>
      </c>
      <c r="CW74" s="2">
        <v>12.8508</v>
      </c>
      <c r="CX74" s="2">
        <v>4.1151999999999997</v>
      </c>
      <c r="CY74" s="2">
        <v>0.24110000000000001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62.43</v>
      </c>
      <c r="DF74" s="2">
        <v>36.18</v>
      </c>
      <c r="DG74" s="2">
        <v>1.39</v>
      </c>
      <c r="DH74" s="2">
        <v>0</v>
      </c>
      <c r="DI74" s="2">
        <v>50.782200000000003</v>
      </c>
      <c r="DJ74" s="2">
        <v>0</v>
      </c>
      <c r="DK74" s="2">
        <v>4.5336999999999996</v>
      </c>
      <c r="DL74" s="2">
        <v>0</v>
      </c>
      <c r="DM74" s="2">
        <v>13.233499999999999</v>
      </c>
      <c r="DN74" s="2">
        <v>0.25609999999999999</v>
      </c>
      <c r="DO74" s="2">
        <v>14.489699999999999</v>
      </c>
      <c r="DP74" s="2">
        <v>16.703099999999999</v>
      </c>
      <c r="DQ74" s="2">
        <v>0</v>
      </c>
      <c r="DR74" s="2">
        <v>0</v>
      </c>
      <c r="DS74" s="2">
        <v>0</v>
      </c>
      <c r="DT74" s="2">
        <v>0</v>
      </c>
      <c r="DU74" s="2">
        <v>1.8E-3</v>
      </c>
      <c r="DV74" s="2">
        <v>0</v>
      </c>
      <c r="DW74" s="2">
        <v>0</v>
      </c>
      <c r="DX74" s="2">
        <v>66.12</v>
      </c>
      <c r="DY74" s="2">
        <v>40.409999999999997</v>
      </c>
      <c r="DZ74" s="2">
        <v>20.7</v>
      </c>
      <c r="EA74" s="2">
        <v>33.479999999999997</v>
      </c>
      <c r="EB74" s="2">
        <v>5</v>
      </c>
      <c r="EC74" s="2">
        <v>0.41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0</v>
      </c>
      <c r="GS74" s="2">
        <v>0</v>
      </c>
      <c r="GT74" s="2">
        <v>0</v>
      </c>
      <c r="GU74" s="2">
        <v>0</v>
      </c>
      <c r="GV74" s="2">
        <v>0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0</v>
      </c>
      <c r="HK74" s="2">
        <v>0</v>
      </c>
      <c r="HL74" s="2">
        <v>0</v>
      </c>
      <c r="HM74" s="2">
        <v>0</v>
      </c>
      <c r="HN74" s="2">
        <v>0</v>
      </c>
      <c r="HO74" s="2">
        <v>61.581600000000002</v>
      </c>
      <c r="HP74" s="2">
        <v>0</v>
      </c>
      <c r="HQ74" s="2">
        <v>0</v>
      </c>
      <c r="HR74" s="2">
        <v>0</v>
      </c>
      <c r="HS74" s="2">
        <v>0</v>
      </c>
      <c r="HT74" s="2">
        <v>0</v>
      </c>
      <c r="HU74" s="2">
        <v>0</v>
      </c>
      <c r="HV74" s="2">
        <v>0</v>
      </c>
      <c r="HW74" s="2">
        <v>1.9785999999999999</v>
      </c>
      <c r="HX74" s="2">
        <v>36.439799999999998</v>
      </c>
      <c r="HY74" s="2">
        <v>0</v>
      </c>
      <c r="HZ74" s="2">
        <v>97.03</v>
      </c>
      <c r="IA74" s="2">
        <v>2.97</v>
      </c>
    </row>
    <row r="75" spans="1:235" x14ac:dyDescent="0.35">
      <c r="A75" s="2" t="s">
        <v>652</v>
      </c>
      <c r="B75" s="2">
        <v>40.18</v>
      </c>
      <c r="C75" s="2">
        <v>38.869999999999997</v>
      </c>
      <c r="D75" s="2">
        <v>39.11</v>
      </c>
      <c r="E75" s="2">
        <v>1109.77</v>
      </c>
      <c r="F75" s="2">
        <v>1E-3</v>
      </c>
      <c r="G75" s="2">
        <v>-9.3800000000000008</v>
      </c>
      <c r="H75" s="2">
        <v>0</v>
      </c>
      <c r="I75" s="2">
        <v>-0.72</v>
      </c>
      <c r="J75" s="2">
        <v>61.13</v>
      </c>
      <c r="K75" s="2">
        <v>1109.77</v>
      </c>
      <c r="L75" s="2">
        <v>0</v>
      </c>
      <c r="M75" s="2">
        <v>1109.77</v>
      </c>
      <c r="N75" s="2">
        <v>0</v>
      </c>
      <c r="O75" s="2">
        <v>1109.77</v>
      </c>
      <c r="P75" s="2">
        <v>0</v>
      </c>
      <c r="Q75" s="2">
        <v>1107.32</v>
      </c>
      <c r="R75" s="2">
        <v>-2.4500000000000002</v>
      </c>
      <c r="S75" s="2">
        <v>1100.47</v>
      </c>
      <c r="T75" s="2">
        <v>-9.3000000000000007</v>
      </c>
      <c r="U75" s="2">
        <v>1025.49</v>
      </c>
      <c r="V75" s="2">
        <v>-84.28</v>
      </c>
      <c r="W75" s="2">
        <v>1026.8499999999999</v>
      </c>
      <c r="X75" s="2">
        <v>-82.92</v>
      </c>
      <c r="Y75" s="2">
        <v>2.1030000000000002</v>
      </c>
      <c r="Z75" s="2">
        <v>19.195699999999999</v>
      </c>
      <c r="AA75" s="2">
        <v>13.702400000000001</v>
      </c>
      <c r="AB75" s="2">
        <v>0</v>
      </c>
      <c r="AC75" s="2">
        <v>0</v>
      </c>
      <c r="AD75" s="2">
        <v>0</v>
      </c>
      <c r="AE75" s="2">
        <v>0</v>
      </c>
      <c r="AF75" s="2">
        <v>3.2412999999999998</v>
      </c>
      <c r="AG75" s="2">
        <v>5.9419000000000004</v>
      </c>
      <c r="AH75" s="2">
        <v>41.802399999999999</v>
      </c>
      <c r="AI75" s="2">
        <v>51.836100000000002</v>
      </c>
      <c r="AJ75" s="2">
        <v>0</v>
      </c>
      <c r="AK75" s="2">
        <v>0</v>
      </c>
      <c r="AL75" s="2">
        <v>0</v>
      </c>
      <c r="AM75" s="2">
        <v>0</v>
      </c>
      <c r="AN75" s="2">
        <v>0.41949999999999998</v>
      </c>
      <c r="AO75" s="2">
        <v>0.24329999999999999</v>
      </c>
      <c r="AP75" s="2">
        <v>4.53E-2</v>
      </c>
      <c r="AQ75" s="2">
        <v>50.904000000000003</v>
      </c>
      <c r="AR75" s="2">
        <v>2.7873999999999999</v>
      </c>
      <c r="AS75" s="2">
        <v>11.6104</v>
      </c>
      <c r="AT75" s="2">
        <v>2.3249</v>
      </c>
      <c r="AU75" s="2">
        <v>15.583500000000001</v>
      </c>
      <c r="AV75" s="2">
        <v>0.249</v>
      </c>
      <c r="AW75" s="2">
        <v>4.2397999999999998</v>
      </c>
      <c r="AX75" s="2">
        <v>8.6545000000000005</v>
      </c>
      <c r="AY75" s="2">
        <v>2.3233000000000001</v>
      </c>
      <c r="AZ75" s="2">
        <v>0.79059999999999997</v>
      </c>
      <c r="BA75" s="2">
        <v>0.27189999999999998</v>
      </c>
      <c r="BB75" s="2">
        <v>0</v>
      </c>
      <c r="BC75" s="2">
        <v>2.9999999999999997E-4</v>
      </c>
      <c r="BD75" s="2">
        <v>0.26029999999999998</v>
      </c>
      <c r="BE75" s="2">
        <v>0</v>
      </c>
      <c r="BF75" s="2">
        <v>1.4420999999999999</v>
      </c>
      <c r="BG75" s="2">
        <v>1.2156</v>
      </c>
      <c r="BH75" s="2">
        <v>0.74139999999999995</v>
      </c>
      <c r="BI75" s="2">
        <v>1.3075000000000001</v>
      </c>
      <c r="BJ75" s="2">
        <v>1.5072000000000001</v>
      </c>
      <c r="BK75" s="2">
        <v>1.4426000000000001</v>
      </c>
      <c r="BL75" s="2">
        <v>1.4533</v>
      </c>
      <c r="BM75" s="2">
        <v>1.4504999999999999</v>
      </c>
      <c r="BN75" s="2">
        <v>1.4431</v>
      </c>
      <c r="BO75" s="2">
        <v>1.4393</v>
      </c>
      <c r="BP75" s="2">
        <v>1.4354</v>
      </c>
      <c r="BQ75" s="2">
        <v>1.4352</v>
      </c>
      <c r="BR75" s="2">
        <v>1.4442999999999999</v>
      </c>
      <c r="BS75" s="2">
        <v>1.4511000000000001</v>
      </c>
      <c r="BT75" s="2">
        <v>1.4538</v>
      </c>
      <c r="BU75" s="2">
        <v>35.896099999999997</v>
      </c>
      <c r="BV75" s="2">
        <v>0</v>
      </c>
      <c r="BW75" s="2">
        <v>0</v>
      </c>
      <c r="BX75" s="2">
        <v>0</v>
      </c>
      <c r="BY75" s="2">
        <v>35.725499999999997</v>
      </c>
      <c r="BZ75" s="2">
        <v>0.32379999999999998</v>
      </c>
      <c r="CA75" s="2">
        <v>27.6233</v>
      </c>
      <c r="CB75" s="2">
        <v>0.42530000000000001</v>
      </c>
      <c r="CC75" s="2">
        <v>0</v>
      </c>
      <c r="CD75" s="2">
        <v>0</v>
      </c>
      <c r="CE75" s="2">
        <v>0</v>
      </c>
      <c r="CF75" s="2">
        <v>0</v>
      </c>
      <c r="CG75" s="2">
        <v>6.0000000000000001E-3</v>
      </c>
      <c r="CH75" s="2">
        <v>0</v>
      </c>
      <c r="CI75" s="2">
        <v>0</v>
      </c>
      <c r="CJ75" s="2">
        <v>57.95</v>
      </c>
      <c r="CK75" s="2">
        <v>57.36</v>
      </c>
      <c r="CL75" s="2">
        <v>41.62</v>
      </c>
      <c r="CM75" s="2">
        <v>0.38</v>
      </c>
      <c r="CN75" s="2">
        <v>0.63</v>
      </c>
      <c r="CO75" s="2">
        <v>0.01</v>
      </c>
      <c r="CP75" s="2">
        <v>52.430199999999999</v>
      </c>
      <c r="CQ75" s="2">
        <v>0</v>
      </c>
      <c r="CR75" s="2">
        <v>30.3734</v>
      </c>
      <c r="CS75" s="2">
        <v>0</v>
      </c>
      <c r="CT75" s="2">
        <v>0</v>
      </c>
      <c r="CU75" s="2">
        <v>0</v>
      </c>
      <c r="CV75" s="2">
        <v>0</v>
      </c>
      <c r="CW75" s="2">
        <v>12.824</v>
      </c>
      <c r="CX75" s="2">
        <v>4.1298000000000004</v>
      </c>
      <c r="CY75" s="2">
        <v>0.24249999999999999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62.3</v>
      </c>
      <c r="DF75" s="2">
        <v>36.299999999999997</v>
      </c>
      <c r="DG75" s="2">
        <v>1.4</v>
      </c>
      <c r="DH75" s="2">
        <v>0</v>
      </c>
      <c r="DI75" s="2">
        <v>50.770099999999999</v>
      </c>
      <c r="DJ75" s="2">
        <v>0</v>
      </c>
      <c r="DK75" s="2">
        <v>4.5259999999999998</v>
      </c>
      <c r="DL75" s="2">
        <v>0</v>
      </c>
      <c r="DM75" s="2">
        <v>13.3101</v>
      </c>
      <c r="DN75" s="2">
        <v>0.25729999999999997</v>
      </c>
      <c r="DO75" s="2">
        <v>14.4541</v>
      </c>
      <c r="DP75" s="2">
        <v>16.680599999999998</v>
      </c>
      <c r="DQ75" s="2">
        <v>0</v>
      </c>
      <c r="DR75" s="2">
        <v>0</v>
      </c>
      <c r="DS75" s="2">
        <v>0</v>
      </c>
      <c r="DT75" s="2">
        <v>0</v>
      </c>
      <c r="DU75" s="2">
        <v>1.8E-3</v>
      </c>
      <c r="DV75" s="2">
        <v>0</v>
      </c>
      <c r="DW75" s="2">
        <v>0</v>
      </c>
      <c r="DX75" s="2">
        <v>65.94</v>
      </c>
      <c r="DY75" s="2">
        <v>40.32</v>
      </c>
      <c r="DZ75" s="2">
        <v>20.83</v>
      </c>
      <c r="EA75" s="2">
        <v>33.450000000000003</v>
      </c>
      <c r="EB75" s="2">
        <v>4.99</v>
      </c>
      <c r="EC75" s="2">
        <v>0.41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0</v>
      </c>
      <c r="GU75" s="2">
        <v>0</v>
      </c>
      <c r="GV75" s="2"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2">
        <v>0</v>
      </c>
      <c r="HJ75" s="2">
        <v>0</v>
      </c>
      <c r="HK75" s="2">
        <v>0</v>
      </c>
      <c r="HL75" s="2">
        <v>0</v>
      </c>
      <c r="HM75" s="2">
        <v>0</v>
      </c>
      <c r="HN75" s="2">
        <v>0</v>
      </c>
      <c r="HO75" s="2">
        <v>61.582900000000002</v>
      </c>
      <c r="HP75" s="2">
        <v>0</v>
      </c>
      <c r="HQ75" s="2">
        <v>0</v>
      </c>
      <c r="HR75" s="2">
        <v>0</v>
      </c>
      <c r="HS75" s="2">
        <v>0</v>
      </c>
      <c r="HT75" s="2">
        <v>0</v>
      </c>
      <c r="HU75" s="2">
        <v>0</v>
      </c>
      <c r="HV75" s="2">
        <v>0</v>
      </c>
      <c r="HW75" s="2">
        <v>1.9773000000000001</v>
      </c>
      <c r="HX75" s="2">
        <v>36.439799999999998</v>
      </c>
      <c r="HY75" s="2">
        <v>0</v>
      </c>
      <c r="HZ75" s="2">
        <v>97.04</v>
      </c>
      <c r="IA75" s="2">
        <v>2.96</v>
      </c>
    </row>
    <row r="76" spans="1:235" x14ac:dyDescent="0.35">
      <c r="A76" s="2" t="s">
        <v>652</v>
      </c>
      <c r="B76" s="2">
        <v>40.69</v>
      </c>
      <c r="C76" s="2">
        <v>39.369999999999997</v>
      </c>
      <c r="D76" s="2">
        <v>39.61</v>
      </c>
      <c r="E76" s="2">
        <v>1109.1300000000001</v>
      </c>
      <c r="F76" s="2">
        <v>1E-3</v>
      </c>
      <c r="G76" s="2">
        <v>-9.39</v>
      </c>
      <c r="H76" s="2">
        <v>0</v>
      </c>
      <c r="I76" s="2">
        <v>-0.72</v>
      </c>
      <c r="J76" s="2">
        <v>60.63</v>
      </c>
      <c r="K76" s="2">
        <v>1109.1300000000001</v>
      </c>
      <c r="L76" s="2">
        <v>0</v>
      </c>
      <c r="M76" s="2">
        <v>1109.1199999999999</v>
      </c>
      <c r="N76" s="2">
        <v>0</v>
      </c>
      <c r="O76" s="2">
        <v>1109.1199999999999</v>
      </c>
      <c r="P76" s="2">
        <v>0</v>
      </c>
      <c r="Q76" s="2">
        <v>1106.78</v>
      </c>
      <c r="R76" s="2">
        <v>-2.35</v>
      </c>
      <c r="S76" s="2">
        <v>1099.8399999999999</v>
      </c>
      <c r="T76" s="2">
        <v>-9.2899999999999991</v>
      </c>
      <c r="U76" s="2">
        <v>1026.6099999999999</v>
      </c>
      <c r="V76" s="2">
        <v>-82.52</v>
      </c>
      <c r="W76" s="2">
        <v>1026.8499999999999</v>
      </c>
      <c r="X76" s="2">
        <v>-82.28</v>
      </c>
      <c r="Y76" s="2">
        <v>2.1324000000000001</v>
      </c>
      <c r="Z76" s="2">
        <v>19.4024</v>
      </c>
      <c r="AA76" s="2">
        <v>13.959</v>
      </c>
      <c r="AB76" s="2">
        <v>0</v>
      </c>
      <c r="AC76" s="2">
        <v>0</v>
      </c>
      <c r="AD76" s="2">
        <v>0</v>
      </c>
      <c r="AE76" s="2">
        <v>0</v>
      </c>
      <c r="AF76" s="2">
        <v>3.2433000000000001</v>
      </c>
      <c r="AG76" s="2">
        <v>5.9501999999999997</v>
      </c>
      <c r="AH76" s="2">
        <v>41.778199999999998</v>
      </c>
      <c r="AI76" s="2">
        <v>51.850299999999997</v>
      </c>
      <c r="AJ76" s="2">
        <v>0</v>
      </c>
      <c r="AK76" s="2">
        <v>0</v>
      </c>
      <c r="AL76" s="2">
        <v>0</v>
      </c>
      <c r="AM76" s="2">
        <v>0</v>
      </c>
      <c r="AN76" s="2">
        <v>0.42130000000000001</v>
      </c>
      <c r="AO76" s="2">
        <v>0.24399999999999999</v>
      </c>
      <c r="AP76" s="2">
        <v>4.53E-2</v>
      </c>
      <c r="AQ76" s="2">
        <v>50.902299999999997</v>
      </c>
      <c r="AR76" s="2">
        <v>2.8102</v>
      </c>
      <c r="AS76" s="2">
        <v>11.591799999999999</v>
      </c>
      <c r="AT76" s="2">
        <v>2.3336999999999999</v>
      </c>
      <c r="AU76" s="2">
        <v>15.6203</v>
      </c>
      <c r="AV76" s="2">
        <v>0.2495</v>
      </c>
      <c r="AW76" s="2">
        <v>4.2126999999999999</v>
      </c>
      <c r="AX76" s="2">
        <v>8.6244999999999994</v>
      </c>
      <c r="AY76" s="2">
        <v>2.3235999999999999</v>
      </c>
      <c r="AZ76" s="2">
        <v>0.79579999999999995</v>
      </c>
      <c r="BA76" s="2">
        <v>0.2742</v>
      </c>
      <c r="BB76" s="2">
        <v>0</v>
      </c>
      <c r="BC76" s="2">
        <v>2.9999999999999997E-4</v>
      </c>
      <c r="BD76" s="2">
        <v>0.26119999999999999</v>
      </c>
      <c r="BE76" s="2">
        <v>0</v>
      </c>
      <c r="BF76" s="2">
        <v>1.4487000000000001</v>
      </c>
      <c r="BG76" s="2">
        <v>1.2171000000000001</v>
      </c>
      <c r="BH76" s="2">
        <v>0.73850000000000005</v>
      </c>
      <c r="BI76" s="2">
        <v>1.3120000000000001</v>
      </c>
      <c r="BJ76" s="2">
        <v>1.5169999999999999</v>
      </c>
      <c r="BK76" s="2">
        <v>1.4502999999999999</v>
      </c>
      <c r="BL76" s="2">
        <v>1.4610000000000001</v>
      </c>
      <c r="BM76" s="2">
        <v>1.458</v>
      </c>
      <c r="BN76" s="2">
        <v>1.4502999999999999</v>
      </c>
      <c r="BO76" s="2">
        <v>1.4462999999999999</v>
      </c>
      <c r="BP76" s="2">
        <v>1.4423999999999999</v>
      </c>
      <c r="BQ76" s="2">
        <v>1.4422999999999999</v>
      </c>
      <c r="BR76" s="2">
        <v>1.4517</v>
      </c>
      <c r="BS76" s="2">
        <v>1.4587000000000001</v>
      </c>
      <c r="BT76" s="2">
        <v>1.4614</v>
      </c>
      <c r="BU76" s="2">
        <v>35.866</v>
      </c>
      <c r="BV76" s="2">
        <v>0</v>
      </c>
      <c r="BW76" s="2">
        <v>0</v>
      </c>
      <c r="BX76" s="2">
        <v>0</v>
      </c>
      <c r="BY76" s="2">
        <v>35.886000000000003</v>
      </c>
      <c r="BZ76" s="2">
        <v>0.32450000000000001</v>
      </c>
      <c r="CA76" s="2">
        <v>27.492799999999999</v>
      </c>
      <c r="CB76" s="2">
        <v>0.4249</v>
      </c>
      <c r="CC76" s="2">
        <v>0</v>
      </c>
      <c r="CD76" s="2">
        <v>0</v>
      </c>
      <c r="CE76" s="2">
        <v>0</v>
      </c>
      <c r="CF76" s="2">
        <v>0</v>
      </c>
      <c r="CG76" s="2">
        <v>6.0000000000000001E-3</v>
      </c>
      <c r="CH76" s="2">
        <v>0</v>
      </c>
      <c r="CI76" s="2">
        <v>0</v>
      </c>
      <c r="CJ76" s="2">
        <v>57.73</v>
      </c>
      <c r="CK76" s="2">
        <v>57.14</v>
      </c>
      <c r="CL76" s="2">
        <v>41.84</v>
      </c>
      <c r="CM76" s="2">
        <v>0.38</v>
      </c>
      <c r="CN76" s="2">
        <v>0.63</v>
      </c>
      <c r="CO76" s="2">
        <v>0.01</v>
      </c>
      <c r="CP76" s="2">
        <v>52.463700000000003</v>
      </c>
      <c r="CQ76" s="2">
        <v>0</v>
      </c>
      <c r="CR76" s="2">
        <v>30.3505</v>
      </c>
      <c r="CS76" s="2">
        <v>0</v>
      </c>
      <c r="CT76" s="2">
        <v>0</v>
      </c>
      <c r="CU76" s="2">
        <v>0</v>
      </c>
      <c r="CV76" s="2">
        <v>0</v>
      </c>
      <c r="CW76" s="2">
        <v>12.7973</v>
      </c>
      <c r="CX76" s="2">
        <v>4.1444000000000001</v>
      </c>
      <c r="CY76" s="2">
        <v>0.24399999999999999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62.16</v>
      </c>
      <c r="DF76" s="2">
        <v>36.43</v>
      </c>
      <c r="DG76" s="2">
        <v>1.41</v>
      </c>
      <c r="DH76" s="2">
        <v>0</v>
      </c>
      <c r="DI76" s="2">
        <v>50.758000000000003</v>
      </c>
      <c r="DJ76" s="2">
        <v>0</v>
      </c>
      <c r="DK76" s="2">
        <v>4.5183</v>
      </c>
      <c r="DL76" s="2">
        <v>0</v>
      </c>
      <c r="DM76" s="2">
        <v>13.3871</v>
      </c>
      <c r="DN76" s="2">
        <v>0.25850000000000001</v>
      </c>
      <c r="DO76" s="2">
        <v>14.418200000000001</v>
      </c>
      <c r="DP76" s="2">
        <v>16.658100000000001</v>
      </c>
      <c r="DQ76" s="2">
        <v>0</v>
      </c>
      <c r="DR76" s="2">
        <v>0</v>
      </c>
      <c r="DS76" s="2">
        <v>0</v>
      </c>
      <c r="DT76" s="2">
        <v>0</v>
      </c>
      <c r="DU76" s="2">
        <v>1.8E-3</v>
      </c>
      <c r="DV76" s="2">
        <v>0</v>
      </c>
      <c r="DW76" s="2">
        <v>0</v>
      </c>
      <c r="DX76" s="2">
        <v>65.75</v>
      </c>
      <c r="DY76" s="2">
        <v>40.24</v>
      </c>
      <c r="DZ76" s="2">
        <v>20.96</v>
      </c>
      <c r="EA76" s="2">
        <v>33.409999999999997</v>
      </c>
      <c r="EB76" s="2">
        <v>4.9800000000000004</v>
      </c>
      <c r="EC76" s="2">
        <v>0.41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2">
        <v>0</v>
      </c>
      <c r="GU76" s="2">
        <v>0</v>
      </c>
      <c r="GV76" s="2"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2">
        <v>0</v>
      </c>
      <c r="HH76" s="2">
        <v>0</v>
      </c>
      <c r="HI76" s="2">
        <v>0</v>
      </c>
      <c r="HJ76" s="2">
        <v>0</v>
      </c>
      <c r="HK76" s="2">
        <v>0</v>
      </c>
      <c r="HL76" s="2">
        <v>0</v>
      </c>
      <c r="HM76" s="2">
        <v>0</v>
      </c>
      <c r="HN76" s="2">
        <v>0</v>
      </c>
      <c r="HO76" s="2">
        <v>61.584299999999999</v>
      </c>
      <c r="HP76" s="2">
        <v>0</v>
      </c>
      <c r="HQ76" s="2">
        <v>0</v>
      </c>
      <c r="HR76" s="2">
        <v>0</v>
      </c>
      <c r="HS76" s="2">
        <v>0</v>
      </c>
      <c r="HT76" s="2">
        <v>0</v>
      </c>
      <c r="HU76" s="2">
        <v>0</v>
      </c>
      <c r="HV76" s="2">
        <v>0</v>
      </c>
      <c r="HW76" s="2">
        <v>1.9759</v>
      </c>
      <c r="HX76" s="2">
        <v>36.439799999999998</v>
      </c>
      <c r="HY76" s="2">
        <v>0</v>
      </c>
      <c r="HZ76" s="2">
        <v>97.04</v>
      </c>
      <c r="IA76" s="2">
        <v>2.96</v>
      </c>
    </row>
    <row r="77" spans="1:235" x14ac:dyDescent="0.35">
      <c r="A77" s="2" t="s">
        <v>652</v>
      </c>
      <c r="B77" s="2">
        <v>41.19</v>
      </c>
      <c r="C77" s="2">
        <v>39.86</v>
      </c>
      <c r="D77" s="2">
        <v>40.119999999999997</v>
      </c>
      <c r="E77" s="2">
        <v>1108.47</v>
      </c>
      <c r="F77" s="2">
        <v>1E-3</v>
      </c>
      <c r="G77" s="2">
        <v>-9.4</v>
      </c>
      <c r="H77" s="2">
        <v>0</v>
      </c>
      <c r="I77" s="2">
        <v>-0.72</v>
      </c>
      <c r="J77" s="2">
        <v>60.14</v>
      </c>
      <c r="K77" s="2">
        <v>1108.47</v>
      </c>
      <c r="L77" s="2">
        <v>0</v>
      </c>
      <c r="M77" s="2">
        <v>1108.47</v>
      </c>
      <c r="N77" s="2">
        <v>0</v>
      </c>
      <c r="O77" s="2">
        <v>1108.47</v>
      </c>
      <c r="P77" s="2">
        <v>-0.01</v>
      </c>
      <c r="Q77" s="2">
        <v>1106.22</v>
      </c>
      <c r="R77" s="2">
        <v>-2.25</v>
      </c>
      <c r="S77" s="2">
        <v>1099.2</v>
      </c>
      <c r="T77" s="2">
        <v>-9.2799999999999994</v>
      </c>
      <c r="U77" s="2">
        <v>1027.73</v>
      </c>
      <c r="V77" s="2">
        <v>-80.739999999999995</v>
      </c>
      <c r="W77" s="2">
        <v>1026.8499999999999</v>
      </c>
      <c r="X77" s="2">
        <v>-81.62</v>
      </c>
      <c r="Y77" s="2">
        <v>2.1623999999999999</v>
      </c>
      <c r="Z77" s="2">
        <v>19.609100000000002</v>
      </c>
      <c r="AA77" s="2">
        <v>14.215199999999999</v>
      </c>
      <c r="AB77" s="2">
        <v>0</v>
      </c>
      <c r="AC77" s="2">
        <v>0</v>
      </c>
      <c r="AD77" s="2">
        <v>0</v>
      </c>
      <c r="AE77" s="2">
        <v>0</v>
      </c>
      <c r="AF77" s="2">
        <v>3.2454000000000001</v>
      </c>
      <c r="AG77" s="2">
        <v>6.0580999999999996</v>
      </c>
      <c r="AH77" s="2">
        <v>41.753599999999999</v>
      </c>
      <c r="AI77" s="2">
        <v>51.764699999999998</v>
      </c>
      <c r="AJ77" s="2">
        <v>0</v>
      </c>
      <c r="AK77" s="2">
        <v>0</v>
      </c>
      <c r="AL77" s="2">
        <v>0</v>
      </c>
      <c r="AM77" s="2">
        <v>0</v>
      </c>
      <c r="AN77" s="2">
        <v>0.42359999999999998</v>
      </c>
      <c r="AO77" s="2">
        <v>0.24460000000000001</v>
      </c>
      <c r="AP77" s="2">
        <v>4.53E-2</v>
      </c>
      <c r="AQ77" s="2">
        <v>50.900799999999997</v>
      </c>
      <c r="AR77" s="2">
        <v>2.8332999999999999</v>
      </c>
      <c r="AS77" s="2">
        <v>11.5731</v>
      </c>
      <c r="AT77" s="2">
        <v>2.3424</v>
      </c>
      <c r="AU77" s="2">
        <v>15.6568</v>
      </c>
      <c r="AV77" s="2">
        <v>0.25</v>
      </c>
      <c r="AW77" s="2">
        <v>4.1856</v>
      </c>
      <c r="AX77" s="2">
        <v>8.5945</v>
      </c>
      <c r="AY77" s="2">
        <v>2.3237000000000001</v>
      </c>
      <c r="AZ77" s="2">
        <v>0.80100000000000005</v>
      </c>
      <c r="BA77" s="2">
        <v>0.27639999999999998</v>
      </c>
      <c r="BB77" s="2">
        <v>0</v>
      </c>
      <c r="BC77" s="2">
        <v>2.9999999999999997E-4</v>
      </c>
      <c r="BD77" s="2">
        <v>0.2621</v>
      </c>
      <c r="BE77" s="2">
        <v>0</v>
      </c>
      <c r="BF77" s="2">
        <v>1.4553</v>
      </c>
      <c r="BG77" s="2">
        <v>1.2186999999999999</v>
      </c>
      <c r="BH77" s="2">
        <v>0.73550000000000004</v>
      </c>
      <c r="BI77" s="2">
        <v>1.3165</v>
      </c>
      <c r="BJ77" s="2">
        <v>1.5269999999999999</v>
      </c>
      <c r="BK77" s="2">
        <v>1.458</v>
      </c>
      <c r="BL77" s="2">
        <v>1.4689000000000001</v>
      </c>
      <c r="BM77" s="2">
        <v>1.4656</v>
      </c>
      <c r="BN77" s="2">
        <v>1.4576</v>
      </c>
      <c r="BO77" s="2">
        <v>1.4534</v>
      </c>
      <c r="BP77" s="2">
        <v>1.4493</v>
      </c>
      <c r="BQ77" s="2">
        <v>1.4495</v>
      </c>
      <c r="BR77" s="2">
        <v>1.4591000000000001</v>
      </c>
      <c r="BS77" s="2">
        <v>1.4662999999999999</v>
      </c>
      <c r="BT77" s="2">
        <v>1.4691000000000001</v>
      </c>
      <c r="BU77" s="2">
        <v>35.835700000000003</v>
      </c>
      <c r="BV77" s="2">
        <v>0</v>
      </c>
      <c r="BW77" s="2">
        <v>0</v>
      </c>
      <c r="BX77" s="2">
        <v>0</v>
      </c>
      <c r="BY77" s="2">
        <v>36.046999999999997</v>
      </c>
      <c r="BZ77" s="2">
        <v>0.3251</v>
      </c>
      <c r="CA77" s="2">
        <v>27.361799999999999</v>
      </c>
      <c r="CB77" s="2">
        <v>0.42449999999999999</v>
      </c>
      <c r="CC77" s="2">
        <v>0</v>
      </c>
      <c r="CD77" s="2">
        <v>0</v>
      </c>
      <c r="CE77" s="2">
        <v>0</v>
      </c>
      <c r="CF77" s="2">
        <v>0</v>
      </c>
      <c r="CG77" s="2">
        <v>5.8999999999999999E-3</v>
      </c>
      <c r="CH77" s="2">
        <v>0</v>
      </c>
      <c r="CI77" s="2">
        <v>0</v>
      </c>
      <c r="CJ77" s="2">
        <v>57.5</v>
      </c>
      <c r="CK77" s="2">
        <v>56.91</v>
      </c>
      <c r="CL77" s="2">
        <v>42.06</v>
      </c>
      <c r="CM77" s="2">
        <v>0.38</v>
      </c>
      <c r="CN77" s="2">
        <v>0.63</v>
      </c>
      <c r="CO77" s="2">
        <v>0.01</v>
      </c>
      <c r="CP77" s="2">
        <v>52.497199999999999</v>
      </c>
      <c r="CQ77" s="2">
        <v>0</v>
      </c>
      <c r="CR77" s="2">
        <v>30.3276</v>
      </c>
      <c r="CS77" s="2">
        <v>0</v>
      </c>
      <c r="CT77" s="2">
        <v>0</v>
      </c>
      <c r="CU77" s="2">
        <v>0</v>
      </c>
      <c r="CV77" s="2">
        <v>0</v>
      </c>
      <c r="CW77" s="2">
        <v>12.7706</v>
      </c>
      <c r="CX77" s="2">
        <v>4.1589999999999998</v>
      </c>
      <c r="CY77" s="2">
        <v>0.24560000000000001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62.03</v>
      </c>
      <c r="DF77" s="2">
        <v>36.549999999999997</v>
      </c>
      <c r="DG77" s="2">
        <v>1.42</v>
      </c>
      <c r="DH77" s="2">
        <v>0</v>
      </c>
      <c r="DI77" s="2">
        <v>50.745699999999999</v>
      </c>
      <c r="DJ77" s="2">
        <v>0</v>
      </c>
      <c r="DK77" s="2">
        <v>4.5106999999999999</v>
      </c>
      <c r="DL77" s="2">
        <v>0</v>
      </c>
      <c r="DM77" s="2">
        <v>13.464499999999999</v>
      </c>
      <c r="DN77" s="2">
        <v>0.25969999999999999</v>
      </c>
      <c r="DO77" s="2">
        <v>14.382099999999999</v>
      </c>
      <c r="DP77" s="2">
        <v>16.6356</v>
      </c>
      <c r="DQ77" s="2">
        <v>0</v>
      </c>
      <c r="DR77" s="2">
        <v>0</v>
      </c>
      <c r="DS77" s="2">
        <v>0</v>
      </c>
      <c r="DT77" s="2">
        <v>0</v>
      </c>
      <c r="DU77" s="2">
        <v>1.8E-3</v>
      </c>
      <c r="DV77" s="2">
        <v>0</v>
      </c>
      <c r="DW77" s="2">
        <v>0</v>
      </c>
      <c r="DX77" s="2">
        <v>65.569999999999993</v>
      </c>
      <c r="DY77" s="2">
        <v>40.15</v>
      </c>
      <c r="DZ77" s="2">
        <v>21.09</v>
      </c>
      <c r="EA77" s="2">
        <v>33.380000000000003</v>
      </c>
      <c r="EB77" s="2">
        <v>4.9800000000000004</v>
      </c>
      <c r="EC77" s="2">
        <v>0.41</v>
      </c>
      <c r="ED77" s="2">
        <v>0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0</v>
      </c>
      <c r="GG77" s="2">
        <v>0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0</v>
      </c>
      <c r="GU77" s="2">
        <v>0</v>
      </c>
      <c r="GV77" s="2">
        <v>0</v>
      </c>
      <c r="GW77" s="2">
        <v>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2">
        <v>0</v>
      </c>
      <c r="HJ77" s="2">
        <v>0</v>
      </c>
      <c r="HK77" s="2">
        <v>0</v>
      </c>
      <c r="HL77" s="2">
        <v>0</v>
      </c>
      <c r="HM77" s="2">
        <v>0</v>
      </c>
      <c r="HN77" s="2">
        <v>0</v>
      </c>
      <c r="HO77" s="2">
        <v>61.585599999999999</v>
      </c>
      <c r="HP77" s="2">
        <v>0</v>
      </c>
      <c r="HQ77" s="2">
        <v>0</v>
      </c>
      <c r="HR77" s="2">
        <v>0</v>
      </c>
      <c r="HS77" s="2">
        <v>0</v>
      </c>
      <c r="HT77" s="2">
        <v>0</v>
      </c>
      <c r="HU77" s="2">
        <v>0</v>
      </c>
      <c r="HV77" s="2">
        <v>0</v>
      </c>
      <c r="HW77" s="2">
        <v>1.9744999999999999</v>
      </c>
      <c r="HX77" s="2">
        <v>36.439900000000002</v>
      </c>
      <c r="HY77" s="2">
        <v>0</v>
      </c>
      <c r="HZ77" s="2">
        <v>97.04</v>
      </c>
      <c r="IA77" s="2">
        <v>2.96</v>
      </c>
    </row>
    <row r="78" spans="1:235" x14ac:dyDescent="0.35">
      <c r="A78" s="2" t="s">
        <v>652</v>
      </c>
      <c r="B78" s="2">
        <v>41.69</v>
      </c>
      <c r="C78" s="2">
        <v>40.36</v>
      </c>
      <c r="D78" s="2">
        <v>40.619999999999997</v>
      </c>
      <c r="E78" s="2">
        <v>1107.82</v>
      </c>
      <c r="F78" s="2">
        <v>1E-3</v>
      </c>
      <c r="G78" s="2">
        <v>-9.41</v>
      </c>
      <c r="H78" s="2">
        <v>0</v>
      </c>
      <c r="I78" s="2">
        <v>-0.72</v>
      </c>
      <c r="J78" s="2">
        <v>59.64</v>
      </c>
      <c r="K78" s="2">
        <v>1107.82</v>
      </c>
      <c r="L78" s="2">
        <v>0</v>
      </c>
      <c r="M78" s="2">
        <v>1107.81</v>
      </c>
      <c r="N78" s="2">
        <v>0</v>
      </c>
      <c r="O78" s="2">
        <v>1107.82</v>
      </c>
      <c r="P78" s="2">
        <v>0</v>
      </c>
      <c r="Q78" s="2">
        <v>1105.67</v>
      </c>
      <c r="R78" s="2">
        <v>-2.15</v>
      </c>
      <c r="S78" s="2">
        <v>1098.56</v>
      </c>
      <c r="T78" s="2">
        <v>-9.26</v>
      </c>
      <c r="U78" s="2">
        <v>1028.8699999999999</v>
      </c>
      <c r="V78" s="2">
        <v>-78.95</v>
      </c>
      <c r="W78" s="2">
        <v>1026.8499999999999</v>
      </c>
      <c r="X78" s="2">
        <v>-80.97</v>
      </c>
      <c r="Y78" s="2">
        <v>2.1924000000000001</v>
      </c>
      <c r="Z78" s="2">
        <v>19.8171</v>
      </c>
      <c r="AA78" s="2">
        <v>14.4704</v>
      </c>
      <c r="AB78" s="2">
        <v>0</v>
      </c>
      <c r="AC78" s="2">
        <v>0</v>
      </c>
      <c r="AD78" s="2">
        <v>0</v>
      </c>
      <c r="AE78" s="2">
        <v>0</v>
      </c>
      <c r="AF78" s="2">
        <v>3.2475000000000001</v>
      </c>
      <c r="AG78" s="2">
        <v>6.0663</v>
      </c>
      <c r="AH78" s="2">
        <v>41.988300000000002</v>
      </c>
      <c r="AI78" s="2">
        <v>51.522199999999998</v>
      </c>
      <c r="AJ78" s="2">
        <v>0</v>
      </c>
      <c r="AK78" s="2">
        <v>0</v>
      </c>
      <c r="AL78" s="2">
        <v>0</v>
      </c>
      <c r="AM78" s="2">
        <v>0</v>
      </c>
      <c r="AN78" s="2">
        <v>0.42330000000000001</v>
      </c>
      <c r="AO78" s="2">
        <v>0.24529999999999999</v>
      </c>
      <c r="AP78" s="2">
        <v>4.53E-2</v>
      </c>
      <c r="AQ78" s="2">
        <v>50.899000000000001</v>
      </c>
      <c r="AR78" s="2">
        <v>2.8569</v>
      </c>
      <c r="AS78" s="2">
        <v>11.553900000000001</v>
      </c>
      <c r="AT78" s="2">
        <v>2.3512</v>
      </c>
      <c r="AU78" s="2">
        <v>15.693300000000001</v>
      </c>
      <c r="AV78" s="2">
        <v>0.2505</v>
      </c>
      <c r="AW78" s="2">
        <v>4.1585999999999999</v>
      </c>
      <c r="AX78" s="2">
        <v>8.5646000000000004</v>
      </c>
      <c r="AY78" s="2">
        <v>2.3237000000000001</v>
      </c>
      <c r="AZ78" s="2">
        <v>0.80630000000000002</v>
      </c>
      <c r="BA78" s="2">
        <v>0.2787</v>
      </c>
      <c r="BB78" s="2">
        <v>0</v>
      </c>
      <c r="BC78" s="2">
        <v>2.9999999999999997E-4</v>
      </c>
      <c r="BD78" s="2">
        <v>0.26300000000000001</v>
      </c>
      <c r="BE78" s="2">
        <v>0</v>
      </c>
      <c r="BF78" s="2">
        <v>1.462</v>
      </c>
      <c r="BG78" s="2">
        <v>1.2202999999999999</v>
      </c>
      <c r="BH78" s="2">
        <v>0.73250000000000004</v>
      </c>
      <c r="BI78" s="2">
        <v>1.321</v>
      </c>
      <c r="BJ78" s="2">
        <v>1.5370999999999999</v>
      </c>
      <c r="BK78" s="2">
        <v>1.4658</v>
      </c>
      <c r="BL78" s="2">
        <v>1.4767999999999999</v>
      </c>
      <c r="BM78" s="2">
        <v>1.4732000000000001</v>
      </c>
      <c r="BN78" s="2">
        <v>1.4649000000000001</v>
      </c>
      <c r="BO78" s="2">
        <v>1.4605999999999999</v>
      </c>
      <c r="BP78" s="2">
        <v>1.4563999999999999</v>
      </c>
      <c r="BQ78" s="2">
        <v>1.4567000000000001</v>
      </c>
      <c r="BR78" s="2">
        <v>1.4666999999999999</v>
      </c>
      <c r="BS78" s="2">
        <v>1.474</v>
      </c>
      <c r="BT78" s="2">
        <v>1.4769000000000001</v>
      </c>
      <c r="BU78" s="2">
        <v>35.805500000000002</v>
      </c>
      <c r="BV78" s="2">
        <v>0</v>
      </c>
      <c r="BW78" s="2">
        <v>0</v>
      </c>
      <c r="BX78" s="2">
        <v>0</v>
      </c>
      <c r="BY78" s="2">
        <v>36.207799999999999</v>
      </c>
      <c r="BZ78" s="2">
        <v>0.32579999999999998</v>
      </c>
      <c r="CA78" s="2">
        <v>27.230899999999998</v>
      </c>
      <c r="CB78" s="2">
        <v>0.42409999999999998</v>
      </c>
      <c r="CC78" s="2">
        <v>0</v>
      </c>
      <c r="CD78" s="2">
        <v>0</v>
      </c>
      <c r="CE78" s="2">
        <v>0</v>
      </c>
      <c r="CF78" s="2">
        <v>0</v>
      </c>
      <c r="CG78" s="2">
        <v>5.8999999999999999E-3</v>
      </c>
      <c r="CH78" s="2">
        <v>0</v>
      </c>
      <c r="CI78" s="2">
        <v>0</v>
      </c>
      <c r="CJ78" s="2">
        <v>57.28</v>
      </c>
      <c r="CK78" s="2">
        <v>56.69</v>
      </c>
      <c r="CL78" s="2">
        <v>42.29</v>
      </c>
      <c r="CM78" s="2">
        <v>0.39</v>
      </c>
      <c r="CN78" s="2">
        <v>0.63</v>
      </c>
      <c r="CO78" s="2">
        <v>0.01</v>
      </c>
      <c r="CP78" s="2">
        <v>52.530799999999999</v>
      </c>
      <c r="CQ78" s="2">
        <v>0</v>
      </c>
      <c r="CR78" s="2">
        <v>30.304600000000001</v>
      </c>
      <c r="CS78" s="2">
        <v>0</v>
      </c>
      <c r="CT78" s="2">
        <v>0</v>
      </c>
      <c r="CU78" s="2">
        <v>0</v>
      </c>
      <c r="CV78" s="2">
        <v>0</v>
      </c>
      <c r="CW78" s="2">
        <v>12.7438</v>
      </c>
      <c r="CX78" s="2">
        <v>4.1736000000000004</v>
      </c>
      <c r="CY78" s="2">
        <v>0.24709999999999999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61.89</v>
      </c>
      <c r="DF78" s="2">
        <v>36.68</v>
      </c>
      <c r="DG78" s="2">
        <v>1.43</v>
      </c>
      <c r="DH78" s="2">
        <v>0</v>
      </c>
      <c r="DI78" s="2">
        <v>50.733600000000003</v>
      </c>
      <c r="DJ78" s="2">
        <v>0</v>
      </c>
      <c r="DK78" s="2">
        <v>4.5026999999999999</v>
      </c>
      <c r="DL78" s="2">
        <v>0</v>
      </c>
      <c r="DM78" s="2">
        <v>13.542299999999999</v>
      </c>
      <c r="DN78" s="2">
        <v>0.26090000000000002</v>
      </c>
      <c r="DO78" s="2">
        <v>14.3461</v>
      </c>
      <c r="DP78" s="2">
        <v>16.6127</v>
      </c>
      <c r="DQ78" s="2">
        <v>0</v>
      </c>
      <c r="DR78" s="2">
        <v>0</v>
      </c>
      <c r="DS78" s="2">
        <v>0</v>
      </c>
      <c r="DT78" s="2">
        <v>0</v>
      </c>
      <c r="DU78" s="2">
        <v>1.8E-3</v>
      </c>
      <c r="DV78" s="2">
        <v>0</v>
      </c>
      <c r="DW78" s="2">
        <v>0</v>
      </c>
      <c r="DX78" s="2">
        <v>65.38</v>
      </c>
      <c r="DY78" s="2">
        <v>40.06</v>
      </c>
      <c r="DZ78" s="2">
        <v>21.21</v>
      </c>
      <c r="EA78" s="2">
        <v>33.340000000000003</v>
      </c>
      <c r="EB78" s="2">
        <v>4.97</v>
      </c>
      <c r="EC78" s="2">
        <v>0.41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2">
        <v>0</v>
      </c>
      <c r="GU78" s="2">
        <v>0</v>
      </c>
      <c r="GV78" s="2">
        <v>0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2">
        <v>0</v>
      </c>
      <c r="HJ78" s="2">
        <v>0</v>
      </c>
      <c r="HK78" s="2">
        <v>0</v>
      </c>
      <c r="HL78" s="2">
        <v>0</v>
      </c>
      <c r="HM78" s="2">
        <v>0</v>
      </c>
      <c r="HN78" s="2">
        <v>0</v>
      </c>
      <c r="HO78" s="2">
        <v>61.5869</v>
      </c>
      <c r="HP78" s="2">
        <v>0</v>
      </c>
      <c r="HQ78" s="2">
        <v>0</v>
      </c>
      <c r="HR78" s="2">
        <v>0</v>
      </c>
      <c r="HS78" s="2">
        <v>0</v>
      </c>
      <c r="HT78" s="2">
        <v>0</v>
      </c>
      <c r="HU78" s="2">
        <v>0</v>
      </c>
      <c r="HV78" s="2">
        <v>0</v>
      </c>
      <c r="HW78" s="2">
        <v>1.9732000000000001</v>
      </c>
      <c r="HX78" s="2">
        <v>36.439900000000002</v>
      </c>
      <c r="HY78" s="2">
        <v>0</v>
      </c>
      <c r="HZ78" s="2">
        <v>97.04</v>
      </c>
      <c r="IA78" s="2">
        <v>2.96</v>
      </c>
    </row>
    <row r="79" spans="1:235" x14ac:dyDescent="0.35">
      <c r="A79" s="2" t="s">
        <v>652</v>
      </c>
      <c r="B79" s="2">
        <v>42.2</v>
      </c>
      <c r="C79" s="2">
        <v>40.86</v>
      </c>
      <c r="D79" s="2">
        <v>41.12</v>
      </c>
      <c r="E79" s="2">
        <v>1107.1600000000001</v>
      </c>
      <c r="F79" s="2">
        <v>1E-3</v>
      </c>
      <c r="G79" s="2">
        <v>-9.42</v>
      </c>
      <c r="H79" s="2">
        <v>0</v>
      </c>
      <c r="I79" s="2">
        <v>-0.72</v>
      </c>
      <c r="J79" s="2">
        <v>59.14</v>
      </c>
      <c r="K79" s="2">
        <v>1107.1600000000001</v>
      </c>
      <c r="L79" s="2">
        <v>0</v>
      </c>
      <c r="M79" s="2">
        <v>1107.1500000000001</v>
      </c>
      <c r="N79" s="2">
        <v>-0.01</v>
      </c>
      <c r="O79" s="2">
        <v>1107.1600000000001</v>
      </c>
      <c r="P79" s="2">
        <v>0</v>
      </c>
      <c r="Q79" s="2">
        <v>1105.1099999999999</v>
      </c>
      <c r="R79" s="2">
        <v>-2.0499999999999998</v>
      </c>
      <c r="S79" s="2">
        <v>1097.9100000000001</v>
      </c>
      <c r="T79" s="2">
        <v>-9.25</v>
      </c>
      <c r="U79" s="2">
        <v>1030.02</v>
      </c>
      <c r="V79" s="2">
        <v>-77.13</v>
      </c>
      <c r="W79" s="2">
        <v>1026.8499999999999</v>
      </c>
      <c r="X79" s="2">
        <v>-80.31</v>
      </c>
      <c r="Y79" s="2">
        <v>2.2229000000000001</v>
      </c>
      <c r="Z79" s="2">
        <v>20.0245</v>
      </c>
      <c r="AA79" s="2">
        <v>14.7257</v>
      </c>
      <c r="AB79" s="2">
        <v>0</v>
      </c>
      <c r="AC79" s="2">
        <v>0</v>
      </c>
      <c r="AD79" s="2">
        <v>0</v>
      </c>
      <c r="AE79" s="2">
        <v>0</v>
      </c>
      <c r="AF79" s="2">
        <v>3.2496999999999998</v>
      </c>
      <c r="AG79" s="2">
        <v>6.1588000000000003</v>
      </c>
      <c r="AH79" s="2">
        <v>41.880099999999999</v>
      </c>
      <c r="AI79" s="2">
        <v>51.5349</v>
      </c>
      <c r="AJ79" s="2">
        <v>0</v>
      </c>
      <c r="AK79" s="2">
        <v>0</v>
      </c>
      <c r="AL79" s="2">
        <v>0</v>
      </c>
      <c r="AM79" s="2">
        <v>0</v>
      </c>
      <c r="AN79" s="2">
        <v>0.42609999999999998</v>
      </c>
      <c r="AO79" s="2">
        <v>0.246</v>
      </c>
      <c r="AP79" s="2">
        <v>4.53E-2</v>
      </c>
      <c r="AQ79" s="2">
        <v>50.897399999999998</v>
      </c>
      <c r="AR79" s="2">
        <v>2.8809</v>
      </c>
      <c r="AS79" s="2">
        <v>11.5349</v>
      </c>
      <c r="AT79" s="2">
        <v>2.3599000000000001</v>
      </c>
      <c r="AU79" s="2">
        <v>15.7293</v>
      </c>
      <c r="AV79" s="2">
        <v>0.25090000000000001</v>
      </c>
      <c r="AW79" s="2">
        <v>4.1315999999999997</v>
      </c>
      <c r="AX79" s="2">
        <v>8.5344999999999995</v>
      </c>
      <c r="AY79" s="2">
        <v>2.3235999999999999</v>
      </c>
      <c r="AZ79" s="2">
        <v>0.81169999999999998</v>
      </c>
      <c r="BA79" s="2">
        <v>0.28110000000000002</v>
      </c>
      <c r="BB79" s="2">
        <v>0</v>
      </c>
      <c r="BC79" s="2">
        <v>2.9999999999999997E-4</v>
      </c>
      <c r="BD79" s="2">
        <v>0.26390000000000002</v>
      </c>
      <c r="BE79" s="2">
        <v>0</v>
      </c>
      <c r="BF79" s="2">
        <v>1.4686999999999999</v>
      </c>
      <c r="BG79" s="2">
        <v>1.2219</v>
      </c>
      <c r="BH79" s="2">
        <v>0.72940000000000005</v>
      </c>
      <c r="BI79" s="2">
        <v>1.3254999999999999</v>
      </c>
      <c r="BJ79" s="2">
        <v>1.5472999999999999</v>
      </c>
      <c r="BK79" s="2">
        <v>1.4737</v>
      </c>
      <c r="BL79" s="2">
        <v>1.4847999999999999</v>
      </c>
      <c r="BM79" s="2">
        <v>1.4810000000000001</v>
      </c>
      <c r="BN79" s="2">
        <v>1.4722999999999999</v>
      </c>
      <c r="BO79" s="2">
        <v>1.4679</v>
      </c>
      <c r="BP79" s="2">
        <v>1.4635</v>
      </c>
      <c r="BQ79" s="2">
        <v>1.4641</v>
      </c>
      <c r="BR79" s="2">
        <v>1.4742999999999999</v>
      </c>
      <c r="BS79" s="2">
        <v>1.4818</v>
      </c>
      <c r="BT79" s="2">
        <v>1.4847999999999999</v>
      </c>
      <c r="BU79" s="2">
        <v>35.775100000000002</v>
      </c>
      <c r="BV79" s="2">
        <v>0</v>
      </c>
      <c r="BW79" s="2">
        <v>0</v>
      </c>
      <c r="BX79" s="2">
        <v>0</v>
      </c>
      <c r="BY79" s="2">
        <v>36.369399999999999</v>
      </c>
      <c r="BZ79" s="2">
        <v>0.32640000000000002</v>
      </c>
      <c r="CA79" s="2">
        <v>27.099399999999999</v>
      </c>
      <c r="CB79" s="2">
        <v>0.42380000000000001</v>
      </c>
      <c r="CC79" s="2">
        <v>0</v>
      </c>
      <c r="CD79" s="2">
        <v>0</v>
      </c>
      <c r="CE79" s="2">
        <v>0</v>
      </c>
      <c r="CF79" s="2">
        <v>0</v>
      </c>
      <c r="CG79" s="2">
        <v>5.8999999999999999E-3</v>
      </c>
      <c r="CH79" s="2">
        <v>0</v>
      </c>
      <c r="CI79" s="2">
        <v>0</v>
      </c>
      <c r="CJ79" s="2">
        <v>57.05</v>
      </c>
      <c r="CK79" s="2">
        <v>56.46</v>
      </c>
      <c r="CL79" s="2">
        <v>42.51</v>
      </c>
      <c r="CM79" s="2">
        <v>0.39</v>
      </c>
      <c r="CN79" s="2">
        <v>0.63</v>
      </c>
      <c r="CO79" s="2">
        <v>0.01</v>
      </c>
      <c r="CP79" s="2">
        <v>52.564300000000003</v>
      </c>
      <c r="CQ79" s="2">
        <v>0</v>
      </c>
      <c r="CR79" s="2">
        <v>30.281700000000001</v>
      </c>
      <c r="CS79" s="2">
        <v>0</v>
      </c>
      <c r="CT79" s="2">
        <v>0</v>
      </c>
      <c r="CU79" s="2">
        <v>0</v>
      </c>
      <c r="CV79" s="2">
        <v>0</v>
      </c>
      <c r="CW79" s="2">
        <v>12.7171</v>
      </c>
      <c r="CX79" s="2">
        <v>4.1882000000000001</v>
      </c>
      <c r="CY79" s="2">
        <v>0.2487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61.76</v>
      </c>
      <c r="DF79" s="2">
        <v>36.799999999999997</v>
      </c>
      <c r="DG79" s="2">
        <v>1.44</v>
      </c>
      <c r="DH79" s="2">
        <v>0</v>
      </c>
      <c r="DI79" s="2">
        <v>50.721299999999999</v>
      </c>
      <c r="DJ79" s="2">
        <v>0</v>
      </c>
      <c r="DK79" s="2">
        <v>4.4947999999999997</v>
      </c>
      <c r="DL79" s="2">
        <v>0</v>
      </c>
      <c r="DM79" s="2">
        <v>13.6203</v>
      </c>
      <c r="DN79" s="2">
        <v>0.26219999999999999</v>
      </c>
      <c r="DO79" s="2">
        <v>14.309699999999999</v>
      </c>
      <c r="DP79" s="2">
        <v>16.59</v>
      </c>
      <c r="DQ79" s="2">
        <v>0</v>
      </c>
      <c r="DR79" s="2">
        <v>0</v>
      </c>
      <c r="DS79" s="2">
        <v>0</v>
      </c>
      <c r="DT79" s="2">
        <v>0</v>
      </c>
      <c r="DU79" s="2">
        <v>1.8E-3</v>
      </c>
      <c r="DV79" s="2">
        <v>0</v>
      </c>
      <c r="DW79" s="2">
        <v>0</v>
      </c>
      <c r="DX79" s="2">
        <v>65.19</v>
      </c>
      <c r="DY79" s="2">
        <v>39.97</v>
      </c>
      <c r="DZ79" s="2">
        <v>21.34</v>
      </c>
      <c r="EA79" s="2">
        <v>33.31</v>
      </c>
      <c r="EB79" s="2">
        <v>4.96</v>
      </c>
      <c r="EC79" s="2">
        <v>0.42</v>
      </c>
      <c r="ED79" s="2">
        <v>0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2">
        <v>0</v>
      </c>
      <c r="GU79" s="2">
        <v>0</v>
      </c>
      <c r="GV79" s="2"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2">
        <v>0</v>
      </c>
      <c r="HJ79" s="2">
        <v>0</v>
      </c>
      <c r="HK79" s="2">
        <v>0</v>
      </c>
      <c r="HL79" s="2">
        <v>0</v>
      </c>
      <c r="HM79" s="2">
        <v>0</v>
      </c>
      <c r="HN79" s="2">
        <v>0</v>
      </c>
      <c r="HO79" s="2">
        <v>61.588299999999997</v>
      </c>
      <c r="HP79" s="2">
        <v>0</v>
      </c>
      <c r="HQ79" s="2">
        <v>0</v>
      </c>
      <c r="HR79" s="2">
        <v>0</v>
      </c>
      <c r="HS79" s="2">
        <v>0</v>
      </c>
      <c r="HT79" s="2">
        <v>0</v>
      </c>
      <c r="HU79" s="2">
        <v>0</v>
      </c>
      <c r="HV79" s="2">
        <v>0</v>
      </c>
      <c r="HW79" s="2">
        <v>1.9718</v>
      </c>
      <c r="HX79" s="2">
        <v>36.439900000000002</v>
      </c>
      <c r="HY79" s="2">
        <v>0</v>
      </c>
      <c r="HZ79" s="2">
        <v>97.04</v>
      </c>
      <c r="IA79" s="2">
        <v>2.96</v>
      </c>
    </row>
    <row r="80" spans="1:235" x14ac:dyDescent="0.35">
      <c r="A80" s="2" t="s">
        <v>652</v>
      </c>
      <c r="B80" s="2">
        <v>42.7</v>
      </c>
      <c r="C80" s="2">
        <v>41.35</v>
      </c>
      <c r="D80" s="2">
        <v>41.63</v>
      </c>
      <c r="E80" s="2">
        <v>1106.49</v>
      </c>
      <c r="F80" s="2">
        <v>1E-3</v>
      </c>
      <c r="G80" s="2">
        <v>-9.43</v>
      </c>
      <c r="H80" s="2">
        <v>0</v>
      </c>
      <c r="I80" s="2">
        <v>-0.72</v>
      </c>
      <c r="J80" s="2">
        <v>58.65</v>
      </c>
      <c r="K80" s="2">
        <v>1106.49</v>
      </c>
      <c r="L80" s="2">
        <v>0</v>
      </c>
      <c r="M80" s="2">
        <v>1106.49</v>
      </c>
      <c r="N80" s="2">
        <v>0</v>
      </c>
      <c r="O80" s="2">
        <v>1106.49</v>
      </c>
      <c r="P80" s="2">
        <v>0</v>
      </c>
      <c r="Q80" s="2">
        <v>1104.55</v>
      </c>
      <c r="R80" s="2">
        <v>-1.94</v>
      </c>
      <c r="S80" s="2">
        <v>1097.25</v>
      </c>
      <c r="T80" s="2">
        <v>-9.24</v>
      </c>
      <c r="U80" s="2">
        <v>1031.19</v>
      </c>
      <c r="V80" s="2">
        <v>-75.3</v>
      </c>
      <c r="W80" s="2">
        <v>1026.8499999999999</v>
      </c>
      <c r="X80" s="2">
        <v>-79.64</v>
      </c>
      <c r="Y80" s="2">
        <v>2.2538</v>
      </c>
      <c r="Z80" s="2">
        <v>20.2317</v>
      </c>
      <c r="AA80" s="2">
        <v>14.981199999999999</v>
      </c>
      <c r="AB80" s="2">
        <v>0</v>
      </c>
      <c r="AC80" s="2">
        <v>0</v>
      </c>
      <c r="AD80" s="2">
        <v>0</v>
      </c>
      <c r="AE80" s="2">
        <v>0</v>
      </c>
      <c r="AF80" s="2">
        <v>3.2517999999999998</v>
      </c>
      <c r="AG80" s="2">
        <v>6.2308000000000003</v>
      </c>
      <c r="AH80" s="2">
        <v>41.792400000000001</v>
      </c>
      <c r="AI80" s="2">
        <v>51.547899999999998</v>
      </c>
      <c r="AJ80" s="2">
        <v>0</v>
      </c>
      <c r="AK80" s="2">
        <v>0</v>
      </c>
      <c r="AL80" s="2">
        <v>0</v>
      </c>
      <c r="AM80" s="2">
        <v>0</v>
      </c>
      <c r="AN80" s="2">
        <v>0.42899999999999999</v>
      </c>
      <c r="AO80" s="2">
        <v>0.2467</v>
      </c>
      <c r="AP80" s="2">
        <v>4.53E-2</v>
      </c>
      <c r="AQ80" s="2">
        <v>50.895800000000001</v>
      </c>
      <c r="AR80" s="2">
        <v>2.9053</v>
      </c>
      <c r="AS80" s="2">
        <v>11.5159</v>
      </c>
      <c r="AT80" s="2">
        <v>2.3685999999999998</v>
      </c>
      <c r="AU80" s="2">
        <v>15.765000000000001</v>
      </c>
      <c r="AV80" s="2">
        <v>0.25140000000000001</v>
      </c>
      <c r="AW80" s="2">
        <v>4.1044</v>
      </c>
      <c r="AX80" s="2">
        <v>8.5044000000000004</v>
      </c>
      <c r="AY80" s="2">
        <v>2.3235000000000001</v>
      </c>
      <c r="AZ80" s="2">
        <v>0.81710000000000005</v>
      </c>
      <c r="BA80" s="2">
        <v>0.28339999999999999</v>
      </c>
      <c r="BB80" s="2">
        <v>0</v>
      </c>
      <c r="BC80" s="2">
        <v>2.9999999999999997E-4</v>
      </c>
      <c r="BD80" s="2">
        <v>0.26479999999999998</v>
      </c>
      <c r="BE80" s="2">
        <v>0</v>
      </c>
      <c r="BF80" s="2">
        <v>1.4754</v>
      </c>
      <c r="BG80" s="2">
        <v>1.2235</v>
      </c>
      <c r="BH80" s="2">
        <v>0.72640000000000005</v>
      </c>
      <c r="BI80" s="2">
        <v>1.33</v>
      </c>
      <c r="BJ80" s="2">
        <v>1.5576000000000001</v>
      </c>
      <c r="BK80" s="2">
        <v>1.4817</v>
      </c>
      <c r="BL80" s="2">
        <v>1.4928999999999999</v>
      </c>
      <c r="BM80" s="2">
        <v>1.4887999999999999</v>
      </c>
      <c r="BN80" s="2">
        <v>1.4798</v>
      </c>
      <c r="BO80" s="2">
        <v>1.4752000000000001</v>
      </c>
      <c r="BP80" s="2">
        <v>1.4705999999999999</v>
      </c>
      <c r="BQ80" s="2">
        <v>1.4715</v>
      </c>
      <c r="BR80" s="2">
        <v>1.482</v>
      </c>
      <c r="BS80" s="2">
        <v>1.4897</v>
      </c>
      <c r="BT80" s="2">
        <v>1.4927999999999999</v>
      </c>
      <c r="BU80" s="2">
        <v>35.744599999999998</v>
      </c>
      <c r="BV80" s="2">
        <v>0</v>
      </c>
      <c r="BW80" s="2">
        <v>0</v>
      </c>
      <c r="BX80" s="2">
        <v>0</v>
      </c>
      <c r="BY80" s="2">
        <v>36.531500000000001</v>
      </c>
      <c r="BZ80" s="2">
        <v>0.3271</v>
      </c>
      <c r="CA80" s="2">
        <v>26.967500000000001</v>
      </c>
      <c r="CB80" s="2">
        <v>0.4234</v>
      </c>
      <c r="CC80" s="2">
        <v>0</v>
      </c>
      <c r="CD80" s="2">
        <v>0</v>
      </c>
      <c r="CE80" s="2">
        <v>0</v>
      </c>
      <c r="CF80" s="2">
        <v>0</v>
      </c>
      <c r="CG80" s="2">
        <v>5.8999999999999999E-3</v>
      </c>
      <c r="CH80" s="2">
        <v>0</v>
      </c>
      <c r="CI80" s="2">
        <v>0</v>
      </c>
      <c r="CJ80" s="2">
        <v>56.82</v>
      </c>
      <c r="CK80" s="2">
        <v>56.24</v>
      </c>
      <c r="CL80" s="2">
        <v>42.74</v>
      </c>
      <c r="CM80" s="2">
        <v>0.39</v>
      </c>
      <c r="CN80" s="2">
        <v>0.63</v>
      </c>
      <c r="CO80" s="2">
        <v>0.01</v>
      </c>
      <c r="CP80" s="2">
        <v>52.597799999999999</v>
      </c>
      <c r="CQ80" s="2">
        <v>0</v>
      </c>
      <c r="CR80" s="2">
        <v>30.258800000000001</v>
      </c>
      <c r="CS80" s="2">
        <v>0</v>
      </c>
      <c r="CT80" s="2">
        <v>0</v>
      </c>
      <c r="CU80" s="2">
        <v>0</v>
      </c>
      <c r="CV80" s="2">
        <v>0</v>
      </c>
      <c r="CW80" s="2">
        <v>12.6904</v>
      </c>
      <c r="CX80" s="2">
        <v>4.2027000000000001</v>
      </c>
      <c r="CY80" s="2">
        <v>0.25030000000000002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61.62</v>
      </c>
      <c r="DF80" s="2">
        <v>36.93</v>
      </c>
      <c r="DG80" s="2">
        <v>1.45</v>
      </c>
      <c r="DH80" s="2">
        <v>0</v>
      </c>
      <c r="DI80" s="2">
        <v>50.708799999999997</v>
      </c>
      <c r="DJ80" s="2">
        <v>0</v>
      </c>
      <c r="DK80" s="2">
        <v>4.4870999999999999</v>
      </c>
      <c r="DL80" s="2">
        <v>0</v>
      </c>
      <c r="DM80" s="2">
        <v>13.698700000000001</v>
      </c>
      <c r="DN80" s="2">
        <v>0.26340000000000002</v>
      </c>
      <c r="DO80" s="2">
        <v>14.2729</v>
      </c>
      <c r="DP80" s="2">
        <v>16.567399999999999</v>
      </c>
      <c r="DQ80" s="2">
        <v>0</v>
      </c>
      <c r="DR80" s="2">
        <v>0</v>
      </c>
      <c r="DS80" s="2">
        <v>0</v>
      </c>
      <c r="DT80" s="2">
        <v>0</v>
      </c>
      <c r="DU80" s="2">
        <v>1.8E-3</v>
      </c>
      <c r="DV80" s="2">
        <v>0</v>
      </c>
      <c r="DW80" s="2">
        <v>0</v>
      </c>
      <c r="DX80" s="2">
        <v>65</v>
      </c>
      <c r="DY80" s="2">
        <v>39.880000000000003</v>
      </c>
      <c r="DZ80" s="2">
        <v>21.47</v>
      </c>
      <c r="EA80" s="2">
        <v>33.270000000000003</v>
      </c>
      <c r="EB80" s="2">
        <v>4.96</v>
      </c>
      <c r="EC80" s="2">
        <v>0.42</v>
      </c>
      <c r="ED80" s="2">
        <v>0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61.589599999999997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1.9703999999999999</v>
      </c>
      <c r="HX80" s="2">
        <v>36.439900000000002</v>
      </c>
      <c r="HY80" s="2">
        <v>0</v>
      </c>
      <c r="HZ80" s="2">
        <v>97.05</v>
      </c>
      <c r="IA80" s="2">
        <v>2.95</v>
      </c>
    </row>
    <row r="81" spans="1:235" x14ac:dyDescent="0.35">
      <c r="A81" s="2" t="s">
        <v>652</v>
      </c>
      <c r="B81" s="2">
        <v>43.2</v>
      </c>
      <c r="C81" s="2">
        <v>41.85</v>
      </c>
      <c r="D81" s="2">
        <v>42.13</v>
      </c>
      <c r="E81" s="2">
        <v>1105.83</v>
      </c>
      <c r="F81" s="2">
        <v>1E-3</v>
      </c>
      <c r="G81" s="2">
        <v>-9.43</v>
      </c>
      <c r="H81" s="2">
        <v>0</v>
      </c>
      <c r="I81" s="2">
        <v>-0.72</v>
      </c>
      <c r="J81" s="2">
        <v>58.15</v>
      </c>
      <c r="K81" s="2">
        <v>1105.82</v>
      </c>
      <c r="L81" s="2">
        <v>0</v>
      </c>
      <c r="M81" s="2">
        <v>1105.82</v>
      </c>
      <c r="N81" s="2">
        <v>0</v>
      </c>
      <c r="O81" s="2">
        <v>1105.83</v>
      </c>
      <c r="P81" s="2">
        <v>0</v>
      </c>
      <c r="Q81" s="2">
        <v>1103.98</v>
      </c>
      <c r="R81" s="2">
        <v>-1.85</v>
      </c>
      <c r="S81" s="2">
        <v>1096.5899999999999</v>
      </c>
      <c r="T81" s="2">
        <v>-9.23</v>
      </c>
      <c r="U81" s="2">
        <v>1032.3800000000001</v>
      </c>
      <c r="V81" s="2">
        <v>-73.45</v>
      </c>
      <c r="W81" s="2">
        <v>1026.8499999999999</v>
      </c>
      <c r="X81" s="2">
        <v>-78.98</v>
      </c>
      <c r="Y81" s="2">
        <v>2.2848000000000002</v>
      </c>
      <c r="Z81" s="2">
        <v>20.438800000000001</v>
      </c>
      <c r="AA81" s="2">
        <v>15.2369</v>
      </c>
      <c r="AB81" s="2">
        <v>0</v>
      </c>
      <c r="AC81" s="2">
        <v>0</v>
      </c>
      <c r="AD81" s="2">
        <v>0</v>
      </c>
      <c r="AE81" s="2">
        <v>0</v>
      </c>
      <c r="AF81" s="2">
        <v>3.2538999999999998</v>
      </c>
      <c r="AG81" s="2">
        <v>6.2394999999999996</v>
      </c>
      <c r="AH81" s="2">
        <v>41.767800000000001</v>
      </c>
      <c r="AI81" s="2">
        <v>51.562100000000001</v>
      </c>
      <c r="AJ81" s="2">
        <v>0</v>
      </c>
      <c r="AK81" s="2">
        <v>0</v>
      </c>
      <c r="AL81" s="2">
        <v>0</v>
      </c>
      <c r="AM81" s="2">
        <v>0</v>
      </c>
      <c r="AN81" s="2">
        <v>0.43070000000000003</v>
      </c>
      <c r="AO81" s="2">
        <v>0.24740000000000001</v>
      </c>
      <c r="AP81" s="2">
        <v>4.53E-2</v>
      </c>
      <c r="AQ81" s="2">
        <v>50.894100000000002</v>
      </c>
      <c r="AR81" s="2">
        <v>2.9300999999999999</v>
      </c>
      <c r="AS81" s="2">
        <v>11.4969</v>
      </c>
      <c r="AT81" s="2">
        <v>2.3773</v>
      </c>
      <c r="AU81" s="2">
        <v>15.8004</v>
      </c>
      <c r="AV81" s="2">
        <v>0.25190000000000001</v>
      </c>
      <c r="AW81" s="2">
        <v>4.0773000000000001</v>
      </c>
      <c r="AX81" s="2">
        <v>8.4741999999999997</v>
      </c>
      <c r="AY81" s="2">
        <v>2.3233000000000001</v>
      </c>
      <c r="AZ81" s="2">
        <v>0.82269999999999999</v>
      </c>
      <c r="BA81" s="2">
        <v>0.28589999999999999</v>
      </c>
      <c r="BB81" s="2">
        <v>0</v>
      </c>
      <c r="BC81" s="2">
        <v>2.9999999999999997E-4</v>
      </c>
      <c r="BD81" s="2">
        <v>0.26569999999999999</v>
      </c>
      <c r="BE81" s="2">
        <v>0</v>
      </c>
      <c r="BF81" s="2">
        <v>1.4822</v>
      </c>
      <c r="BG81" s="2">
        <v>1.2251000000000001</v>
      </c>
      <c r="BH81" s="2">
        <v>0.72340000000000004</v>
      </c>
      <c r="BI81" s="2">
        <v>1.3345</v>
      </c>
      <c r="BJ81" s="2">
        <v>1.5681</v>
      </c>
      <c r="BK81" s="2">
        <v>1.4898</v>
      </c>
      <c r="BL81" s="2">
        <v>1.5011000000000001</v>
      </c>
      <c r="BM81" s="2">
        <v>1.4965999999999999</v>
      </c>
      <c r="BN81" s="2">
        <v>1.4873000000000001</v>
      </c>
      <c r="BO81" s="2">
        <v>1.4824999999999999</v>
      </c>
      <c r="BP81" s="2">
        <v>1.4778</v>
      </c>
      <c r="BQ81" s="2">
        <v>1.4790000000000001</v>
      </c>
      <c r="BR81" s="2">
        <v>1.4898</v>
      </c>
      <c r="BS81" s="2">
        <v>1.4977</v>
      </c>
      <c r="BT81" s="2">
        <v>1.5007999999999999</v>
      </c>
      <c r="BU81" s="2">
        <v>35.714100000000002</v>
      </c>
      <c r="BV81" s="2">
        <v>0</v>
      </c>
      <c r="BW81" s="2">
        <v>0</v>
      </c>
      <c r="BX81" s="2">
        <v>0</v>
      </c>
      <c r="BY81" s="2">
        <v>36.693899999999999</v>
      </c>
      <c r="BZ81" s="2">
        <v>0.32769999999999999</v>
      </c>
      <c r="CA81" s="2">
        <v>26.8354</v>
      </c>
      <c r="CB81" s="2">
        <v>0.42299999999999999</v>
      </c>
      <c r="CC81" s="2">
        <v>0</v>
      </c>
      <c r="CD81" s="2">
        <v>0</v>
      </c>
      <c r="CE81" s="2">
        <v>0</v>
      </c>
      <c r="CF81" s="2">
        <v>0</v>
      </c>
      <c r="CG81" s="2">
        <v>5.8999999999999999E-3</v>
      </c>
      <c r="CH81" s="2">
        <v>0</v>
      </c>
      <c r="CI81" s="2">
        <v>0</v>
      </c>
      <c r="CJ81" s="2">
        <v>56.59</v>
      </c>
      <c r="CK81" s="2">
        <v>56.01</v>
      </c>
      <c r="CL81" s="2">
        <v>42.96</v>
      </c>
      <c r="CM81" s="2">
        <v>0.39</v>
      </c>
      <c r="CN81" s="2">
        <v>0.63</v>
      </c>
      <c r="CO81" s="2">
        <v>0.01</v>
      </c>
      <c r="CP81" s="2">
        <v>52.631300000000003</v>
      </c>
      <c r="CQ81" s="2">
        <v>0</v>
      </c>
      <c r="CR81" s="2">
        <v>30.235800000000001</v>
      </c>
      <c r="CS81" s="2">
        <v>0</v>
      </c>
      <c r="CT81" s="2">
        <v>0</v>
      </c>
      <c r="CU81" s="2">
        <v>0</v>
      </c>
      <c r="CV81" s="2">
        <v>0</v>
      </c>
      <c r="CW81" s="2">
        <v>12.663600000000001</v>
      </c>
      <c r="CX81" s="2">
        <v>4.2172999999999998</v>
      </c>
      <c r="CY81" s="2">
        <v>0.25190000000000001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61.49</v>
      </c>
      <c r="DF81" s="2">
        <v>37.049999999999997</v>
      </c>
      <c r="DG81" s="2">
        <v>1.46</v>
      </c>
      <c r="DH81" s="2">
        <v>0</v>
      </c>
      <c r="DI81" s="2">
        <v>50.696199999999997</v>
      </c>
      <c r="DJ81" s="2">
        <v>0</v>
      </c>
      <c r="DK81" s="2">
        <v>4.4794</v>
      </c>
      <c r="DL81" s="2">
        <v>0</v>
      </c>
      <c r="DM81" s="2">
        <v>13.7774</v>
      </c>
      <c r="DN81" s="2">
        <v>0.2646</v>
      </c>
      <c r="DO81" s="2">
        <v>14.235900000000001</v>
      </c>
      <c r="DP81" s="2">
        <v>16.544699999999999</v>
      </c>
      <c r="DQ81" s="2">
        <v>0</v>
      </c>
      <c r="DR81" s="2">
        <v>0</v>
      </c>
      <c r="DS81" s="2">
        <v>0</v>
      </c>
      <c r="DT81" s="2">
        <v>0</v>
      </c>
      <c r="DU81" s="2">
        <v>1.8E-3</v>
      </c>
      <c r="DV81" s="2">
        <v>0</v>
      </c>
      <c r="DW81" s="2">
        <v>0</v>
      </c>
      <c r="DX81" s="2">
        <v>64.81</v>
      </c>
      <c r="DY81" s="2">
        <v>39.79</v>
      </c>
      <c r="DZ81" s="2">
        <v>21.6</v>
      </c>
      <c r="EA81" s="2">
        <v>33.24</v>
      </c>
      <c r="EB81" s="2">
        <v>4.95</v>
      </c>
      <c r="EC81" s="2">
        <v>0.42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2">
        <v>0</v>
      </c>
      <c r="GU81" s="2">
        <v>0</v>
      </c>
      <c r="GV81" s="2"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2">
        <v>0</v>
      </c>
      <c r="HJ81" s="2">
        <v>0</v>
      </c>
      <c r="HK81" s="2">
        <v>0</v>
      </c>
      <c r="HL81" s="2">
        <v>0</v>
      </c>
      <c r="HM81" s="2">
        <v>0</v>
      </c>
      <c r="HN81" s="2">
        <v>0</v>
      </c>
      <c r="HO81" s="2">
        <v>61.591000000000001</v>
      </c>
      <c r="HP81" s="2">
        <v>0</v>
      </c>
      <c r="HQ81" s="2">
        <v>0</v>
      </c>
      <c r="HR81" s="2">
        <v>0</v>
      </c>
      <c r="HS81" s="2">
        <v>0</v>
      </c>
      <c r="HT81" s="2">
        <v>0</v>
      </c>
      <c r="HU81" s="2">
        <v>0</v>
      </c>
      <c r="HV81" s="2">
        <v>0</v>
      </c>
      <c r="HW81" s="2">
        <v>1.9691000000000001</v>
      </c>
      <c r="HX81" s="2">
        <v>36.439900000000002</v>
      </c>
      <c r="HY81" s="2">
        <v>0</v>
      </c>
      <c r="HZ81" s="2">
        <v>97.05</v>
      </c>
      <c r="IA81" s="2">
        <v>2.95</v>
      </c>
    </row>
    <row r="82" spans="1:235" x14ac:dyDescent="0.35">
      <c r="A82" s="2" t="s">
        <v>652</v>
      </c>
      <c r="B82" s="2">
        <v>43.7</v>
      </c>
      <c r="C82" s="2">
        <v>42.35</v>
      </c>
      <c r="D82" s="2">
        <v>42.63</v>
      </c>
      <c r="E82" s="2">
        <v>1105.1500000000001</v>
      </c>
      <c r="F82" s="2">
        <v>1E-3</v>
      </c>
      <c r="G82" s="2">
        <v>-9.44</v>
      </c>
      <c r="H82" s="2">
        <v>0</v>
      </c>
      <c r="I82" s="2">
        <v>-0.72</v>
      </c>
      <c r="J82" s="2">
        <v>57.65</v>
      </c>
      <c r="K82" s="2">
        <v>1105.1500000000001</v>
      </c>
      <c r="L82" s="2">
        <v>0</v>
      </c>
      <c r="M82" s="2">
        <v>1105.1500000000001</v>
      </c>
      <c r="N82" s="2">
        <v>0</v>
      </c>
      <c r="O82" s="2">
        <v>1105.1500000000001</v>
      </c>
      <c r="P82" s="2">
        <v>0</v>
      </c>
      <c r="Q82" s="2">
        <v>1103.4100000000001</v>
      </c>
      <c r="R82" s="2">
        <v>-1.75</v>
      </c>
      <c r="S82" s="2">
        <v>1095.93</v>
      </c>
      <c r="T82" s="2">
        <v>-9.2200000000000006</v>
      </c>
      <c r="U82" s="2">
        <v>1033.57</v>
      </c>
      <c r="V82" s="2">
        <v>-71.58</v>
      </c>
      <c r="W82" s="2">
        <v>1026.8499999999999</v>
      </c>
      <c r="X82" s="2">
        <v>-78.3</v>
      </c>
      <c r="Y82" s="2">
        <v>2.3157999999999999</v>
      </c>
      <c r="Z82" s="2">
        <v>20.645900000000001</v>
      </c>
      <c r="AA82" s="2">
        <v>15.492800000000001</v>
      </c>
      <c r="AB82" s="2">
        <v>0</v>
      </c>
      <c r="AC82" s="2">
        <v>0</v>
      </c>
      <c r="AD82" s="2">
        <v>0</v>
      </c>
      <c r="AE82" s="2">
        <v>0</v>
      </c>
      <c r="AF82" s="2">
        <v>3.2561</v>
      </c>
      <c r="AG82" s="2">
        <v>6.2481</v>
      </c>
      <c r="AH82" s="2">
        <v>41.743099999999998</v>
      </c>
      <c r="AI82" s="2">
        <v>51.576300000000003</v>
      </c>
      <c r="AJ82" s="2">
        <v>0</v>
      </c>
      <c r="AK82" s="2">
        <v>0</v>
      </c>
      <c r="AL82" s="2">
        <v>0</v>
      </c>
      <c r="AM82" s="2">
        <v>0</v>
      </c>
      <c r="AN82" s="2">
        <v>0.43240000000000001</v>
      </c>
      <c r="AO82" s="2">
        <v>0.24809999999999999</v>
      </c>
      <c r="AP82" s="2">
        <v>4.53E-2</v>
      </c>
      <c r="AQ82" s="2">
        <v>50.892400000000002</v>
      </c>
      <c r="AR82" s="2">
        <v>2.9554</v>
      </c>
      <c r="AS82" s="2">
        <v>11.4778</v>
      </c>
      <c r="AT82" s="2">
        <v>2.3860000000000001</v>
      </c>
      <c r="AU82" s="2">
        <v>15.835599999999999</v>
      </c>
      <c r="AV82" s="2">
        <v>0.25240000000000001</v>
      </c>
      <c r="AW82" s="2">
        <v>4.0500999999999996</v>
      </c>
      <c r="AX82" s="2">
        <v>8.4437999999999995</v>
      </c>
      <c r="AY82" s="2">
        <v>2.323</v>
      </c>
      <c r="AZ82" s="2">
        <v>0.82830000000000004</v>
      </c>
      <c r="BA82" s="2">
        <v>0.2883</v>
      </c>
      <c r="BB82" s="2">
        <v>0</v>
      </c>
      <c r="BC82" s="2">
        <v>2.9999999999999997E-4</v>
      </c>
      <c r="BD82" s="2">
        <v>0.26669999999999999</v>
      </c>
      <c r="BE82" s="2">
        <v>0</v>
      </c>
      <c r="BF82" s="2">
        <v>1.4890000000000001</v>
      </c>
      <c r="BG82" s="2">
        <v>1.2266999999999999</v>
      </c>
      <c r="BH82" s="2">
        <v>0.72030000000000005</v>
      </c>
      <c r="BI82" s="2">
        <v>1.3391</v>
      </c>
      <c r="BJ82" s="2">
        <v>1.5788</v>
      </c>
      <c r="BK82" s="2">
        <v>1.4979</v>
      </c>
      <c r="BL82" s="2">
        <v>1.5093000000000001</v>
      </c>
      <c r="BM82" s="2">
        <v>1.5045999999999999</v>
      </c>
      <c r="BN82" s="2">
        <v>1.4948999999999999</v>
      </c>
      <c r="BO82" s="2">
        <v>1.49</v>
      </c>
      <c r="BP82" s="2">
        <v>1.4851000000000001</v>
      </c>
      <c r="BQ82" s="2">
        <v>1.4865999999999999</v>
      </c>
      <c r="BR82" s="2">
        <v>1.4977</v>
      </c>
      <c r="BS82" s="2">
        <v>1.5058</v>
      </c>
      <c r="BT82" s="2">
        <v>1.5089999999999999</v>
      </c>
      <c r="BU82" s="2">
        <v>35.683500000000002</v>
      </c>
      <c r="BV82" s="2">
        <v>0</v>
      </c>
      <c r="BW82" s="2">
        <v>0</v>
      </c>
      <c r="BX82" s="2">
        <v>0</v>
      </c>
      <c r="BY82" s="2">
        <v>36.856699999999996</v>
      </c>
      <c r="BZ82" s="2">
        <v>0.32829999999999998</v>
      </c>
      <c r="CA82" s="2">
        <v>26.7029</v>
      </c>
      <c r="CB82" s="2">
        <v>0.42259999999999998</v>
      </c>
      <c r="CC82" s="2">
        <v>0</v>
      </c>
      <c r="CD82" s="2">
        <v>0</v>
      </c>
      <c r="CE82" s="2">
        <v>0</v>
      </c>
      <c r="CF82" s="2">
        <v>0</v>
      </c>
      <c r="CG82" s="2">
        <v>5.8999999999999999E-3</v>
      </c>
      <c r="CH82" s="2">
        <v>0</v>
      </c>
      <c r="CI82" s="2">
        <v>0</v>
      </c>
      <c r="CJ82" s="2">
        <v>56.36</v>
      </c>
      <c r="CK82" s="2">
        <v>55.78</v>
      </c>
      <c r="CL82" s="2">
        <v>43.19</v>
      </c>
      <c r="CM82" s="2">
        <v>0.39</v>
      </c>
      <c r="CN82" s="2">
        <v>0.63</v>
      </c>
      <c r="CO82" s="2">
        <v>0.01</v>
      </c>
      <c r="CP82" s="2">
        <v>52.6648</v>
      </c>
      <c r="CQ82" s="2">
        <v>0</v>
      </c>
      <c r="CR82" s="2">
        <v>30.212900000000001</v>
      </c>
      <c r="CS82" s="2">
        <v>0</v>
      </c>
      <c r="CT82" s="2">
        <v>0</v>
      </c>
      <c r="CU82" s="2">
        <v>0</v>
      </c>
      <c r="CV82" s="2">
        <v>0</v>
      </c>
      <c r="CW82" s="2">
        <v>12.636900000000001</v>
      </c>
      <c r="CX82" s="2">
        <v>4.2317999999999998</v>
      </c>
      <c r="CY82" s="2">
        <v>0.2535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61.35</v>
      </c>
      <c r="DF82" s="2">
        <v>37.18</v>
      </c>
      <c r="DG82" s="2">
        <v>1.47</v>
      </c>
      <c r="DH82" s="2">
        <v>0</v>
      </c>
      <c r="DI82" s="2">
        <v>50.683599999999998</v>
      </c>
      <c r="DJ82" s="2">
        <v>0</v>
      </c>
      <c r="DK82" s="2">
        <v>4.4718</v>
      </c>
      <c r="DL82" s="2">
        <v>0</v>
      </c>
      <c r="DM82" s="2">
        <v>13.856400000000001</v>
      </c>
      <c r="DN82" s="2">
        <v>0.26590000000000003</v>
      </c>
      <c r="DO82" s="2">
        <v>14.1988</v>
      </c>
      <c r="DP82" s="2">
        <v>16.521799999999999</v>
      </c>
      <c r="DQ82" s="2">
        <v>0</v>
      </c>
      <c r="DR82" s="2">
        <v>0</v>
      </c>
      <c r="DS82" s="2">
        <v>0</v>
      </c>
      <c r="DT82" s="2">
        <v>0</v>
      </c>
      <c r="DU82" s="2">
        <v>1.8E-3</v>
      </c>
      <c r="DV82" s="2">
        <v>0</v>
      </c>
      <c r="DW82" s="2">
        <v>0</v>
      </c>
      <c r="DX82" s="2">
        <v>64.62</v>
      </c>
      <c r="DY82" s="2">
        <v>39.700000000000003</v>
      </c>
      <c r="DZ82" s="2">
        <v>21.73</v>
      </c>
      <c r="EA82" s="2">
        <v>33.200000000000003</v>
      </c>
      <c r="EB82" s="2">
        <v>4.9400000000000004</v>
      </c>
      <c r="EC82" s="2">
        <v>0.42</v>
      </c>
      <c r="ED82" s="2">
        <v>0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61.592300000000002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1.9677</v>
      </c>
      <c r="HX82" s="2">
        <v>36.44</v>
      </c>
      <c r="HY82" s="2">
        <v>0</v>
      </c>
      <c r="HZ82" s="2">
        <v>97.05</v>
      </c>
      <c r="IA82" s="2">
        <v>2.95</v>
      </c>
    </row>
    <row r="83" spans="1:235" x14ac:dyDescent="0.35">
      <c r="A83" s="2" t="s">
        <v>652</v>
      </c>
      <c r="B83" s="2">
        <v>44.21</v>
      </c>
      <c r="C83" s="2">
        <v>42.84</v>
      </c>
      <c r="D83" s="2">
        <v>43.14</v>
      </c>
      <c r="E83" s="2">
        <v>1104.48</v>
      </c>
      <c r="F83" s="2">
        <v>1E-3</v>
      </c>
      <c r="G83" s="2">
        <v>-9.4499999999999993</v>
      </c>
      <c r="H83" s="2">
        <v>0</v>
      </c>
      <c r="I83" s="2">
        <v>-0.72</v>
      </c>
      <c r="J83" s="2">
        <v>57.16</v>
      </c>
      <c r="K83" s="2">
        <v>1104.48</v>
      </c>
      <c r="L83" s="2">
        <v>0</v>
      </c>
      <c r="M83" s="2">
        <v>1104.48</v>
      </c>
      <c r="N83" s="2">
        <v>0</v>
      </c>
      <c r="O83" s="2">
        <v>1104.48</v>
      </c>
      <c r="P83" s="2">
        <v>0</v>
      </c>
      <c r="Q83" s="2">
        <v>1102.83</v>
      </c>
      <c r="R83" s="2">
        <v>-1.65</v>
      </c>
      <c r="S83" s="2">
        <v>1095.26</v>
      </c>
      <c r="T83" s="2">
        <v>-9.2200000000000006</v>
      </c>
      <c r="U83" s="2">
        <v>1034.79</v>
      </c>
      <c r="V83" s="2">
        <v>-69.69</v>
      </c>
      <c r="W83" s="2">
        <v>1026.8499999999999</v>
      </c>
      <c r="X83" s="2">
        <v>-77.63</v>
      </c>
      <c r="Y83" s="2">
        <v>2.3468</v>
      </c>
      <c r="Z83" s="2">
        <v>20.853000000000002</v>
      </c>
      <c r="AA83" s="2">
        <v>15.748799999999999</v>
      </c>
      <c r="AB83" s="2">
        <v>0</v>
      </c>
      <c r="AC83" s="2">
        <v>0</v>
      </c>
      <c r="AD83" s="2">
        <v>0</v>
      </c>
      <c r="AE83" s="2">
        <v>0</v>
      </c>
      <c r="AF83" s="2">
        <v>3.2582</v>
      </c>
      <c r="AG83" s="2">
        <v>6.2568000000000001</v>
      </c>
      <c r="AH83" s="2">
        <v>41.718400000000003</v>
      </c>
      <c r="AI83" s="2">
        <v>51.590600000000002</v>
      </c>
      <c r="AJ83" s="2">
        <v>0</v>
      </c>
      <c r="AK83" s="2">
        <v>0</v>
      </c>
      <c r="AL83" s="2">
        <v>0</v>
      </c>
      <c r="AM83" s="2">
        <v>0</v>
      </c>
      <c r="AN83" s="2">
        <v>0.43409999999999999</v>
      </c>
      <c r="AO83" s="2">
        <v>0.24879999999999999</v>
      </c>
      <c r="AP83" s="2">
        <v>4.53E-2</v>
      </c>
      <c r="AQ83" s="2">
        <v>50.890599999999999</v>
      </c>
      <c r="AR83" s="2">
        <v>2.9811000000000001</v>
      </c>
      <c r="AS83" s="2">
        <v>11.4587</v>
      </c>
      <c r="AT83" s="2">
        <v>2.3946999999999998</v>
      </c>
      <c r="AU83" s="2">
        <v>15.8705</v>
      </c>
      <c r="AV83" s="2">
        <v>0.25280000000000002</v>
      </c>
      <c r="AW83" s="2">
        <v>4.0229999999999997</v>
      </c>
      <c r="AX83" s="2">
        <v>8.4133999999999993</v>
      </c>
      <c r="AY83" s="2">
        <v>2.3224999999999998</v>
      </c>
      <c r="AZ83" s="2">
        <v>0.83389999999999997</v>
      </c>
      <c r="BA83" s="2">
        <v>0.2908</v>
      </c>
      <c r="BB83" s="2">
        <v>0</v>
      </c>
      <c r="BC83" s="2">
        <v>2.9999999999999997E-4</v>
      </c>
      <c r="BD83" s="2">
        <v>0.2676</v>
      </c>
      <c r="BE83" s="2">
        <v>0</v>
      </c>
      <c r="BF83" s="2">
        <v>1.4958</v>
      </c>
      <c r="BG83" s="2">
        <v>1.2282999999999999</v>
      </c>
      <c r="BH83" s="2">
        <v>0.71730000000000005</v>
      </c>
      <c r="BI83" s="2">
        <v>1.3435999999999999</v>
      </c>
      <c r="BJ83" s="2">
        <v>1.5895999999999999</v>
      </c>
      <c r="BK83" s="2">
        <v>1.5062</v>
      </c>
      <c r="BL83" s="2">
        <v>1.5176000000000001</v>
      </c>
      <c r="BM83" s="2">
        <v>1.5125999999999999</v>
      </c>
      <c r="BN83" s="2">
        <v>1.5025999999999999</v>
      </c>
      <c r="BO83" s="2">
        <v>1.4975000000000001</v>
      </c>
      <c r="BP83" s="2">
        <v>1.4924999999999999</v>
      </c>
      <c r="BQ83" s="2">
        <v>1.4943</v>
      </c>
      <c r="BR83" s="2">
        <v>1.5056</v>
      </c>
      <c r="BS83" s="2">
        <v>1.514</v>
      </c>
      <c r="BT83" s="2">
        <v>1.5173000000000001</v>
      </c>
      <c r="BU83" s="2">
        <v>35.652900000000002</v>
      </c>
      <c r="BV83" s="2">
        <v>0</v>
      </c>
      <c r="BW83" s="2">
        <v>0</v>
      </c>
      <c r="BX83" s="2">
        <v>0</v>
      </c>
      <c r="BY83" s="2">
        <v>37.019799999999996</v>
      </c>
      <c r="BZ83" s="2">
        <v>0.32900000000000001</v>
      </c>
      <c r="CA83" s="2">
        <v>26.5702</v>
      </c>
      <c r="CB83" s="2">
        <v>0.42220000000000002</v>
      </c>
      <c r="CC83" s="2">
        <v>0</v>
      </c>
      <c r="CD83" s="2">
        <v>0</v>
      </c>
      <c r="CE83" s="2">
        <v>0</v>
      </c>
      <c r="CF83" s="2">
        <v>0</v>
      </c>
      <c r="CG83" s="2">
        <v>5.8999999999999999E-3</v>
      </c>
      <c r="CH83" s="2">
        <v>0</v>
      </c>
      <c r="CI83" s="2">
        <v>0</v>
      </c>
      <c r="CJ83" s="2">
        <v>56.13</v>
      </c>
      <c r="CK83" s="2">
        <v>55.55</v>
      </c>
      <c r="CL83" s="2">
        <v>43.42</v>
      </c>
      <c r="CM83" s="2">
        <v>0.39</v>
      </c>
      <c r="CN83" s="2">
        <v>0.63</v>
      </c>
      <c r="CO83" s="2">
        <v>0.01</v>
      </c>
      <c r="CP83" s="2">
        <v>52.698300000000003</v>
      </c>
      <c r="CQ83" s="2">
        <v>0</v>
      </c>
      <c r="CR83" s="2">
        <v>30.19</v>
      </c>
      <c r="CS83" s="2">
        <v>0</v>
      </c>
      <c r="CT83" s="2">
        <v>0</v>
      </c>
      <c r="CU83" s="2">
        <v>0</v>
      </c>
      <c r="CV83" s="2">
        <v>0</v>
      </c>
      <c r="CW83" s="2">
        <v>12.610099999999999</v>
      </c>
      <c r="CX83" s="2">
        <v>4.2462999999999997</v>
      </c>
      <c r="CY83" s="2">
        <v>0.25519999999999998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61.22</v>
      </c>
      <c r="DF83" s="2">
        <v>37.299999999999997</v>
      </c>
      <c r="DG83" s="2">
        <v>1.48</v>
      </c>
      <c r="DH83" s="2">
        <v>0</v>
      </c>
      <c r="DI83" s="2">
        <v>50.6708</v>
      </c>
      <c r="DJ83" s="2">
        <v>0</v>
      </c>
      <c r="DK83" s="2">
        <v>4.4641000000000002</v>
      </c>
      <c r="DL83" s="2">
        <v>0</v>
      </c>
      <c r="DM83" s="2">
        <v>13.9359</v>
      </c>
      <c r="DN83" s="2">
        <v>0.2671</v>
      </c>
      <c r="DO83" s="2">
        <v>14.1614</v>
      </c>
      <c r="DP83" s="2">
        <v>16.498899999999999</v>
      </c>
      <c r="DQ83" s="2">
        <v>0</v>
      </c>
      <c r="DR83" s="2">
        <v>0</v>
      </c>
      <c r="DS83" s="2">
        <v>0</v>
      </c>
      <c r="DT83" s="2">
        <v>0</v>
      </c>
      <c r="DU83" s="2">
        <v>1.8E-3</v>
      </c>
      <c r="DV83" s="2">
        <v>0</v>
      </c>
      <c r="DW83" s="2">
        <v>0</v>
      </c>
      <c r="DX83" s="2">
        <v>64.430000000000007</v>
      </c>
      <c r="DY83" s="2">
        <v>39.61</v>
      </c>
      <c r="DZ83" s="2">
        <v>21.87</v>
      </c>
      <c r="EA83" s="2">
        <v>33.17</v>
      </c>
      <c r="EB83" s="2">
        <v>4.9400000000000004</v>
      </c>
      <c r="EC83" s="2">
        <v>0.42</v>
      </c>
      <c r="ED83" s="2">
        <v>0</v>
      </c>
      <c r="EE83" s="2">
        <v>0</v>
      </c>
      <c r="EF83" s="2">
        <v>0</v>
      </c>
      <c r="EG83" s="2">
        <v>0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2">
        <v>0</v>
      </c>
      <c r="GU83" s="2">
        <v>0</v>
      </c>
      <c r="GV83" s="2"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2">
        <v>0</v>
      </c>
      <c r="HH83" s="2">
        <v>0</v>
      </c>
      <c r="HI83" s="2">
        <v>0</v>
      </c>
      <c r="HJ83" s="2">
        <v>0</v>
      </c>
      <c r="HK83" s="2">
        <v>0</v>
      </c>
      <c r="HL83" s="2">
        <v>0</v>
      </c>
      <c r="HM83" s="2">
        <v>0</v>
      </c>
      <c r="HN83" s="2">
        <v>0</v>
      </c>
      <c r="HO83" s="2">
        <v>61.593699999999998</v>
      </c>
      <c r="HP83" s="2">
        <v>0</v>
      </c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2">
        <v>0</v>
      </c>
      <c r="HW83" s="2">
        <v>1.9662999999999999</v>
      </c>
      <c r="HX83" s="2">
        <v>36.44</v>
      </c>
      <c r="HY83" s="2">
        <v>0</v>
      </c>
      <c r="HZ83" s="2">
        <v>97.05</v>
      </c>
      <c r="IA83" s="2">
        <v>2.95</v>
      </c>
    </row>
    <row r="84" spans="1:235" x14ac:dyDescent="0.35">
      <c r="A84" s="2" t="s">
        <v>652</v>
      </c>
      <c r="B84" s="2">
        <v>44.71</v>
      </c>
      <c r="C84" s="2">
        <v>43.34</v>
      </c>
      <c r="D84" s="2">
        <v>43.64</v>
      </c>
      <c r="E84" s="2">
        <v>1103.8</v>
      </c>
      <c r="F84" s="2">
        <v>1E-3</v>
      </c>
      <c r="G84" s="2">
        <v>-9.4600000000000009</v>
      </c>
      <c r="H84" s="2">
        <v>0</v>
      </c>
      <c r="I84" s="2">
        <v>-0.72</v>
      </c>
      <c r="J84" s="2">
        <v>56.66</v>
      </c>
      <c r="K84" s="2">
        <v>1103.8</v>
      </c>
      <c r="L84" s="2">
        <v>0</v>
      </c>
      <c r="M84" s="2">
        <v>1103.8</v>
      </c>
      <c r="N84" s="2">
        <v>0</v>
      </c>
      <c r="O84" s="2">
        <v>1103.8</v>
      </c>
      <c r="P84" s="2">
        <v>0</v>
      </c>
      <c r="Q84" s="2">
        <v>1102.25</v>
      </c>
      <c r="R84" s="2">
        <v>-1.55</v>
      </c>
      <c r="S84" s="2">
        <v>1094.5899999999999</v>
      </c>
      <c r="T84" s="2">
        <v>-9.2100000000000009</v>
      </c>
      <c r="U84" s="2">
        <v>1036.02</v>
      </c>
      <c r="V84" s="2">
        <v>-67.78</v>
      </c>
      <c r="W84" s="2">
        <v>1026.8499999999999</v>
      </c>
      <c r="X84" s="2">
        <v>-76.95</v>
      </c>
      <c r="Y84" s="2">
        <v>2.3784000000000001</v>
      </c>
      <c r="Z84" s="2">
        <v>21.06</v>
      </c>
      <c r="AA84" s="2">
        <v>16.0046</v>
      </c>
      <c r="AB84" s="2">
        <v>0</v>
      </c>
      <c r="AC84" s="2">
        <v>0</v>
      </c>
      <c r="AD84" s="2">
        <v>0</v>
      </c>
      <c r="AE84" s="2">
        <v>0</v>
      </c>
      <c r="AF84" s="2">
        <v>3.2604000000000002</v>
      </c>
      <c r="AG84" s="2">
        <v>6.3539000000000003</v>
      </c>
      <c r="AH84" s="2">
        <v>41.693100000000001</v>
      </c>
      <c r="AI84" s="2">
        <v>51.516399999999997</v>
      </c>
      <c r="AJ84" s="2">
        <v>0</v>
      </c>
      <c r="AK84" s="2">
        <v>0</v>
      </c>
      <c r="AL84" s="2">
        <v>0</v>
      </c>
      <c r="AM84" s="2">
        <v>0</v>
      </c>
      <c r="AN84" s="2">
        <v>0.4365</v>
      </c>
      <c r="AO84" s="2">
        <v>0.24959999999999999</v>
      </c>
      <c r="AP84" s="2">
        <v>4.53E-2</v>
      </c>
      <c r="AQ84" s="2">
        <v>50.8889</v>
      </c>
      <c r="AR84" s="2">
        <v>3.0072999999999999</v>
      </c>
      <c r="AS84" s="2">
        <v>11.4396</v>
      </c>
      <c r="AT84" s="2">
        <v>2.4033000000000002</v>
      </c>
      <c r="AU84" s="2">
        <v>15.904999999999999</v>
      </c>
      <c r="AV84" s="2">
        <v>0.25330000000000003</v>
      </c>
      <c r="AW84" s="2">
        <v>3.9958</v>
      </c>
      <c r="AX84" s="2">
        <v>8.3828999999999994</v>
      </c>
      <c r="AY84" s="2">
        <v>2.3220000000000001</v>
      </c>
      <c r="AZ84" s="2">
        <v>0.8397</v>
      </c>
      <c r="BA84" s="2">
        <v>0.29339999999999999</v>
      </c>
      <c r="BB84" s="2">
        <v>0</v>
      </c>
      <c r="BC84" s="2">
        <v>2.9999999999999997E-4</v>
      </c>
      <c r="BD84" s="2">
        <v>0.26860000000000001</v>
      </c>
      <c r="BE84" s="2">
        <v>0</v>
      </c>
      <c r="BF84" s="2">
        <v>1.5025999999999999</v>
      </c>
      <c r="BG84" s="2">
        <v>1.2299</v>
      </c>
      <c r="BH84" s="2">
        <v>0.71419999999999995</v>
      </c>
      <c r="BI84" s="2">
        <v>1.3481000000000001</v>
      </c>
      <c r="BJ84" s="2">
        <v>1.6005</v>
      </c>
      <c r="BK84" s="2">
        <v>1.5145</v>
      </c>
      <c r="BL84" s="2">
        <v>1.5261</v>
      </c>
      <c r="BM84" s="2">
        <v>1.5206999999999999</v>
      </c>
      <c r="BN84" s="2">
        <v>1.5103</v>
      </c>
      <c r="BO84" s="2">
        <v>1.5049999999999999</v>
      </c>
      <c r="BP84" s="2">
        <v>1.4998</v>
      </c>
      <c r="BQ84" s="2">
        <v>1.5021</v>
      </c>
      <c r="BR84" s="2">
        <v>1.5137</v>
      </c>
      <c r="BS84" s="2">
        <v>1.5223</v>
      </c>
      <c r="BT84" s="2">
        <v>1.5256000000000001</v>
      </c>
      <c r="BU84" s="2">
        <v>35.622199999999999</v>
      </c>
      <c r="BV84" s="2">
        <v>0</v>
      </c>
      <c r="BW84" s="2">
        <v>0</v>
      </c>
      <c r="BX84" s="2">
        <v>0</v>
      </c>
      <c r="BY84" s="2">
        <v>37.183399999999999</v>
      </c>
      <c r="BZ84" s="2">
        <v>0.3296</v>
      </c>
      <c r="CA84" s="2">
        <v>26.437200000000001</v>
      </c>
      <c r="CB84" s="2">
        <v>0.42180000000000001</v>
      </c>
      <c r="CC84" s="2">
        <v>0</v>
      </c>
      <c r="CD84" s="2">
        <v>0</v>
      </c>
      <c r="CE84" s="2">
        <v>0</v>
      </c>
      <c r="CF84" s="2">
        <v>0</v>
      </c>
      <c r="CG84" s="2">
        <v>5.8999999999999999E-3</v>
      </c>
      <c r="CH84" s="2">
        <v>0</v>
      </c>
      <c r="CI84" s="2">
        <v>0</v>
      </c>
      <c r="CJ84" s="2">
        <v>55.9</v>
      </c>
      <c r="CK84" s="2">
        <v>55.32</v>
      </c>
      <c r="CL84" s="2">
        <v>43.65</v>
      </c>
      <c r="CM84" s="2">
        <v>0.39</v>
      </c>
      <c r="CN84" s="2">
        <v>0.63</v>
      </c>
      <c r="CO84" s="2">
        <v>0.01</v>
      </c>
      <c r="CP84" s="2">
        <v>52.7318</v>
      </c>
      <c r="CQ84" s="2">
        <v>0</v>
      </c>
      <c r="CR84" s="2">
        <v>30.167000000000002</v>
      </c>
      <c r="CS84" s="2">
        <v>0</v>
      </c>
      <c r="CT84" s="2">
        <v>0</v>
      </c>
      <c r="CU84" s="2">
        <v>0</v>
      </c>
      <c r="CV84" s="2">
        <v>0</v>
      </c>
      <c r="CW84" s="2">
        <v>12.583399999999999</v>
      </c>
      <c r="CX84" s="2">
        <v>4.2607999999999997</v>
      </c>
      <c r="CY84" s="2">
        <v>0.25690000000000002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61.09</v>
      </c>
      <c r="DF84" s="2">
        <v>37.43</v>
      </c>
      <c r="DG84" s="2">
        <v>1.48</v>
      </c>
      <c r="DH84" s="2">
        <v>0</v>
      </c>
      <c r="DI84" s="2">
        <v>50.657899999999998</v>
      </c>
      <c r="DJ84" s="2">
        <v>0</v>
      </c>
      <c r="DK84" s="2">
        <v>4.4565999999999999</v>
      </c>
      <c r="DL84" s="2">
        <v>0</v>
      </c>
      <c r="DM84" s="2">
        <v>14.015499999999999</v>
      </c>
      <c r="DN84" s="2">
        <v>0.26840000000000003</v>
      </c>
      <c r="DO84" s="2">
        <v>14.123799999999999</v>
      </c>
      <c r="DP84" s="2">
        <v>16.475999999999999</v>
      </c>
      <c r="DQ84" s="2">
        <v>0</v>
      </c>
      <c r="DR84" s="2">
        <v>0</v>
      </c>
      <c r="DS84" s="2">
        <v>0</v>
      </c>
      <c r="DT84" s="2">
        <v>0</v>
      </c>
      <c r="DU84" s="2">
        <v>1.6999999999999999E-3</v>
      </c>
      <c r="DV84" s="2">
        <v>0</v>
      </c>
      <c r="DW84" s="2">
        <v>0</v>
      </c>
      <c r="DX84" s="2">
        <v>64.239999999999995</v>
      </c>
      <c r="DY84" s="2">
        <v>39.51</v>
      </c>
      <c r="DZ84" s="2">
        <v>22</v>
      </c>
      <c r="EA84" s="2">
        <v>33.130000000000003</v>
      </c>
      <c r="EB84" s="2">
        <v>4.93</v>
      </c>
      <c r="EC84" s="2">
        <v>0.43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2">
        <v>0</v>
      </c>
      <c r="GU84" s="2">
        <v>0</v>
      </c>
      <c r="GV84" s="2">
        <v>0</v>
      </c>
      <c r="GW84" s="2">
        <v>0</v>
      </c>
      <c r="GX84" s="2">
        <v>0</v>
      </c>
      <c r="GY84" s="2">
        <v>0</v>
      </c>
      <c r="GZ84" s="2">
        <v>0</v>
      </c>
      <c r="HA84" s="2">
        <v>0</v>
      </c>
      <c r="HB84" s="2">
        <v>0</v>
      </c>
      <c r="HC84" s="2">
        <v>0</v>
      </c>
      <c r="HD84" s="2">
        <v>0</v>
      </c>
      <c r="HE84" s="2">
        <v>0</v>
      </c>
      <c r="HF84" s="2">
        <v>0</v>
      </c>
      <c r="HG84" s="2">
        <v>0</v>
      </c>
      <c r="HH84" s="2">
        <v>0</v>
      </c>
      <c r="HI84" s="2">
        <v>0</v>
      </c>
      <c r="HJ84" s="2">
        <v>0</v>
      </c>
      <c r="HK84" s="2">
        <v>0</v>
      </c>
      <c r="HL84" s="2">
        <v>0</v>
      </c>
      <c r="HM84" s="2">
        <v>0</v>
      </c>
      <c r="HN84" s="2">
        <v>0</v>
      </c>
      <c r="HO84" s="2">
        <v>61.595100000000002</v>
      </c>
      <c r="HP84" s="2">
        <v>0</v>
      </c>
      <c r="HQ84" s="2">
        <v>0</v>
      </c>
      <c r="HR84" s="2">
        <v>0</v>
      </c>
      <c r="HS84" s="2">
        <v>0</v>
      </c>
      <c r="HT84" s="2">
        <v>0</v>
      </c>
      <c r="HU84" s="2">
        <v>0</v>
      </c>
      <c r="HV84" s="2">
        <v>0</v>
      </c>
      <c r="HW84" s="2">
        <v>1.9649000000000001</v>
      </c>
      <c r="HX84" s="2">
        <v>36.44</v>
      </c>
      <c r="HY84" s="2">
        <v>0</v>
      </c>
      <c r="HZ84" s="2">
        <v>97.05</v>
      </c>
      <c r="IA84" s="2">
        <v>2.95</v>
      </c>
    </row>
    <row r="85" spans="1:235" x14ac:dyDescent="0.35">
      <c r="A85" s="2" t="s">
        <v>652</v>
      </c>
      <c r="B85" s="2">
        <v>45.21</v>
      </c>
      <c r="C85" s="2">
        <v>43.84</v>
      </c>
      <c r="D85" s="2">
        <v>44.15</v>
      </c>
      <c r="E85" s="2">
        <v>1103.1199999999999</v>
      </c>
      <c r="F85" s="2">
        <v>1E-3</v>
      </c>
      <c r="G85" s="2">
        <v>-9.4700000000000006</v>
      </c>
      <c r="H85" s="2">
        <v>0</v>
      </c>
      <c r="I85" s="2">
        <v>-0.72</v>
      </c>
      <c r="J85" s="2">
        <v>56.16</v>
      </c>
      <c r="K85" s="2">
        <v>1103.1099999999999</v>
      </c>
      <c r="L85" s="2">
        <v>-0.01</v>
      </c>
      <c r="M85" s="2">
        <v>1103.1199999999999</v>
      </c>
      <c r="N85" s="2">
        <v>0</v>
      </c>
      <c r="O85" s="2">
        <v>1103.1099999999999</v>
      </c>
      <c r="P85" s="2">
        <v>-0.01</v>
      </c>
      <c r="Q85" s="2">
        <v>1101.6600000000001</v>
      </c>
      <c r="R85" s="2">
        <v>-1.46</v>
      </c>
      <c r="S85" s="2">
        <v>1093.9100000000001</v>
      </c>
      <c r="T85" s="2">
        <v>-9.2100000000000009</v>
      </c>
      <c r="U85" s="2">
        <v>1037.27</v>
      </c>
      <c r="V85" s="2">
        <v>-65.849999999999994</v>
      </c>
      <c r="W85" s="2">
        <v>1026.8499999999999</v>
      </c>
      <c r="X85" s="2">
        <v>-76.27</v>
      </c>
      <c r="Y85" s="2">
        <v>2.41</v>
      </c>
      <c r="Z85" s="2">
        <v>21.266999999999999</v>
      </c>
      <c r="AA85" s="2">
        <v>16.2606</v>
      </c>
      <c r="AB85" s="2">
        <v>0</v>
      </c>
      <c r="AC85" s="2">
        <v>0</v>
      </c>
      <c r="AD85" s="2">
        <v>0</v>
      </c>
      <c r="AE85" s="2">
        <v>0</v>
      </c>
      <c r="AF85" s="2">
        <v>3.2625999999999999</v>
      </c>
      <c r="AG85" s="2">
        <v>6.3628</v>
      </c>
      <c r="AH85" s="2">
        <v>41.668300000000002</v>
      </c>
      <c r="AI85" s="2">
        <v>51.530700000000003</v>
      </c>
      <c r="AJ85" s="2">
        <v>0</v>
      </c>
      <c r="AK85" s="2">
        <v>0</v>
      </c>
      <c r="AL85" s="2">
        <v>0</v>
      </c>
      <c r="AM85" s="2">
        <v>0</v>
      </c>
      <c r="AN85" s="2">
        <v>0.43809999999999999</v>
      </c>
      <c r="AO85" s="2">
        <v>0.25030000000000002</v>
      </c>
      <c r="AP85" s="2">
        <v>4.53E-2</v>
      </c>
      <c r="AQ85" s="2">
        <v>50.887099999999997</v>
      </c>
      <c r="AR85" s="2">
        <v>3.0339999999999998</v>
      </c>
      <c r="AS85" s="2">
        <v>11.420299999999999</v>
      </c>
      <c r="AT85" s="2">
        <v>2.4119999999999999</v>
      </c>
      <c r="AU85" s="2">
        <v>15.939299999999999</v>
      </c>
      <c r="AV85" s="2">
        <v>0.25369999999999998</v>
      </c>
      <c r="AW85" s="2">
        <v>3.9685999999999999</v>
      </c>
      <c r="AX85" s="2">
        <v>8.3522999999999996</v>
      </c>
      <c r="AY85" s="2">
        <v>2.3214000000000001</v>
      </c>
      <c r="AZ85" s="2">
        <v>0.84550000000000003</v>
      </c>
      <c r="BA85" s="2">
        <v>0.29599999999999999</v>
      </c>
      <c r="BB85" s="2">
        <v>0</v>
      </c>
      <c r="BC85" s="2">
        <v>2.9999999999999997E-4</v>
      </c>
      <c r="BD85" s="2">
        <v>0.26950000000000002</v>
      </c>
      <c r="BE85" s="2">
        <v>0</v>
      </c>
      <c r="BF85" s="2">
        <v>1.5095000000000001</v>
      </c>
      <c r="BG85" s="2">
        <v>1.2315</v>
      </c>
      <c r="BH85" s="2">
        <v>0.71109999999999995</v>
      </c>
      <c r="BI85" s="2">
        <v>1.3526</v>
      </c>
      <c r="BJ85" s="2">
        <v>1.6115999999999999</v>
      </c>
      <c r="BK85" s="2">
        <v>1.5228999999999999</v>
      </c>
      <c r="BL85" s="2">
        <v>1.5346</v>
      </c>
      <c r="BM85" s="2">
        <v>1.5288999999999999</v>
      </c>
      <c r="BN85" s="2">
        <v>1.5181</v>
      </c>
      <c r="BO85" s="2">
        <v>1.5125999999999999</v>
      </c>
      <c r="BP85" s="2">
        <v>1.5073000000000001</v>
      </c>
      <c r="BQ85" s="2">
        <v>1.5099</v>
      </c>
      <c r="BR85" s="2">
        <v>1.5218</v>
      </c>
      <c r="BS85" s="2">
        <v>1.5306999999999999</v>
      </c>
      <c r="BT85" s="2">
        <v>1.5341</v>
      </c>
      <c r="BU85" s="2">
        <v>35.5914</v>
      </c>
      <c r="BV85" s="2">
        <v>0</v>
      </c>
      <c r="BW85" s="2">
        <v>0</v>
      </c>
      <c r="BX85" s="2">
        <v>0</v>
      </c>
      <c r="BY85" s="2">
        <v>37.347200000000001</v>
      </c>
      <c r="BZ85" s="2">
        <v>0.33019999999999999</v>
      </c>
      <c r="CA85" s="2">
        <v>26.303899999999999</v>
      </c>
      <c r="CB85" s="2">
        <v>0.42149999999999999</v>
      </c>
      <c r="CC85" s="2">
        <v>0</v>
      </c>
      <c r="CD85" s="2">
        <v>0</v>
      </c>
      <c r="CE85" s="2">
        <v>0</v>
      </c>
      <c r="CF85" s="2">
        <v>0</v>
      </c>
      <c r="CG85" s="2">
        <v>5.8999999999999999E-3</v>
      </c>
      <c r="CH85" s="2">
        <v>0</v>
      </c>
      <c r="CI85" s="2">
        <v>0</v>
      </c>
      <c r="CJ85" s="2">
        <v>55.66</v>
      </c>
      <c r="CK85" s="2">
        <v>55.09</v>
      </c>
      <c r="CL85" s="2">
        <v>43.88</v>
      </c>
      <c r="CM85" s="2">
        <v>0.39</v>
      </c>
      <c r="CN85" s="2">
        <v>0.63</v>
      </c>
      <c r="CO85" s="2">
        <v>0.01</v>
      </c>
      <c r="CP85" s="2">
        <v>52.765300000000003</v>
      </c>
      <c r="CQ85" s="2">
        <v>0</v>
      </c>
      <c r="CR85" s="2">
        <v>30.144100000000002</v>
      </c>
      <c r="CS85" s="2">
        <v>0</v>
      </c>
      <c r="CT85" s="2">
        <v>0</v>
      </c>
      <c r="CU85" s="2">
        <v>0</v>
      </c>
      <c r="CV85" s="2">
        <v>0</v>
      </c>
      <c r="CW85" s="2">
        <v>12.556699999999999</v>
      </c>
      <c r="CX85" s="2">
        <v>4.2752999999999997</v>
      </c>
      <c r="CY85" s="2">
        <v>0.2586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60.95</v>
      </c>
      <c r="DF85" s="2">
        <v>37.549999999999997</v>
      </c>
      <c r="DG85" s="2">
        <v>1.49</v>
      </c>
      <c r="DH85" s="2">
        <v>0</v>
      </c>
      <c r="DI85" s="2">
        <v>50.645000000000003</v>
      </c>
      <c r="DJ85" s="2">
        <v>0</v>
      </c>
      <c r="DK85" s="2">
        <v>4.4489999999999998</v>
      </c>
      <c r="DL85" s="2">
        <v>0</v>
      </c>
      <c r="DM85" s="2">
        <v>14.095599999999999</v>
      </c>
      <c r="DN85" s="2">
        <v>0.26960000000000001</v>
      </c>
      <c r="DO85" s="2">
        <v>14.086</v>
      </c>
      <c r="DP85" s="2">
        <v>16.452999999999999</v>
      </c>
      <c r="DQ85" s="2">
        <v>0</v>
      </c>
      <c r="DR85" s="2">
        <v>0</v>
      </c>
      <c r="DS85" s="2">
        <v>0</v>
      </c>
      <c r="DT85" s="2">
        <v>0</v>
      </c>
      <c r="DU85" s="2">
        <v>1.6999999999999999E-3</v>
      </c>
      <c r="DV85" s="2">
        <v>0</v>
      </c>
      <c r="DW85" s="2">
        <v>0</v>
      </c>
      <c r="DX85" s="2">
        <v>64.05</v>
      </c>
      <c r="DY85" s="2">
        <v>39.42</v>
      </c>
      <c r="DZ85" s="2">
        <v>22.13</v>
      </c>
      <c r="EA85" s="2">
        <v>33.090000000000003</v>
      </c>
      <c r="EB85" s="2">
        <v>4.92</v>
      </c>
      <c r="EC85" s="2">
        <v>0.43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0</v>
      </c>
      <c r="GU85" s="2">
        <v>0</v>
      </c>
      <c r="GV85" s="2">
        <v>0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0</v>
      </c>
      <c r="HF85" s="2">
        <v>0</v>
      </c>
      <c r="HG85" s="2">
        <v>0</v>
      </c>
      <c r="HH85" s="2">
        <v>0</v>
      </c>
      <c r="HI85" s="2">
        <v>0</v>
      </c>
      <c r="HJ85" s="2">
        <v>0</v>
      </c>
      <c r="HK85" s="2">
        <v>0</v>
      </c>
      <c r="HL85" s="2">
        <v>0</v>
      </c>
      <c r="HM85" s="2">
        <v>0</v>
      </c>
      <c r="HN85" s="2">
        <v>0</v>
      </c>
      <c r="HO85" s="2">
        <v>61.596400000000003</v>
      </c>
      <c r="HP85" s="2">
        <v>0</v>
      </c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2">
        <v>0</v>
      </c>
      <c r="HW85" s="2">
        <v>1.9635</v>
      </c>
      <c r="HX85" s="2">
        <v>36.44</v>
      </c>
      <c r="HY85" s="2">
        <v>0</v>
      </c>
      <c r="HZ85" s="2">
        <v>97.06</v>
      </c>
      <c r="IA85" s="2">
        <v>2.94</v>
      </c>
    </row>
    <row r="86" spans="1:235" x14ac:dyDescent="0.35">
      <c r="A86" s="2" t="s">
        <v>652</v>
      </c>
      <c r="B86" s="2">
        <v>45.72</v>
      </c>
      <c r="C86" s="2">
        <v>44.34</v>
      </c>
      <c r="D86" s="2">
        <v>44.65</v>
      </c>
      <c r="E86" s="2">
        <v>1102.43</v>
      </c>
      <c r="F86" s="2">
        <v>1E-3</v>
      </c>
      <c r="G86" s="2">
        <v>-9.48</v>
      </c>
      <c r="H86" s="2">
        <v>0</v>
      </c>
      <c r="I86" s="2">
        <v>-0.72</v>
      </c>
      <c r="J86" s="2">
        <v>55.66</v>
      </c>
      <c r="K86" s="2">
        <v>1102.43</v>
      </c>
      <c r="L86" s="2">
        <v>0</v>
      </c>
      <c r="M86" s="2">
        <v>1102.43</v>
      </c>
      <c r="N86" s="2">
        <v>0</v>
      </c>
      <c r="O86" s="2">
        <v>1102.43</v>
      </c>
      <c r="P86" s="2">
        <v>0</v>
      </c>
      <c r="Q86" s="2">
        <v>1101.07</v>
      </c>
      <c r="R86" s="2">
        <v>-1.35</v>
      </c>
      <c r="S86" s="2">
        <v>1093.23</v>
      </c>
      <c r="T86" s="2">
        <v>-9.1999999999999993</v>
      </c>
      <c r="U86" s="2">
        <v>1038.53</v>
      </c>
      <c r="V86" s="2">
        <v>-63.9</v>
      </c>
      <c r="W86" s="2">
        <v>1026.8499999999999</v>
      </c>
      <c r="X86" s="2">
        <v>-75.58</v>
      </c>
      <c r="Y86" s="2">
        <v>2.4420999999999999</v>
      </c>
      <c r="Z86" s="2">
        <v>21.475100000000001</v>
      </c>
      <c r="AA86" s="2">
        <v>16.5152</v>
      </c>
      <c r="AB86" s="2">
        <v>0</v>
      </c>
      <c r="AC86" s="2">
        <v>0</v>
      </c>
      <c r="AD86" s="2">
        <v>0</v>
      </c>
      <c r="AE86" s="2">
        <v>0</v>
      </c>
      <c r="AF86" s="2">
        <v>3.2646999999999999</v>
      </c>
      <c r="AG86" s="2">
        <v>6.4725000000000001</v>
      </c>
      <c r="AH86" s="2">
        <v>41.865600000000001</v>
      </c>
      <c r="AI86" s="2">
        <v>51.222999999999999</v>
      </c>
      <c r="AJ86" s="2">
        <v>0</v>
      </c>
      <c r="AK86" s="2">
        <v>0</v>
      </c>
      <c r="AL86" s="2">
        <v>0</v>
      </c>
      <c r="AM86" s="2">
        <v>0</v>
      </c>
      <c r="AN86" s="2">
        <v>0.43890000000000001</v>
      </c>
      <c r="AO86" s="2">
        <v>0.251</v>
      </c>
      <c r="AP86" s="2">
        <v>4.53E-2</v>
      </c>
      <c r="AQ86" s="2">
        <v>50.885300000000001</v>
      </c>
      <c r="AR86" s="2">
        <v>3.0611000000000002</v>
      </c>
      <c r="AS86" s="2">
        <v>11.400700000000001</v>
      </c>
      <c r="AT86" s="2">
        <v>2.4205999999999999</v>
      </c>
      <c r="AU86" s="2">
        <v>15.9732</v>
      </c>
      <c r="AV86" s="2">
        <v>0.25419999999999998</v>
      </c>
      <c r="AW86" s="2">
        <v>3.9415</v>
      </c>
      <c r="AX86" s="2">
        <v>8.3217999999999996</v>
      </c>
      <c r="AY86" s="2">
        <v>2.3207</v>
      </c>
      <c r="AZ86" s="2">
        <v>0.85150000000000003</v>
      </c>
      <c r="BA86" s="2">
        <v>0.29859999999999998</v>
      </c>
      <c r="BB86" s="2">
        <v>0</v>
      </c>
      <c r="BC86" s="2">
        <v>2.9999999999999997E-4</v>
      </c>
      <c r="BD86" s="2">
        <v>0.27050000000000002</v>
      </c>
      <c r="BE86" s="2">
        <v>0</v>
      </c>
      <c r="BF86" s="2">
        <v>1.5164</v>
      </c>
      <c r="BG86" s="2">
        <v>1.2332000000000001</v>
      </c>
      <c r="BH86" s="2">
        <v>0.70799999999999996</v>
      </c>
      <c r="BI86" s="2">
        <v>1.3571</v>
      </c>
      <c r="BJ86" s="2">
        <v>1.6229</v>
      </c>
      <c r="BK86" s="2">
        <v>1.5313000000000001</v>
      </c>
      <c r="BL86" s="2">
        <v>1.5430999999999999</v>
      </c>
      <c r="BM86" s="2">
        <v>1.5370999999999999</v>
      </c>
      <c r="BN86" s="2">
        <v>1.526</v>
      </c>
      <c r="BO86" s="2">
        <v>1.5203</v>
      </c>
      <c r="BP86" s="2">
        <v>1.5147999999999999</v>
      </c>
      <c r="BQ86" s="2">
        <v>1.5179</v>
      </c>
      <c r="BR86" s="2">
        <v>1.5301</v>
      </c>
      <c r="BS86" s="2">
        <v>1.5391999999999999</v>
      </c>
      <c r="BT86" s="2">
        <v>1.5427</v>
      </c>
      <c r="BU86" s="2">
        <v>35.560600000000001</v>
      </c>
      <c r="BV86" s="2">
        <v>0</v>
      </c>
      <c r="BW86" s="2">
        <v>0</v>
      </c>
      <c r="BX86" s="2">
        <v>0</v>
      </c>
      <c r="BY86" s="2">
        <v>37.511000000000003</v>
      </c>
      <c r="BZ86" s="2">
        <v>0.33079999999999998</v>
      </c>
      <c r="CA86" s="2">
        <v>26.1707</v>
      </c>
      <c r="CB86" s="2">
        <v>0.42109999999999997</v>
      </c>
      <c r="CC86" s="2">
        <v>0</v>
      </c>
      <c r="CD86" s="2">
        <v>0</v>
      </c>
      <c r="CE86" s="2">
        <v>0</v>
      </c>
      <c r="CF86" s="2">
        <v>0</v>
      </c>
      <c r="CG86" s="2">
        <v>5.7999999999999996E-3</v>
      </c>
      <c r="CH86" s="2">
        <v>0</v>
      </c>
      <c r="CI86" s="2">
        <v>0</v>
      </c>
      <c r="CJ86" s="2">
        <v>55.43</v>
      </c>
      <c r="CK86" s="2">
        <v>54.86</v>
      </c>
      <c r="CL86" s="2">
        <v>44.11</v>
      </c>
      <c r="CM86" s="2">
        <v>0.39</v>
      </c>
      <c r="CN86" s="2">
        <v>0.63</v>
      </c>
      <c r="CO86" s="2">
        <v>0.01</v>
      </c>
      <c r="CP86" s="2">
        <v>52.7988</v>
      </c>
      <c r="CQ86" s="2">
        <v>0</v>
      </c>
      <c r="CR86" s="2">
        <v>30.121099999999998</v>
      </c>
      <c r="CS86" s="2">
        <v>0</v>
      </c>
      <c r="CT86" s="2">
        <v>0</v>
      </c>
      <c r="CU86" s="2">
        <v>0</v>
      </c>
      <c r="CV86" s="2">
        <v>0</v>
      </c>
      <c r="CW86" s="2">
        <v>12.5299</v>
      </c>
      <c r="CX86" s="2">
        <v>4.2897999999999996</v>
      </c>
      <c r="CY86" s="2">
        <v>0.26040000000000002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60.82</v>
      </c>
      <c r="DF86" s="2">
        <v>37.68</v>
      </c>
      <c r="DG86" s="2">
        <v>1.5</v>
      </c>
      <c r="DH86" s="2">
        <v>0</v>
      </c>
      <c r="DI86" s="2">
        <v>50.632199999999997</v>
      </c>
      <c r="DJ86" s="2">
        <v>0</v>
      </c>
      <c r="DK86" s="2">
        <v>4.4410999999999996</v>
      </c>
      <c r="DL86" s="2">
        <v>0</v>
      </c>
      <c r="DM86" s="2">
        <v>14.176</v>
      </c>
      <c r="DN86" s="2">
        <v>0.27089999999999997</v>
      </c>
      <c r="DO86" s="2">
        <v>14.048299999999999</v>
      </c>
      <c r="DP86" s="2">
        <v>16.4299</v>
      </c>
      <c r="DQ86" s="2">
        <v>0</v>
      </c>
      <c r="DR86" s="2">
        <v>0</v>
      </c>
      <c r="DS86" s="2">
        <v>0</v>
      </c>
      <c r="DT86" s="2">
        <v>0</v>
      </c>
      <c r="DU86" s="2">
        <v>1.6999999999999999E-3</v>
      </c>
      <c r="DV86" s="2">
        <v>0</v>
      </c>
      <c r="DW86" s="2">
        <v>0</v>
      </c>
      <c r="DX86" s="2">
        <v>63.85</v>
      </c>
      <c r="DY86" s="2">
        <v>39.33</v>
      </c>
      <c r="DZ86" s="2">
        <v>22.26</v>
      </c>
      <c r="EA86" s="2">
        <v>33.06</v>
      </c>
      <c r="EB86" s="2">
        <v>4.91</v>
      </c>
      <c r="EC86" s="2">
        <v>0.43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2">
        <v>0</v>
      </c>
      <c r="GU86" s="2">
        <v>0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2">
        <v>0</v>
      </c>
      <c r="HJ86" s="2">
        <v>0</v>
      </c>
      <c r="HK86" s="2">
        <v>0</v>
      </c>
      <c r="HL86" s="2">
        <v>0</v>
      </c>
      <c r="HM86" s="2">
        <v>0</v>
      </c>
      <c r="HN86" s="2">
        <v>0</v>
      </c>
      <c r="HO86" s="2">
        <v>61.597799999999999</v>
      </c>
      <c r="HP86" s="2">
        <v>0</v>
      </c>
      <c r="HQ86" s="2">
        <v>0</v>
      </c>
      <c r="HR86" s="2">
        <v>0</v>
      </c>
      <c r="HS86" s="2">
        <v>0</v>
      </c>
      <c r="HT86" s="2">
        <v>0</v>
      </c>
      <c r="HU86" s="2">
        <v>0</v>
      </c>
      <c r="HV86" s="2">
        <v>0</v>
      </c>
      <c r="HW86" s="2">
        <v>1.9621</v>
      </c>
      <c r="HX86" s="2">
        <v>36.440100000000001</v>
      </c>
      <c r="HY86" s="2">
        <v>0</v>
      </c>
      <c r="HZ86" s="2">
        <v>97.06</v>
      </c>
      <c r="IA86" s="2">
        <v>2.94</v>
      </c>
    </row>
    <row r="87" spans="1:235" x14ac:dyDescent="0.35">
      <c r="A87" s="2" t="s">
        <v>652</v>
      </c>
      <c r="B87" s="2">
        <v>46.22</v>
      </c>
      <c r="C87" s="2">
        <v>44.84</v>
      </c>
      <c r="D87" s="2">
        <v>45.15</v>
      </c>
      <c r="E87" s="2">
        <v>1101.73</v>
      </c>
      <c r="F87" s="2">
        <v>1E-3</v>
      </c>
      <c r="G87" s="2">
        <v>-9.49</v>
      </c>
      <c r="H87" s="2">
        <v>0</v>
      </c>
      <c r="I87" s="2">
        <v>-0.71</v>
      </c>
      <c r="J87" s="2">
        <v>55.16</v>
      </c>
      <c r="K87" s="2">
        <v>1101.73</v>
      </c>
      <c r="L87" s="2">
        <v>0</v>
      </c>
      <c r="M87" s="2">
        <v>1101.73</v>
      </c>
      <c r="N87" s="2">
        <v>0</v>
      </c>
      <c r="O87" s="2">
        <v>1101.73</v>
      </c>
      <c r="P87" s="2">
        <v>0</v>
      </c>
      <c r="Q87" s="2">
        <v>1100.48</v>
      </c>
      <c r="R87" s="2">
        <v>-1.26</v>
      </c>
      <c r="S87" s="2">
        <v>1092.54</v>
      </c>
      <c r="T87" s="2">
        <v>-9.19</v>
      </c>
      <c r="U87" s="2">
        <v>1039.81</v>
      </c>
      <c r="V87" s="2">
        <v>-61.93</v>
      </c>
      <c r="W87" s="2">
        <v>1026.8499999999999</v>
      </c>
      <c r="X87" s="2">
        <v>-74.88</v>
      </c>
      <c r="Y87" s="2">
        <v>2.4746999999999999</v>
      </c>
      <c r="Z87" s="2">
        <v>21.6828</v>
      </c>
      <c r="AA87" s="2">
        <v>16.77</v>
      </c>
      <c r="AB87" s="2">
        <v>0</v>
      </c>
      <c r="AC87" s="2">
        <v>0</v>
      </c>
      <c r="AD87" s="2">
        <v>0</v>
      </c>
      <c r="AE87" s="2">
        <v>0</v>
      </c>
      <c r="AF87" s="2">
        <v>3.2669000000000001</v>
      </c>
      <c r="AG87" s="2">
        <v>6.5526</v>
      </c>
      <c r="AH87" s="2">
        <v>41.77</v>
      </c>
      <c r="AI87" s="2">
        <v>51.235799999999998</v>
      </c>
      <c r="AJ87" s="2">
        <v>0</v>
      </c>
      <c r="AK87" s="2">
        <v>0</v>
      </c>
      <c r="AL87" s="2">
        <v>0</v>
      </c>
      <c r="AM87" s="2">
        <v>0</v>
      </c>
      <c r="AN87" s="2">
        <v>0.44169999999999998</v>
      </c>
      <c r="AO87" s="2">
        <v>0.25169999999999998</v>
      </c>
      <c r="AP87" s="2">
        <v>4.53E-2</v>
      </c>
      <c r="AQ87" s="2">
        <v>50.883600000000001</v>
      </c>
      <c r="AR87" s="2">
        <v>3.0888</v>
      </c>
      <c r="AS87" s="2">
        <v>11.3811</v>
      </c>
      <c r="AT87" s="2">
        <v>2.4291999999999998</v>
      </c>
      <c r="AU87" s="2">
        <v>16.006699999999999</v>
      </c>
      <c r="AV87" s="2">
        <v>0.25459999999999999</v>
      </c>
      <c r="AW87" s="2">
        <v>3.9144000000000001</v>
      </c>
      <c r="AX87" s="2">
        <v>8.2911999999999999</v>
      </c>
      <c r="AY87" s="2">
        <v>2.3197999999999999</v>
      </c>
      <c r="AZ87" s="2">
        <v>0.85750000000000004</v>
      </c>
      <c r="BA87" s="2">
        <v>0.30130000000000001</v>
      </c>
      <c r="BB87" s="2">
        <v>0</v>
      </c>
      <c r="BC87" s="2">
        <v>2.9999999999999997E-4</v>
      </c>
      <c r="BD87" s="2">
        <v>0.27150000000000002</v>
      </c>
      <c r="BE87" s="2">
        <v>0</v>
      </c>
      <c r="BF87" s="2">
        <v>1.5233000000000001</v>
      </c>
      <c r="BG87" s="2">
        <v>1.2349000000000001</v>
      </c>
      <c r="BH87" s="2">
        <v>0.70489999999999997</v>
      </c>
      <c r="BI87" s="2">
        <v>1.3615999999999999</v>
      </c>
      <c r="BJ87" s="2">
        <v>1.6343000000000001</v>
      </c>
      <c r="BK87" s="2">
        <v>1.5399</v>
      </c>
      <c r="BL87" s="2">
        <v>1.5518000000000001</v>
      </c>
      <c r="BM87" s="2">
        <v>1.5455000000000001</v>
      </c>
      <c r="BN87" s="2">
        <v>1.5339</v>
      </c>
      <c r="BO87" s="2">
        <v>1.5281</v>
      </c>
      <c r="BP87" s="2">
        <v>1.5224</v>
      </c>
      <c r="BQ87" s="2">
        <v>1.526</v>
      </c>
      <c r="BR87" s="2">
        <v>1.5385</v>
      </c>
      <c r="BS87" s="2">
        <v>1.5478000000000001</v>
      </c>
      <c r="BT87" s="2">
        <v>1.5513999999999999</v>
      </c>
      <c r="BU87" s="2">
        <v>35.529699999999998</v>
      </c>
      <c r="BV87" s="2">
        <v>0</v>
      </c>
      <c r="BW87" s="2">
        <v>0</v>
      </c>
      <c r="BX87" s="2">
        <v>0</v>
      </c>
      <c r="BY87" s="2">
        <v>37.6753</v>
      </c>
      <c r="BZ87" s="2">
        <v>0.33139999999999997</v>
      </c>
      <c r="CA87" s="2">
        <v>26.036999999999999</v>
      </c>
      <c r="CB87" s="2">
        <v>0.42070000000000002</v>
      </c>
      <c r="CC87" s="2">
        <v>0</v>
      </c>
      <c r="CD87" s="2">
        <v>0</v>
      </c>
      <c r="CE87" s="2">
        <v>0</v>
      </c>
      <c r="CF87" s="2">
        <v>0</v>
      </c>
      <c r="CG87" s="2">
        <v>5.7999999999999996E-3</v>
      </c>
      <c r="CH87" s="2">
        <v>0</v>
      </c>
      <c r="CI87" s="2">
        <v>0</v>
      </c>
      <c r="CJ87" s="2">
        <v>55.2</v>
      </c>
      <c r="CK87" s="2">
        <v>54.62</v>
      </c>
      <c r="CL87" s="2">
        <v>44.34</v>
      </c>
      <c r="CM87" s="2">
        <v>0.4</v>
      </c>
      <c r="CN87" s="2">
        <v>0.63</v>
      </c>
      <c r="CO87" s="2">
        <v>0.01</v>
      </c>
      <c r="CP87" s="2">
        <v>52.8322</v>
      </c>
      <c r="CQ87" s="2">
        <v>0</v>
      </c>
      <c r="CR87" s="2">
        <v>30.098199999999999</v>
      </c>
      <c r="CS87" s="2">
        <v>0</v>
      </c>
      <c r="CT87" s="2">
        <v>0</v>
      </c>
      <c r="CU87" s="2">
        <v>0</v>
      </c>
      <c r="CV87" s="2">
        <v>0</v>
      </c>
      <c r="CW87" s="2">
        <v>12.5032</v>
      </c>
      <c r="CX87" s="2">
        <v>4.3041999999999998</v>
      </c>
      <c r="CY87" s="2">
        <v>0.26219999999999999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60.68</v>
      </c>
      <c r="DF87" s="2">
        <v>37.799999999999997</v>
      </c>
      <c r="DG87" s="2">
        <v>1.51</v>
      </c>
      <c r="DH87" s="2">
        <v>0</v>
      </c>
      <c r="DI87" s="2">
        <v>50.619199999999999</v>
      </c>
      <c r="DJ87" s="2">
        <v>0</v>
      </c>
      <c r="DK87" s="2">
        <v>4.4333999999999998</v>
      </c>
      <c r="DL87" s="2">
        <v>0</v>
      </c>
      <c r="DM87" s="2">
        <v>14.256600000000001</v>
      </c>
      <c r="DN87" s="2">
        <v>0.27210000000000001</v>
      </c>
      <c r="DO87" s="2">
        <v>14.010199999999999</v>
      </c>
      <c r="DP87" s="2">
        <v>16.4068</v>
      </c>
      <c r="DQ87" s="2">
        <v>0</v>
      </c>
      <c r="DR87" s="2">
        <v>0</v>
      </c>
      <c r="DS87" s="2">
        <v>0</v>
      </c>
      <c r="DT87" s="2">
        <v>0</v>
      </c>
      <c r="DU87" s="2">
        <v>1.6999999999999999E-3</v>
      </c>
      <c r="DV87" s="2">
        <v>0</v>
      </c>
      <c r="DW87" s="2">
        <v>0</v>
      </c>
      <c r="DX87" s="2">
        <v>63.66</v>
      </c>
      <c r="DY87" s="2">
        <v>39.24</v>
      </c>
      <c r="DZ87" s="2">
        <v>22.4</v>
      </c>
      <c r="EA87" s="2">
        <v>33.020000000000003</v>
      </c>
      <c r="EB87" s="2">
        <v>4.91</v>
      </c>
      <c r="EC87" s="2">
        <v>0.43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0</v>
      </c>
      <c r="GU87" s="2">
        <v>0</v>
      </c>
      <c r="GV87" s="2"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0</v>
      </c>
      <c r="HK87" s="2">
        <v>0</v>
      </c>
      <c r="HL87" s="2">
        <v>0</v>
      </c>
      <c r="HM87" s="2">
        <v>0</v>
      </c>
      <c r="HN87" s="2">
        <v>0</v>
      </c>
      <c r="HO87" s="2">
        <v>61.599200000000003</v>
      </c>
      <c r="HP87" s="2">
        <v>0</v>
      </c>
      <c r="HQ87" s="2">
        <v>0</v>
      </c>
      <c r="HR87" s="2">
        <v>0</v>
      </c>
      <c r="HS87" s="2">
        <v>0</v>
      </c>
      <c r="HT87" s="2">
        <v>0</v>
      </c>
      <c r="HU87" s="2">
        <v>0</v>
      </c>
      <c r="HV87" s="2">
        <v>0</v>
      </c>
      <c r="HW87" s="2">
        <v>1.9607000000000001</v>
      </c>
      <c r="HX87" s="2">
        <v>36.440100000000001</v>
      </c>
      <c r="HY87" s="2">
        <v>0</v>
      </c>
      <c r="HZ87" s="2">
        <v>97.06</v>
      </c>
      <c r="IA87" s="2">
        <v>2.94</v>
      </c>
    </row>
    <row r="88" spans="1:235" x14ac:dyDescent="0.35">
      <c r="A88" s="2" t="s">
        <v>652</v>
      </c>
      <c r="B88" s="2">
        <v>46.72</v>
      </c>
      <c r="C88" s="2">
        <v>45.33</v>
      </c>
      <c r="D88" s="2">
        <v>45.66</v>
      </c>
      <c r="E88" s="2">
        <v>1101.04</v>
      </c>
      <c r="F88" s="2">
        <v>1E-3</v>
      </c>
      <c r="G88" s="2">
        <v>-9.5</v>
      </c>
      <c r="H88" s="2">
        <v>0</v>
      </c>
      <c r="I88" s="2">
        <v>-0.71</v>
      </c>
      <c r="J88" s="2">
        <v>54.67</v>
      </c>
      <c r="K88" s="2">
        <v>1101.04</v>
      </c>
      <c r="L88" s="2">
        <v>0</v>
      </c>
      <c r="M88" s="2">
        <v>1101.03</v>
      </c>
      <c r="N88" s="2">
        <v>0</v>
      </c>
      <c r="O88" s="2">
        <v>1101.04</v>
      </c>
      <c r="P88" s="2">
        <v>0</v>
      </c>
      <c r="Q88" s="2">
        <v>1099.8800000000001</v>
      </c>
      <c r="R88" s="2">
        <v>-1.1599999999999999</v>
      </c>
      <c r="S88" s="2">
        <v>1091.8499999999999</v>
      </c>
      <c r="T88" s="2">
        <v>-9.19</v>
      </c>
      <c r="U88" s="2">
        <v>1041.1099999999999</v>
      </c>
      <c r="V88" s="2">
        <v>-59.93</v>
      </c>
      <c r="W88" s="2">
        <v>1026.8499999999999</v>
      </c>
      <c r="X88" s="2">
        <v>-74.19</v>
      </c>
      <c r="Y88" s="2">
        <v>2.5076999999999998</v>
      </c>
      <c r="Z88" s="2">
        <v>21.8902</v>
      </c>
      <c r="AA88" s="2">
        <v>17.024899999999999</v>
      </c>
      <c r="AB88" s="2">
        <v>0</v>
      </c>
      <c r="AC88" s="2">
        <v>0</v>
      </c>
      <c r="AD88" s="2">
        <v>0</v>
      </c>
      <c r="AE88" s="2">
        <v>0</v>
      </c>
      <c r="AF88" s="2">
        <v>3.2690999999999999</v>
      </c>
      <c r="AG88" s="2">
        <v>6.6192000000000002</v>
      </c>
      <c r="AH88" s="2">
        <v>41.6877</v>
      </c>
      <c r="AI88" s="2">
        <v>51.248699999999999</v>
      </c>
      <c r="AJ88" s="2">
        <v>0</v>
      </c>
      <c r="AK88" s="2">
        <v>0</v>
      </c>
      <c r="AL88" s="2">
        <v>0</v>
      </c>
      <c r="AM88" s="2">
        <v>0</v>
      </c>
      <c r="AN88" s="2">
        <v>0.44440000000000002</v>
      </c>
      <c r="AO88" s="2">
        <v>0.2525</v>
      </c>
      <c r="AP88" s="2">
        <v>4.53E-2</v>
      </c>
      <c r="AQ88" s="2">
        <v>50.881900000000002</v>
      </c>
      <c r="AR88" s="2">
        <v>3.1168999999999998</v>
      </c>
      <c r="AS88" s="2">
        <v>11.361599999999999</v>
      </c>
      <c r="AT88" s="2">
        <v>2.4378000000000002</v>
      </c>
      <c r="AU88" s="2">
        <v>16.0397</v>
      </c>
      <c r="AV88" s="2">
        <v>0.255</v>
      </c>
      <c r="AW88" s="2">
        <v>3.8872</v>
      </c>
      <c r="AX88" s="2">
        <v>8.2605000000000004</v>
      </c>
      <c r="AY88" s="2">
        <v>2.3189000000000002</v>
      </c>
      <c r="AZ88" s="2">
        <v>0.86360000000000003</v>
      </c>
      <c r="BA88" s="2">
        <v>0.30409999999999998</v>
      </c>
      <c r="BB88" s="2">
        <v>0</v>
      </c>
      <c r="BC88" s="2">
        <v>2.9999999999999997E-4</v>
      </c>
      <c r="BD88" s="2">
        <v>0.27250000000000002</v>
      </c>
      <c r="BE88" s="2">
        <v>0</v>
      </c>
      <c r="BF88" s="2">
        <v>1.5303</v>
      </c>
      <c r="BG88" s="2">
        <v>1.2365999999999999</v>
      </c>
      <c r="BH88" s="2">
        <v>0.70179999999999998</v>
      </c>
      <c r="BI88" s="2">
        <v>1.3661000000000001</v>
      </c>
      <c r="BJ88" s="2">
        <v>1.6458999999999999</v>
      </c>
      <c r="BK88" s="2">
        <v>1.5486</v>
      </c>
      <c r="BL88" s="2">
        <v>1.5606</v>
      </c>
      <c r="BM88" s="2">
        <v>1.5539000000000001</v>
      </c>
      <c r="BN88" s="2">
        <v>1.5419</v>
      </c>
      <c r="BO88" s="2">
        <v>1.5359</v>
      </c>
      <c r="BP88" s="2">
        <v>1.5301</v>
      </c>
      <c r="BQ88" s="2">
        <v>1.5341</v>
      </c>
      <c r="BR88" s="2">
        <v>1.5469999999999999</v>
      </c>
      <c r="BS88" s="2">
        <v>1.5565</v>
      </c>
      <c r="BT88" s="2">
        <v>1.5602</v>
      </c>
      <c r="BU88" s="2">
        <v>35.498800000000003</v>
      </c>
      <c r="BV88" s="2">
        <v>0</v>
      </c>
      <c r="BW88" s="2">
        <v>0</v>
      </c>
      <c r="BX88" s="2">
        <v>0</v>
      </c>
      <c r="BY88" s="2">
        <v>37.840000000000003</v>
      </c>
      <c r="BZ88" s="2">
        <v>0.33200000000000002</v>
      </c>
      <c r="CA88" s="2">
        <v>25.902999999999999</v>
      </c>
      <c r="CB88" s="2">
        <v>0.42030000000000001</v>
      </c>
      <c r="CC88" s="2">
        <v>0</v>
      </c>
      <c r="CD88" s="2">
        <v>0</v>
      </c>
      <c r="CE88" s="2">
        <v>0</v>
      </c>
      <c r="CF88" s="2">
        <v>0</v>
      </c>
      <c r="CG88" s="2">
        <v>5.7999999999999996E-3</v>
      </c>
      <c r="CH88" s="2">
        <v>0</v>
      </c>
      <c r="CI88" s="2">
        <v>0</v>
      </c>
      <c r="CJ88" s="2">
        <v>54.96</v>
      </c>
      <c r="CK88" s="2">
        <v>54.39</v>
      </c>
      <c r="CL88" s="2">
        <v>44.57</v>
      </c>
      <c r="CM88" s="2">
        <v>0.4</v>
      </c>
      <c r="CN88" s="2">
        <v>0.63</v>
      </c>
      <c r="CO88" s="2">
        <v>0.01</v>
      </c>
      <c r="CP88" s="2">
        <v>52.865600000000001</v>
      </c>
      <c r="CQ88" s="2">
        <v>0</v>
      </c>
      <c r="CR88" s="2">
        <v>30.075299999999999</v>
      </c>
      <c r="CS88" s="2">
        <v>0</v>
      </c>
      <c r="CT88" s="2">
        <v>0</v>
      </c>
      <c r="CU88" s="2">
        <v>0</v>
      </c>
      <c r="CV88" s="2">
        <v>0</v>
      </c>
      <c r="CW88" s="2">
        <v>12.476599999999999</v>
      </c>
      <c r="CX88" s="2">
        <v>4.3186</v>
      </c>
      <c r="CY88" s="2">
        <v>0.26400000000000001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60.55</v>
      </c>
      <c r="DF88" s="2">
        <v>37.93</v>
      </c>
      <c r="DG88" s="2">
        <v>1.53</v>
      </c>
      <c r="DH88" s="2">
        <v>0</v>
      </c>
      <c r="DI88" s="2">
        <v>50.606000000000002</v>
      </c>
      <c r="DJ88" s="2">
        <v>0</v>
      </c>
      <c r="DK88" s="2">
        <v>4.4257</v>
      </c>
      <c r="DL88" s="2">
        <v>0</v>
      </c>
      <c r="DM88" s="2">
        <v>14.3375</v>
      </c>
      <c r="DN88" s="2">
        <v>0.27339999999999998</v>
      </c>
      <c r="DO88" s="2">
        <v>13.9718</v>
      </c>
      <c r="DP88" s="2">
        <v>16.383800000000001</v>
      </c>
      <c r="DQ88" s="2">
        <v>0</v>
      </c>
      <c r="DR88" s="2">
        <v>0</v>
      </c>
      <c r="DS88" s="2">
        <v>0</v>
      </c>
      <c r="DT88" s="2">
        <v>0</v>
      </c>
      <c r="DU88" s="2">
        <v>1.6999999999999999E-3</v>
      </c>
      <c r="DV88" s="2">
        <v>0</v>
      </c>
      <c r="DW88" s="2">
        <v>0</v>
      </c>
      <c r="DX88" s="2">
        <v>63.46</v>
      </c>
      <c r="DY88" s="2">
        <v>39.14</v>
      </c>
      <c r="DZ88" s="2">
        <v>22.53</v>
      </c>
      <c r="EA88" s="2">
        <v>32.99</v>
      </c>
      <c r="EB88" s="2">
        <v>4.9000000000000004</v>
      </c>
      <c r="EC88" s="2">
        <v>0.44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2">
        <v>0</v>
      </c>
      <c r="HJ88" s="2">
        <v>0</v>
      </c>
      <c r="HK88" s="2">
        <v>0</v>
      </c>
      <c r="HL88" s="2">
        <v>0</v>
      </c>
      <c r="HM88" s="2">
        <v>0</v>
      </c>
      <c r="HN88" s="2">
        <v>0</v>
      </c>
      <c r="HO88" s="2">
        <v>61.6006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1.9593</v>
      </c>
      <c r="HX88" s="2">
        <v>36.440100000000001</v>
      </c>
      <c r="HY88" s="2">
        <v>0</v>
      </c>
      <c r="HZ88" s="2">
        <v>97.06</v>
      </c>
      <c r="IA88" s="2">
        <v>2.94</v>
      </c>
    </row>
    <row r="89" spans="1:235" x14ac:dyDescent="0.35">
      <c r="A89" s="2" t="s">
        <v>652</v>
      </c>
      <c r="B89" s="2">
        <v>47.22</v>
      </c>
      <c r="C89" s="2">
        <v>45.83</v>
      </c>
      <c r="D89" s="2">
        <v>46.16</v>
      </c>
      <c r="E89" s="2">
        <v>1100.3399999999999</v>
      </c>
      <c r="F89" s="2">
        <v>1E-3</v>
      </c>
      <c r="G89" s="2">
        <v>-9.51</v>
      </c>
      <c r="H89" s="2">
        <v>0</v>
      </c>
      <c r="I89" s="2">
        <v>-0.71</v>
      </c>
      <c r="J89" s="2">
        <v>54.17</v>
      </c>
      <c r="K89" s="2">
        <v>1100.33</v>
      </c>
      <c r="L89" s="2">
        <v>0</v>
      </c>
      <c r="M89" s="2">
        <v>1100.33</v>
      </c>
      <c r="N89" s="2">
        <v>0</v>
      </c>
      <c r="O89" s="2">
        <v>1100.3399999999999</v>
      </c>
      <c r="P89" s="2">
        <v>0</v>
      </c>
      <c r="Q89" s="2">
        <v>1099.27</v>
      </c>
      <c r="R89" s="2">
        <v>-1.06</v>
      </c>
      <c r="S89" s="2">
        <v>1091.1500000000001</v>
      </c>
      <c r="T89" s="2">
        <v>-9.19</v>
      </c>
      <c r="U89" s="2">
        <v>1042.42</v>
      </c>
      <c r="V89" s="2">
        <v>-57.91</v>
      </c>
      <c r="W89" s="2">
        <v>1026.8499999999999</v>
      </c>
      <c r="X89" s="2">
        <v>-73.489999999999995</v>
      </c>
      <c r="Y89" s="2">
        <v>2.5406</v>
      </c>
      <c r="Z89" s="2">
        <v>22.0975</v>
      </c>
      <c r="AA89" s="2">
        <v>17.280100000000001</v>
      </c>
      <c r="AB89" s="2">
        <v>0</v>
      </c>
      <c r="AC89" s="2">
        <v>0</v>
      </c>
      <c r="AD89" s="2">
        <v>0</v>
      </c>
      <c r="AE89" s="2">
        <v>0</v>
      </c>
      <c r="AF89" s="2">
        <v>3.2713999999999999</v>
      </c>
      <c r="AG89" s="2">
        <v>6.6283000000000003</v>
      </c>
      <c r="AH89" s="2">
        <v>41.662700000000001</v>
      </c>
      <c r="AI89" s="2">
        <v>51.262900000000002</v>
      </c>
      <c r="AJ89" s="2">
        <v>0</v>
      </c>
      <c r="AK89" s="2">
        <v>0</v>
      </c>
      <c r="AL89" s="2">
        <v>0</v>
      </c>
      <c r="AM89" s="2">
        <v>0</v>
      </c>
      <c r="AN89" s="2">
        <v>0.44619999999999999</v>
      </c>
      <c r="AO89" s="2">
        <v>0.25319999999999998</v>
      </c>
      <c r="AP89" s="2">
        <v>4.53E-2</v>
      </c>
      <c r="AQ89" s="2">
        <v>50.880200000000002</v>
      </c>
      <c r="AR89" s="2">
        <v>3.1456</v>
      </c>
      <c r="AS89" s="2">
        <v>11.3421</v>
      </c>
      <c r="AT89" s="2">
        <v>2.4462999999999999</v>
      </c>
      <c r="AU89" s="2">
        <v>16.072399999999998</v>
      </c>
      <c r="AV89" s="2">
        <v>0.2555</v>
      </c>
      <c r="AW89" s="2">
        <v>3.86</v>
      </c>
      <c r="AX89" s="2">
        <v>8.2296999999999993</v>
      </c>
      <c r="AY89" s="2">
        <v>2.3178000000000001</v>
      </c>
      <c r="AZ89" s="2">
        <v>0.86980000000000002</v>
      </c>
      <c r="BA89" s="2">
        <v>0.30690000000000001</v>
      </c>
      <c r="BB89" s="2">
        <v>0</v>
      </c>
      <c r="BC89" s="2">
        <v>2.9999999999999997E-4</v>
      </c>
      <c r="BD89" s="2">
        <v>0.27350000000000002</v>
      </c>
      <c r="BE89" s="2">
        <v>0</v>
      </c>
      <c r="BF89" s="2">
        <v>1.5373000000000001</v>
      </c>
      <c r="BG89" s="2">
        <v>1.2382</v>
      </c>
      <c r="BH89" s="2">
        <v>0.6986</v>
      </c>
      <c r="BI89" s="2">
        <v>1.3705000000000001</v>
      </c>
      <c r="BJ89" s="2">
        <v>1.6577</v>
      </c>
      <c r="BK89" s="2">
        <v>1.5572999999999999</v>
      </c>
      <c r="BL89" s="2">
        <v>1.5693999999999999</v>
      </c>
      <c r="BM89" s="2">
        <v>1.5624</v>
      </c>
      <c r="BN89" s="2">
        <v>1.55</v>
      </c>
      <c r="BO89" s="2">
        <v>1.5438000000000001</v>
      </c>
      <c r="BP89" s="2">
        <v>1.5378000000000001</v>
      </c>
      <c r="BQ89" s="2">
        <v>1.5424</v>
      </c>
      <c r="BR89" s="2">
        <v>1.5555000000000001</v>
      </c>
      <c r="BS89" s="2">
        <v>1.5652999999999999</v>
      </c>
      <c r="BT89" s="2">
        <v>1.5690999999999999</v>
      </c>
      <c r="BU89" s="2">
        <v>35.467799999999997</v>
      </c>
      <c r="BV89" s="2">
        <v>0</v>
      </c>
      <c r="BW89" s="2">
        <v>0</v>
      </c>
      <c r="BX89" s="2">
        <v>0</v>
      </c>
      <c r="BY89" s="2">
        <v>38.005000000000003</v>
      </c>
      <c r="BZ89" s="2">
        <v>0.33260000000000001</v>
      </c>
      <c r="CA89" s="2">
        <v>25.768799999999999</v>
      </c>
      <c r="CB89" s="2">
        <v>0.4199</v>
      </c>
      <c r="CC89" s="2">
        <v>0</v>
      </c>
      <c r="CD89" s="2">
        <v>0</v>
      </c>
      <c r="CE89" s="2">
        <v>0</v>
      </c>
      <c r="CF89" s="2">
        <v>0</v>
      </c>
      <c r="CG89" s="2">
        <v>5.7999999999999996E-3</v>
      </c>
      <c r="CH89" s="2">
        <v>0</v>
      </c>
      <c r="CI89" s="2">
        <v>0</v>
      </c>
      <c r="CJ89" s="2">
        <v>54.72</v>
      </c>
      <c r="CK89" s="2">
        <v>54.16</v>
      </c>
      <c r="CL89" s="2">
        <v>44.81</v>
      </c>
      <c r="CM89" s="2">
        <v>0.4</v>
      </c>
      <c r="CN89" s="2">
        <v>0.63</v>
      </c>
      <c r="CO89" s="2">
        <v>0.01</v>
      </c>
      <c r="CP89" s="2">
        <v>52.899000000000001</v>
      </c>
      <c r="CQ89" s="2">
        <v>0</v>
      </c>
      <c r="CR89" s="2">
        <v>30.052399999999999</v>
      </c>
      <c r="CS89" s="2">
        <v>0</v>
      </c>
      <c r="CT89" s="2">
        <v>0</v>
      </c>
      <c r="CU89" s="2">
        <v>0</v>
      </c>
      <c r="CV89" s="2">
        <v>0</v>
      </c>
      <c r="CW89" s="2">
        <v>12.4499</v>
      </c>
      <c r="CX89" s="2">
        <v>4.3329000000000004</v>
      </c>
      <c r="CY89" s="2">
        <v>0.26579999999999998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60.42</v>
      </c>
      <c r="DF89" s="2">
        <v>38.049999999999997</v>
      </c>
      <c r="DG89" s="2">
        <v>1.54</v>
      </c>
      <c r="DH89" s="2">
        <v>0</v>
      </c>
      <c r="DI89" s="2">
        <v>50.592799999999997</v>
      </c>
      <c r="DJ89" s="2">
        <v>0</v>
      </c>
      <c r="DK89" s="2">
        <v>4.4180999999999999</v>
      </c>
      <c r="DL89" s="2">
        <v>0</v>
      </c>
      <c r="DM89" s="2">
        <v>14.418699999999999</v>
      </c>
      <c r="DN89" s="2">
        <v>0.2747</v>
      </c>
      <c r="DO89" s="2">
        <v>13.933299999999999</v>
      </c>
      <c r="DP89" s="2">
        <v>16.360700000000001</v>
      </c>
      <c r="DQ89" s="2">
        <v>0</v>
      </c>
      <c r="DR89" s="2">
        <v>0</v>
      </c>
      <c r="DS89" s="2">
        <v>0</v>
      </c>
      <c r="DT89" s="2">
        <v>0</v>
      </c>
      <c r="DU89" s="2">
        <v>1.6999999999999999E-3</v>
      </c>
      <c r="DV89" s="2">
        <v>0</v>
      </c>
      <c r="DW89" s="2">
        <v>0</v>
      </c>
      <c r="DX89" s="2">
        <v>63.27</v>
      </c>
      <c r="DY89" s="2">
        <v>39.049999999999997</v>
      </c>
      <c r="DZ89" s="2">
        <v>22.67</v>
      </c>
      <c r="EA89" s="2">
        <v>32.950000000000003</v>
      </c>
      <c r="EB89" s="2">
        <v>4.8899999999999997</v>
      </c>
      <c r="EC89" s="2">
        <v>0.44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2">
        <v>0</v>
      </c>
      <c r="HJ89" s="2">
        <v>0</v>
      </c>
      <c r="HK89" s="2">
        <v>0</v>
      </c>
      <c r="HL89" s="2">
        <v>0</v>
      </c>
      <c r="HM89" s="2">
        <v>0</v>
      </c>
      <c r="HN89" s="2">
        <v>0</v>
      </c>
      <c r="HO89" s="2">
        <v>61.601900000000001</v>
      </c>
      <c r="HP89" s="2">
        <v>0</v>
      </c>
      <c r="HQ89" s="2">
        <v>0</v>
      </c>
      <c r="HR89" s="2">
        <v>0</v>
      </c>
      <c r="HS89" s="2">
        <v>0</v>
      </c>
      <c r="HT89" s="2">
        <v>0</v>
      </c>
      <c r="HU89" s="2">
        <v>0</v>
      </c>
      <c r="HV89" s="2">
        <v>0</v>
      </c>
      <c r="HW89" s="2">
        <v>1.9579</v>
      </c>
      <c r="HX89" s="2">
        <v>36.440100000000001</v>
      </c>
      <c r="HY89" s="2">
        <v>0</v>
      </c>
      <c r="HZ89" s="2">
        <v>97.06</v>
      </c>
      <c r="IA89" s="2">
        <v>2.94</v>
      </c>
    </row>
    <row r="90" spans="1:235" x14ac:dyDescent="0.35">
      <c r="A90" s="2" t="s">
        <v>652</v>
      </c>
      <c r="B90" s="2">
        <v>47.73</v>
      </c>
      <c r="C90" s="2">
        <v>46.33</v>
      </c>
      <c r="D90" s="2">
        <v>46.67</v>
      </c>
      <c r="E90" s="2">
        <v>1099.6300000000001</v>
      </c>
      <c r="F90" s="2">
        <v>1E-3</v>
      </c>
      <c r="G90" s="2">
        <v>-9.51</v>
      </c>
      <c r="H90" s="2">
        <v>0</v>
      </c>
      <c r="I90" s="2">
        <v>-0.71</v>
      </c>
      <c r="J90" s="2">
        <v>53.67</v>
      </c>
      <c r="K90" s="2">
        <v>1099.6300000000001</v>
      </c>
      <c r="L90" s="2">
        <v>0</v>
      </c>
      <c r="M90" s="2">
        <v>1099.6300000000001</v>
      </c>
      <c r="N90" s="2">
        <v>0</v>
      </c>
      <c r="O90" s="2">
        <v>1099.6300000000001</v>
      </c>
      <c r="P90" s="2">
        <v>0</v>
      </c>
      <c r="Q90" s="2">
        <v>1098.6600000000001</v>
      </c>
      <c r="R90" s="2">
        <v>-0.97</v>
      </c>
      <c r="S90" s="2">
        <v>1090.45</v>
      </c>
      <c r="T90" s="2">
        <v>-9.18</v>
      </c>
      <c r="U90" s="2">
        <v>1043.76</v>
      </c>
      <c r="V90" s="2">
        <v>-55.87</v>
      </c>
      <c r="W90" s="2">
        <v>1026.8499999999999</v>
      </c>
      <c r="X90" s="2">
        <v>-72.78</v>
      </c>
      <c r="Y90" s="2">
        <v>2.5737000000000001</v>
      </c>
      <c r="Z90" s="2">
        <v>22.3049</v>
      </c>
      <c r="AA90" s="2">
        <v>17.535399999999999</v>
      </c>
      <c r="AB90" s="2">
        <v>0</v>
      </c>
      <c r="AC90" s="2">
        <v>0</v>
      </c>
      <c r="AD90" s="2">
        <v>0</v>
      </c>
      <c r="AE90" s="2">
        <v>0</v>
      </c>
      <c r="AF90" s="2">
        <v>3.2736000000000001</v>
      </c>
      <c r="AG90" s="2">
        <v>6.6374000000000004</v>
      </c>
      <c r="AH90" s="2">
        <v>41.637599999999999</v>
      </c>
      <c r="AI90" s="2">
        <v>51.277099999999997</v>
      </c>
      <c r="AJ90" s="2">
        <v>0</v>
      </c>
      <c r="AK90" s="2">
        <v>0</v>
      </c>
      <c r="AL90" s="2">
        <v>0</v>
      </c>
      <c r="AM90" s="2">
        <v>0</v>
      </c>
      <c r="AN90" s="2">
        <v>0.44790000000000002</v>
      </c>
      <c r="AO90" s="2">
        <v>0.254</v>
      </c>
      <c r="AP90" s="2">
        <v>4.53E-2</v>
      </c>
      <c r="AQ90" s="2">
        <v>50.878500000000003</v>
      </c>
      <c r="AR90" s="2">
        <v>3.1749000000000001</v>
      </c>
      <c r="AS90" s="2">
        <v>11.3224</v>
      </c>
      <c r="AT90" s="2">
        <v>2.4548000000000001</v>
      </c>
      <c r="AU90" s="2">
        <v>16.104700000000001</v>
      </c>
      <c r="AV90" s="2">
        <v>0.25590000000000002</v>
      </c>
      <c r="AW90" s="2">
        <v>3.8328000000000002</v>
      </c>
      <c r="AX90" s="2">
        <v>8.1987000000000005</v>
      </c>
      <c r="AY90" s="2">
        <v>2.3167</v>
      </c>
      <c r="AZ90" s="2">
        <v>0.87609999999999999</v>
      </c>
      <c r="BA90" s="2">
        <v>0.30969999999999998</v>
      </c>
      <c r="BB90" s="2">
        <v>0</v>
      </c>
      <c r="BC90" s="2">
        <v>2.9999999999999997E-4</v>
      </c>
      <c r="BD90" s="2">
        <v>0.27450000000000002</v>
      </c>
      <c r="BE90" s="2">
        <v>0</v>
      </c>
      <c r="BF90" s="2">
        <v>1.5443</v>
      </c>
      <c r="BG90" s="2">
        <v>1.2399</v>
      </c>
      <c r="BH90" s="2">
        <v>0.69550000000000001</v>
      </c>
      <c r="BI90" s="2">
        <v>1.375</v>
      </c>
      <c r="BJ90" s="2">
        <v>1.6697</v>
      </c>
      <c r="BK90" s="2">
        <v>1.5661</v>
      </c>
      <c r="BL90" s="2">
        <v>1.5784</v>
      </c>
      <c r="BM90" s="2">
        <v>1.5709</v>
      </c>
      <c r="BN90" s="2">
        <v>1.5582</v>
      </c>
      <c r="BO90" s="2">
        <v>1.5518000000000001</v>
      </c>
      <c r="BP90" s="2">
        <v>1.5456000000000001</v>
      </c>
      <c r="BQ90" s="2">
        <v>1.5507</v>
      </c>
      <c r="BR90" s="2">
        <v>1.5642</v>
      </c>
      <c r="BS90" s="2">
        <v>1.5742</v>
      </c>
      <c r="BT90" s="2">
        <v>1.5781000000000001</v>
      </c>
      <c r="BU90" s="2">
        <v>35.436799999999998</v>
      </c>
      <c r="BV90" s="2">
        <v>0</v>
      </c>
      <c r="BW90" s="2">
        <v>0</v>
      </c>
      <c r="BX90" s="2">
        <v>0</v>
      </c>
      <c r="BY90" s="2">
        <v>38.170200000000001</v>
      </c>
      <c r="BZ90" s="2">
        <v>0.3332</v>
      </c>
      <c r="CA90" s="2">
        <v>25.634499999999999</v>
      </c>
      <c r="CB90" s="2">
        <v>0.41949999999999998</v>
      </c>
      <c r="CC90" s="2">
        <v>0</v>
      </c>
      <c r="CD90" s="2">
        <v>0</v>
      </c>
      <c r="CE90" s="2">
        <v>0</v>
      </c>
      <c r="CF90" s="2">
        <v>0</v>
      </c>
      <c r="CG90" s="2">
        <v>5.7999999999999996E-3</v>
      </c>
      <c r="CH90" s="2">
        <v>0</v>
      </c>
      <c r="CI90" s="2">
        <v>0</v>
      </c>
      <c r="CJ90" s="2">
        <v>54.49</v>
      </c>
      <c r="CK90" s="2">
        <v>53.92</v>
      </c>
      <c r="CL90" s="2">
        <v>45.04</v>
      </c>
      <c r="CM90" s="2">
        <v>0.4</v>
      </c>
      <c r="CN90" s="2">
        <v>0.63</v>
      </c>
      <c r="CO90" s="2">
        <v>0.01</v>
      </c>
      <c r="CP90" s="2">
        <v>52.932299999999998</v>
      </c>
      <c r="CQ90" s="2">
        <v>0</v>
      </c>
      <c r="CR90" s="2">
        <v>30.029499999999999</v>
      </c>
      <c r="CS90" s="2">
        <v>0</v>
      </c>
      <c r="CT90" s="2">
        <v>0</v>
      </c>
      <c r="CU90" s="2">
        <v>0</v>
      </c>
      <c r="CV90" s="2">
        <v>0</v>
      </c>
      <c r="CW90" s="2">
        <v>12.4232</v>
      </c>
      <c r="CX90" s="2">
        <v>4.3472999999999997</v>
      </c>
      <c r="CY90" s="2">
        <v>0.26769999999999999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60.28</v>
      </c>
      <c r="DF90" s="2">
        <v>38.17</v>
      </c>
      <c r="DG90" s="2">
        <v>1.55</v>
      </c>
      <c r="DH90" s="2">
        <v>0</v>
      </c>
      <c r="DI90" s="2">
        <v>50.579500000000003</v>
      </c>
      <c r="DJ90" s="2">
        <v>0</v>
      </c>
      <c r="DK90" s="2">
        <v>4.4104999999999999</v>
      </c>
      <c r="DL90" s="2">
        <v>0</v>
      </c>
      <c r="DM90" s="2">
        <v>14.500299999999999</v>
      </c>
      <c r="DN90" s="2">
        <v>0.27589999999999998</v>
      </c>
      <c r="DO90" s="2">
        <v>13.894600000000001</v>
      </c>
      <c r="DP90" s="2">
        <v>16.337399999999999</v>
      </c>
      <c r="DQ90" s="2">
        <v>0</v>
      </c>
      <c r="DR90" s="2">
        <v>0</v>
      </c>
      <c r="DS90" s="2">
        <v>0</v>
      </c>
      <c r="DT90" s="2">
        <v>0</v>
      </c>
      <c r="DU90" s="2">
        <v>1.6999999999999999E-3</v>
      </c>
      <c r="DV90" s="2">
        <v>0</v>
      </c>
      <c r="DW90" s="2">
        <v>0</v>
      </c>
      <c r="DX90" s="2">
        <v>63.07</v>
      </c>
      <c r="DY90" s="2">
        <v>38.950000000000003</v>
      </c>
      <c r="DZ90" s="2">
        <v>22.8</v>
      </c>
      <c r="EA90" s="2">
        <v>32.92</v>
      </c>
      <c r="EB90" s="2">
        <v>4.8899999999999997</v>
      </c>
      <c r="EC90" s="2">
        <v>0.44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2">
        <v>0</v>
      </c>
      <c r="HJ90" s="2">
        <v>0</v>
      </c>
      <c r="HK90" s="2">
        <v>0</v>
      </c>
      <c r="HL90" s="2">
        <v>0</v>
      </c>
      <c r="HM90" s="2">
        <v>0</v>
      </c>
      <c r="HN90" s="2">
        <v>0</v>
      </c>
      <c r="HO90" s="2">
        <v>61.603299999999997</v>
      </c>
      <c r="HP90" s="2">
        <v>0</v>
      </c>
      <c r="HQ90" s="2">
        <v>0</v>
      </c>
      <c r="HR90" s="2">
        <v>0</v>
      </c>
      <c r="HS90" s="2">
        <v>0</v>
      </c>
      <c r="HT90" s="2">
        <v>0</v>
      </c>
      <c r="HU90" s="2">
        <v>0</v>
      </c>
      <c r="HV90" s="2">
        <v>0</v>
      </c>
      <c r="HW90" s="2">
        <v>1.9564999999999999</v>
      </c>
      <c r="HX90" s="2">
        <v>36.440199999999997</v>
      </c>
      <c r="HY90" s="2">
        <v>0</v>
      </c>
      <c r="HZ90" s="2">
        <v>97.07</v>
      </c>
      <c r="IA90" s="2">
        <v>2.93</v>
      </c>
    </row>
    <row r="91" spans="1:235" x14ac:dyDescent="0.35">
      <c r="A91" s="2" t="s">
        <v>652</v>
      </c>
      <c r="B91" s="2">
        <v>48.23</v>
      </c>
      <c r="C91" s="2">
        <v>46.83</v>
      </c>
      <c r="D91" s="2">
        <v>47.17</v>
      </c>
      <c r="E91" s="2">
        <v>1098.92</v>
      </c>
      <c r="F91" s="2">
        <v>1E-3</v>
      </c>
      <c r="G91" s="2">
        <v>-9.52</v>
      </c>
      <c r="H91" s="2">
        <v>0</v>
      </c>
      <c r="I91" s="2">
        <v>-0.71</v>
      </c>
      <c r="J91" s="2">
        <v>53.17</v>
      </c>
      <c r="K91" s="2">
        <v>1098.92</v>
      </c>
      <c r="L91" s="2">
        <v>0</v>
      </c>
      <c r="M91" s="2">
        <v>1098.92</v>
      </c>
      <c r="N91" s="2">
        <v>-0.01</v>
      </c>
      <c r="O91" s="2">
        <v>1098.92</v>
      </c>
      <c r="P91" s="2">
        <v>0</v>
      </c>
      <c r="Q91" s="2">
        <v>1098.05</v>
      </c>
      <c r="R91" s="2">
        <v>-0.87</v>
      </c>
      <c r="S91" s="2">
        <v>1089.74</v>
      </c>
      <c r="T91" s="2">
        <v>-9.18</v>
      </c>
      <c r="U91" s="2">
        <v>1045.1199999999999</v>
      </c>
      <c r="V91" s="2">
        <v>-53.81</v>
      </c>
      <c r="W91" s="2">
        <v>1026.8499999999999</v>
      </c>
      <c r="X91" s="2">
        <v>-72.069999999999993</v>
      </c>
      <c r="Y91" s="2">
        <v>2.6067999999999998</v>
      </c>
      <c r="Z91" s="2">
        <v>22.5122</v>
      </c>
      <c r="AA91" s="2">
        <v>17.790900000000001</v>
      </c>
      <c r="AB91" s="2">
        <v>0</v>
      </c>
      <c r="AC91" s="2">
        <v>0</v>
      </c>
      <c r="AD91" s="2">
        <v>0</v>
      </c>
      <c r="AE91" s="2">
        <v>0</v>
      </c>
      <c r="AF91" s="2">
        <v>3.2757999999999998</v>
      </c>
      <c r="AG91" s="2">
        <v>6.6463999999999999</v>
      </c>
      <c r="AH91" s="2">
        <v>41.612499999999997</v>
      </c>
      <c r="AI91" s="2">
        <v>51.291499999999999</v>
      </c>
      <c r="AJ91" s="2">
        <v>0</v>
      </c>
      <c r="AK91" s="2">
        <v>0</v>
      </c>
      <c r="AL91" s="2">
        <v>0</v>
      </c>
      <c r="AM91" s="2">
        <v>0</v>
      </c>
      <c r="AN91" s="2">
        <v>0.44950000000000001</v>
      </c>
      <c r="AO91" s="2">
        <v>0.25480000000000003</v>
      </c>
      <c r="AP91" s="2">
        <v>4.53E-2</v>
      </c>
      <c r="AQ91" s="2">
        <v>50.8767</v>
      </c>
      <c r="AR91" s="2">
        <v>3.2046999999999999</v>
      </c>
      <c r="AS91" s="2">
        <v>11.3027</v>
      </c>
      <c r="AT91" s="2">
        <v>2.4632999999999998</v>
      </c>
      <c r="AU91" s="2">
        <v>16.136700000000001</v>
      </c>
      <c r="AV91" s="2">
        <v>0.25629999999999997</v>
      </c>
      <c r="AW91" s="2">
        <v>3.8056000000000001</v>
      </c>
      <c r="AX91" s="2">
        <v>8.1676000000000002</v>
      </c>
      <c r="AY91" s="2">
        <v>2.3153999999999999</v>
      </c>
      <c r="AZ91" s="2">
        <v>0.88249999999999995</v>
      </c>
      <c r="BA91" s="2">
        <v>0.31269999999999998</v>
      </c>
      <c r="BB91" s="2">
        <v>0</v>
      </c>
      <c r="BC91" s="2">
        <v>2.9999999999999997E-4</v>
      </c>
      <c r="BD91" s="2">
        <v>0.27560000000000001</v>
      </c>
      <c r="BE91" s="2">
        <v>0</v>
      </c>
      <c r="BF91" s="2">
        <v>1.5512999999999999</v>
      </c>
      <c r="BG91" s="2">
        <v>1.2416</v>
      </c>
      <c r="BH91" s="2">
        <v>0.69230000000000003</v>
      </c>
      <c r="BI91" s="2">
        <v>1.3794999999999999</v>
      </c>
      <c r="BJ91" s="2">
        <v>1.6818</v>
      </c>
      <c r="BK91" s="2">
        <v>1.5750999999999999</v>
      </c>
      <c r="BL91" s="2">
        <v>1.5873999999999999</v>
      </c>
      <c r="BM91" s="2">
        <v>1.5795999999999999</v>
      </c>
      <c r="BN91" s="2">
        <v>1.5664</v>
      </c>
      <c r="BO91" s="2">
        <v>1.5598000000000001</v>
      </c>
      <c r="BP91" s="2">
        <v>1.5533999999999999</v>
      </c>
      <c r="BQ91" s="2">
        <v>1.5591999999999999</v>
      </c>
      <c r="BR91" s="2">
        <v>1.573</v>
      </c>
      <c r="BS91" s="2">
        <v>1.5831999999999999</v>
      </c>
      <c r="BT91" s="2">
        <v>1.5871999999999999</v>
      </c>
      <c r="BU91" s="2">
        <v>35.405700000000003</v>
      </c>
      <c r="BV91" s="2">
        <v>0</v>
      </c>
      <c r="BW91" s="2">
        <v>0</v>
      </c>
      <c r="BX91" s="2">
        <v>0</v>
      </c>
      <c r="BY91" s="2">
        <v>38.335599999999999</v>
      </c>
      <c r="BZ91" s="2">
        <v>0.33379999999999999</v>
      </c>
      <c r="CA91" s="2">
        <v>25.5</v>
      </c>
      <c r="CB91" s="2">
        <v>0.41909999999999997</v>
      </c>
      <c r="CC91" s="2">
        <v>0</v>
      </c>
      <c r="CD91" s="2">
        <v>0</v>
      </c>
      <c r="CE91" s="2">
        <v>0</v>
      </c>
      <c r="CF91" s="2">
        <v>0</v>
      </c>
      <c r="CG91" s="2">
        <v>5.7999999999999996E-3</v>
      </c>
      <c r="CH91" s="2">
        <v>0</v>
      </c>
      <c r="CI91" s="2">
        <v>0</v>
      </c>
      <c r="CJ91" s="2">
        <v>54.25</v>
      </c>
      <c r="CK91" s="2">
        <v>53.68</v>
      </c>
      <c r="CL91" s="2">
        <v>45.28</v>
      </c>
      <c r="CM91" s="2">
        <v>0.4</v>
      </c>
      <c r="CN91" s="2">
        <v>0.63</v>
      </c>
      <c r="CO91" s="2">
        <v>0.01</v>
      </c>
      <c r="CP91" s="2">
        <v>52.965699999999998</v>
      </c>
      <c r="CQ91" s="2">
        <v>0</v>
      </c>
      <c r="CR91" s="2">
        <v>30.006599999999999</v>
      </c>
      <c r="CS91" s="2">
        <v>0</v>
      </c>
      <c r="CT91" s="2">
        <v>0</v>
      </c>
      <c r="CU91" s="2">
        <v>0</v>
      </c>
      <c r="CV91" s="2">
        <v>0</v>
      </c>
      <c r="CW91" s="2">
        <v>12.3965</v>
      </c>
      <c r="CX91" s="2">
        <v>4.3616000000000001</v>
      </c>
      <c r="CY91" s="2">
        <v>0.26950000000000002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60.15</v>
      </c>
      <c r="DF91" s="2">
        <v>38.29</v>
      </c>
      <c r="DG91" s="2">
        <v>1.56</v>
      </c>
      <c r="DH91" s="2">
        <v>0</v>
      </c>
      <c r="DI91" s="2">
        <v>50.566099999999999</v>
      </c>
      <c r="DJ91" s="2">
        <v>0</v>
      </c>
      <c r="DK91" s="2">
        <v>4.4029999999999996</v>
      </c>
      <c r="DL91" s="2">
        <v>0</v>
      </c>
      <c r="DM91" s="2">
        <v>14.5822</v>
      </c>
      <c r="DN91" s="2">
        <v>0.2772</v>
      </c>
      <c r="DO91" s="2">
        <v>13.8558</v>
      </c>
      <c r="DP91" s="2">
        <v>16.314</v>
      </c>
      <c r="DQ91" s="2">
        <v>0</v>
      </c>
      <c r="DR91" s="2">
        <v>0</v>
      </c>
      <c r="DS91" s="2">
        <v>0</v>
      </c>
      <c r="DT91" s="2">
        <v>0</v>
      </c>
      <c r="DU91" s="2">
        <v>1.6999999999999999E-3</v>
      </c>
      <c r="DV91" s="2">
        <v>0</v>
      </c>
      <c r="DW91" s="2">
        <v>0</v>
      </c>
      <c r="DX91" s="2">
        <v>62.88</v>
      </c>
      <c r="DY91" s="2">
        <v>38.85</v>
      </c>
      <c r="DZ91" s="2">
        <v>22.94</v>
      </c>
      <c r="EA91" s="2">
        <v>32.880000000000003</v>
      </c>
      <c r="EB91" s="2">
        <v>4.88</v>
      </c>
      <c r="EC91" s="2">
        <v>0.44</v>
      </c>
      <c r="ED91" s="2">
        <v>0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2">
        <v>0</v>
      </c>
      <c r="GV91" s="2">
        <v>0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2">
        <v>0</v>
      </c>
      <c r="HJ91" s="2">
        <v>0</v>
      </c>
      <c r="HK91" s="2">
        <v>0</v>
      </c>
      <c r="HL91" s="2">
        <v>0</v>
      </c>
      <c r="HM91" s="2">
        <v>0</v>
      </c>
      <c r="HN91" s="2">
        <v>0</v>
      </c>
      <c r="HO91" s="2">
        <v>61.604700000000001</v>
      </c>
      <c r="HP91" s="2">
        <v>0</v>
      </c>
      <c r="HQ91" s="2">
        <v>0</v>
      </c>
      <c r="HR91" s="2">
        <v>0</v>
      </c>
      <c r="HS91" s="2">
        <v>0</v>
      </c>
      <c r="HT91" s="2">
        <v>0</v>
      </c>
      <c r="HU91" s="2">
        <v>0</v>
      </c>
      <c r="HV91" s="2">
        <v>0</v>
      </c>
      <c r="HW91" s="2">
        <v>1.9551000000000001</v>
      </c>
      <c r="HX91" s="2">
        <v>36.440199999999997</v>
      </c>
      <c r="HY91" s="2">
        <v>0</v>
      </c>
      <c r="HZ91" s="2">
        <v>97.07</v>
      </c>
      <c r="IA91" s="2">
        <v>2.93</v>
      </c>
    </row>
    <row r="92" spans="1:235" x14ac:dyDescent="0.35">
      <c r="A92" s="2" t="s">
        <v>652</v>
      </c>
      <c r="B92" s="2">
        <v>48.73</v>
      </c>
      <c r="C92" s="2">
        <v>47.33</v>
      </c>
      <c r="D92" s="2">
        <v>47.67</v>
      </c>
      <c r="E92" s="2">
        <v>1098.2</v>
      </c>
      <c r="F92" s="2">
        <v>1E-3</v>
      </c>
      <c r="G92" s="2">
        <v>-9.5299999999999994</v>
      </c>
      <c r="H92" s="2">
        <v>0</v>
      </c>
      <c r="I92" s="2">
        <v>-0.71</v>
      </c>
      <c r="J92" s="2">
        <v>52.67</v>
      </c>
      <c r="K92" s="2">
        <v>1098.2</v>
      </c>
      <c r="L92" s="2">
        <v>0</v>
      </c>
      <c r="M92" s="2">
        <v>1098.2</v>
      </c>
      <c r="N92" s="2">
        <v>0</v>
      </c>
      <c r="O92" s="2">
        <v>1098.2</v>
      </c>
      <c r="P92" s="2">
        <v>0</v>
      </c>
      <c r="Q92" s="2">
        <v>1097.43</v>
      </c>
      <c r="R92" s="2">
        <v>-0.78</v>
      </c>
      <c r="S92" s="2">
        <v>1089.02</v>
      </c>
      <c r="T92" s="2">
        <v>-9.18</v>
      </c>
      <c r="U92" s="2">
        <v>1046.49</v>
      </c>
      <c r="V92" s="2">
        <v>-51.71</v>
      </c>
      <c r="W92" s="2">
        <v>1026.8499999999999</v>
      </c>
      <c r="X92" s="2">
        <v>-71.349999999999994</v>
      </c>
      <c r="Y92" s="2">
        <v>2.6402999999999999</v>
      </c>
      <c r="Z92" s="2">
        <v>22.719100000000001</v>
      </c>
      <c r="AA92" s="2">
        <v>18.046700000000001</v>
      </c>
      <c r="AB92" s="2">
        <v>0</v>
      </c>
      <c r="AC92" s="2">
        <v>0</v>
      </c>
      <c r="AD92" s="2">
        <v>0</v>
      </c>
      <c r="AE92" s="2">
        <v>0</v>
      </c>
      <c r="AF92" s="2">
        <v>3.2780999999999998</v>
      </c>
      <c r="AG92" s="2">
        <v>6.7218999999999998</v>
      </c>
      <c r="AH92" s="2">
        <v>41.521500000000003</v>
      </c>
      <c r="AI92" s="2">
        <v>51.303899999999999</v>
      </c>
      <c r="AJ92" s="2">
        <v>0</v>
      </c>
      <c r="AK92" s="2">
        <v>0</v>
      </c>
      <c r="AL92" s="2">
        <v>0</v>
      </c>
      <c r="AM92" s="2">
        <v>0</v>
      </c>
      <c r="AN92" s="2">
        <v>0.4526</v>
      </c>
      <c r="AO92" s="2">
        <v>0.2555</v>
      </c>
      <c r="AP92" s="2">
        <v>4.53E-2</v>
      </c>
      <c r="AQ92" s="2">
        <v>50.875</v>
      </c>
      <c r="AR92" s="2">
        <v>3.2351000000000001</v>
      </c>
      <c r="AS92" s="2">
        <v>11.282999999999999</v>
      </c>
      <c r="AT92" s="2">
        <v>2.4716999999999998</v>
      </c>
      <c r="AU92" s="2">
        <v>16.167999999999999</v>
      </c>
      <c r="AV92" s="2">
        <v>0.25669999999999998</v>
      </c>
      <c r="AW92" s="2">
        <v>3.7784</v>
      </c>
      <c r="AX92" s="2">
        <v>8.1364000000000001</v>
      </c>
      <c r="AY92" s="2">
        <v>2.3140999999999998</v>
      </c>
      <c r="AZ92" s="2">
        <v>0.88890000000000002</v>
      </c>
      <c r="BA92" s="2">
        <v>0.31559999999999999</v>
      </c>
      <c r="BB92" s="2">
        <v>0</v>
      </c>
      <c r="BC92" s="2">
        <v>2.9999999999999997E-4</v>
      </c>
      <c r="BD92" s="2">
        <v>0.27660000000000001</v>
      </c>
      <c r="BE92" s="2">
        <v>0</v>
      </c>
      <c r="BF92" s="2">
        <v>1.5583</v>
      </c>
      <c r="BG92" s="2">
        <v>1.2433000000000001</v>
      </c>
      <c r="BH92" s="2">
        <v>0.68910000000000005</v>
      </c>
      <c r="BI92" s="2">
        <v>1.3838999999999999</v>
      </c>
      <c r="BJ92" s="2">
        <v>1.6940999999999999</v>
      </c>
      <c r="BK92" s="2">
        <v>1.5841000000000001</v>
      </c>
      <c r="BL92" s="2">
        <v>1.5965</v>
      </c>
      <c r="BM92" s="2">
        <v>1.5883</v>
      </c>
      <c r="BN92" s="2">
        <v>1.5747</v>
      </c>
      <c r="BO92" s="2">
        <v>1.5679000000000001</v>
      </c>
      <c r="BP92" s="2">
        <v>1.5612999999999999</v>
      </c>
      <c r="BQ92" s="2">
        <v>1.5677000000000001</v>
      </c>
      <c r="BR92" s="2">
        <v>1.5819000000000001</v>
      </c>
      <c r="BS92" s="2">
        <v>1.5923</v>
      </c>
      <c r="BT92" s="2">
        <v>1.5964</v>
      </c>
      <c r="BU92" s="2">
        <v>35.374600000000001</v>
      </c>
      <c r="BV92" s="2">
        <v>0</v>
      </c>
      <c r="BW92" s="2">
        <v>0</v>
      </c>
      <c r="BX92" s="2">
        <v>0</v>
      </c>
      <c r="BY92" s="2">
        <v>38.501399999999997</v>
      </c>
      <c r="BZ92" s="2">
        <v>0.33439999999999998</v>
      </c>
      <c r="CA92" s="2">
        <v>25.365100000000002</v>
      </c>
      <c r="CB92" s="2">
        <v>0.41870000000000002</v>
      </c>
      <c r="CC92" s="2">
        <v>0</v>
      </c>
      <c r="CD92" s="2">
        <v>0</v>
      </c>
      <c r="CE92" s="2">
        <v>0</v>
      </c>
      <c r="CF92" s="2">
        <v>0</v>
      </c>
      <c r="CG92" s="2">
        <v>5.7999999999999996E-3</v>
      </c>
      <c r="CH92" s="2">
        <v>0</v>
      </c>
      <c r="CI92" s="2">
        <v>0</v>
      </c>
      <c r="CJ92" s="2">
        <v>54.01</v>
      </c>
      <c r="CK92" s="2">
        <v>53.45</v>
      </c>
      <c r="CL92" s="2">
        <v>45.51</v>
      </c>
      <c r="CM92" s="2">
        <v>0.4</v>
      </c>
      <c r="CN92" s="2">
        <v>0.63</v>
      </c>
      <c r="CO92" s="2">
        <v>0.01</v>
      </c>
      <c r="CP92" s="2">
        <v>52.999000000000002</v>
      </c>
      <c r="CQ92" s="2">
        <v>0</v>
      </c>
      <c r="CR92" s="2">
        <v>29.983799999999999</v>
      </c>
      <c r="CS92" s="2">
        <v>0</v>
      </c>
      <c r="CT92" s="2">
        <v>0</v>
      </c>
      <c r="CU92" s="2">
        <v>0</v>
      </c>
      <c r="CV92" s="2">
        <v>0</v>
      </c>
      <c r="CW92" s="2">
        <v>12.369899999999999</v>
      </c>
      <c r="CX92" s="2">
        <v>4.3758999999999997</v>
      </c>
      <c r="CY92" s="2">
        <v>0.27150000000000002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60.01</v>
      </c>
      <c r="DF92" s="2">
        <v>38.42</v>
      </c>
      <c r="DG92" s="2">
        <v>1.57</v>
      </c>
      <c r="DH92" s="2">
        <v>0</v>
      </c>
      <c r="DI92" s="2">
        <v>50.552599999999998</v>
      </c>
      <c r="DJ92" s="2">
        <v>0</v>
      </c>
      <c r="DK92" s="2">
        <v>4.3956</v>
      </c>
      <c r="DL92" s="2">
        <v>0</v>
      </c>
      <c r="DM92" s="2">
        <v>14.664300000000001</v>
      </c>
      <c r="DN92" s="2">
        <v>0.27850000000000003</v>
      </c>
      <c r="DO92" s="2">
        <v>13.816700000000001</v>
      </c>
      <c r="DP92" s="2">
        <v>16.290700000000001</v>
      </c>
      <c r="DQ92" s="2">
        <v>0</v>
      </c>
      <c r="DR92" s="2">
        <v>0</v>
      </c>
      <c r="DS92" s="2">
        <v>0</v>
      </c>
      <c r="DT92" s="2">
        <v>0</v>
      </c>
      <c r="DU92" s="2">
        <v>1.6999999999999999E-3</v>
      </c>
      <c r="DV92" s="2">
        <v>0</v>
      </c>
      <c r="DW92" s="2">
        <v>0</v>
      </c>
      <c r="DX92" s="2">
        <v>62.68</v>
      </c>
      <c r="DY92" s="2">
        <v>38.76</v>
      </c>
      <c r="DZ92" s="2">
        <v>23.08</v>
      </c>
      <c r="EA92" s="2">
        <v>32.840000000000003</v>
      </c>
      <c r="EB92" s="2">
        <v>4.87</v>
      </c>
      <c r="EC92" s="2">
        <v>0.44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61.606099999999998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1.9536</v>
      </c>
      <c r="HX92" s="2">
        <v>36.440199999999997</v>
      </c>
      <c r="HY92" s="2">
        <v>0</v>
      </c>
      <c r="HZ92" s="2">
        <v>97.07</v>
      </c>
      <c r="IA92" s="2">
        <v>2.93</v>
      </c>
    </row>
    <row r="93" spans="1:235" x14ac:dyDescent="0.35">
      <c r="A93" s="2" t="s">
        <v>652</v>
      </c>
      <c r="B93" s="2">
        <v>49.24</v>
      </c>
      <c r="C93" s="2">
        <v>47.83</v>
      </c>
      <c r="D93" s="2">
        <v>48.18</v>
      </c>
      <c r="E93" s="2">
        <v>1097.48</v>
      </c>
      <c r="F93" s="2">
        <v>1E-3</v>
      </c>
      <c r="G93" s="2">
        <v>-9.5399999999999991</v>
      </c>
      <c r="H93" s="2">
        <v>0</v>
      </c>
      <c r="I93" s="2">
        <v>-0.71</v>
      </c>
      <c r="J93" s="2">
        <v>52.17</v>
      </c>
      <c r="K93" s="2">
        <v>1097.48</v>
      </c>
      <c r="L93" s="2">
        <v>0</v>
      </c>
      <c r="M93" s="2">
        <v>1097.48</v>
      </c>
      <c r="N93" s="2">
        <v>0</v>
      </c>
      <c r="O93" s="2">
        <v>1097.48</v>
      </c>
      <c r="P93" s="2">
        <v>0</v>
      </c>
      <c r="Q93" s="2">
        <v>1096.8</v>
      </c>
      <c r="R93" s="2">
        <v>-0.68</v>
      </c>
      <c r="S93" s="2">
        <v>1088.3</v>
      </c>
      <c r="T93" s="2">
        <v>-9.18</v>
      </c>
      <c r="U93" s="2">
        <v>1047.8900000000001</v>
      </c>
      <c r="V93" s="2">
        <v>-49.6</v>
      </c>
      <c r="W93" s="2">
        <v>1026.8499999999999</v>
      </c>
      <c r="X93" s="2">
        <v>-70.63</v>
      </c>
      <c r="Y93" s="2">
        <v>2.6743000000000001</v>
      </c>
      <c r="Z93" s="2">
        <v>22.926100000000002</v>
      </c>
      <c r="AA93" s="2">
        <v>18.302199999999999</v>
      </c>
      <c r="AB93" s="2">
        <v>0</v>
      </c>
      <c r="AC93" s="2">
        <v>0</v>
      </c>
      <c r="AD93" s="2">
        <v>0</v>
      </c>
      <c r="AE93" s="2">
        <v>0</v>
      </c>
      <c r="AF93" s="2">
        <v>3.2804000000000002</v>
      </c>
      <c r="AG93" s="2">
        <v>6.8150000000000004</v>
      </c>
      <c r="AH93" s="2">
        <v>41.495800000000003</v>
      </c>
      <c r="AI93" s="2">
        <v>51.234299999999998</v>
      </c>
      <c r="AJ93" s="2">
        <v>0</v>
      </c>
      <c r="AK93" s="2">
        <v>0</v>
      </c>
      <c r="AL93" s="2">
        <v>0</v>
      </c>
      <c r="AM93" s="2">
        <v>0</v>
      </c>
      <c r="AN93" s="2">
        <v>0.45490000000000003</v>
      </c>
      <c r="AO93" s="2">
        <v>0.25629999999999997</v>
      </c>
      <c r="AP93" s="2">
        <v>4.53E-2</v>
      </c>
      <c r="AQ93" s="2">
        <v>50.873399999999997</v>
      </c>
      <c r="AR93" s="2">
        <v>3.2660999999999998</v>
      </c>
      <c r="AS93" s="2">
        <v>11.263299999999999</v>
      </c>
      <c r="AT93" s="2">
        <v>2.4801000000000002</v>
      </c>
      <c r="AU93" s="2">
        <v>16.198899999999998</v>
      </c>
      <c r="AV93" s="2">
        <v>0.2571</v>
      </c>
      <c r="AW93" s="2">
        <v>3.7511000000000001</v>
      </c>
      <c r="AX93" s="2">
        <v>8.1051000000000002</v>
      </c>
      <c r="AY93" s="2">
        <v>2.3127</v>
      </c>
      <c r="AZ93" s="2">
        <v>0.89549999999999996</v>
      </c>
      <c r="BA93" s="2">
        <v>0.31859999999999999</v>
      </c>
      <c r="BB93" s="2">
        <v>0</v>
      </c>
      <c r="BC93" s="2">
        <v>2.9999999999999997E-4</v>
      </c>
      <c r="BD93" s="2">
        <v>0.2777</v>
      </c>
      <c r="BE93" s="2">
        <v>0</v>
      </c>
      <c r="BF93" s="2">
        <v>1.5653999999999999</v>
      </c>
      <c r="BG93" s="2">
        <v>1.2450000000000001</v>
      </c>
      <c r="BH93" s="2">
        <v>0.68600000000000005</v>
      </c>
      <c r="BI93" s="2">
        <v>1.3883000000000001</v>
      </c>
      <c r="BJ93" s="2">
        <v>1.7067000000000001</v>
      </c>
      <c r="BK93" s="2">
        <v>1.5931999999999999</v>
      </c>
      <c r="BL93" s="2">
        <v>1.6057999999999999</v>
      </c>
      <c r="BM93" s="2">
        <v>1.5972</v>
      </c>
      <c r="BN93" s="2">
        <v>1.5831</v>
      </c>
      <c r="BO93" s="2">
        <v>1.5761000000000001</v>
      </c>
      <c r="BP93" s="2">
        <v>1.5692999999999999</v>
      </c>
      <c r="BQ93" s="2">
        <v>1.5764</v>
      </c>
      <c r="BR93" s="2">
        <v>1.5909</v>
      </c>
      <c r="BS93" s="2">
        <v>1.6015999999999999</v>
      </c>
      <c r="BT93" s="2">
        <v>1.6056999999999999</v>
      </c>
      <c r="BU93" s="2">
        <v>35.343400000000003</v>
      </c>
      <c r="BV93" s="2">
        <v>0</v>
      </c>
      <c r="BW93" s="2">
        <v>0</v>
      </c>
      <c r="BX93" s="2">
        <v>0</v>
      </c>
      <c r="BY93" s="2">
        <v>38.667499999999997</v>
      </c>
      <c r="BZ93" s="2">
        <v>0.33500000000000002</v>
      </c>
      <c r="CA93" s="2">
        <v>25.2301</v>
      </c>
      <c r="CB93" s="2">
        <v>0.41839999999999999</v>
      </c>
      <c r="CC93" s="2">
        <v>0</v>
      </c>
      <c r="CD93" s="2">
        <v>0</v>
      </c>
      <c r="CE93" s="2">
        <v>0</v>
      </c>
      <c r="CF93" s="2">
        <v>0</v>
      </c>
      <c r="CG93" s="2">
        <v>5.7999999999999996E-3</v>
      </c>
      <c r="CH93" s="2">
        <v>0</v>
      </c>
      <c r="CI93" s="2">
        <v>0</v>
      </c>
      <c r="CJ93" s="2">
        <v>53.77</v>
      </c>
      <c r="CK93" s="2">
        <v>53.21</v>
      </c>
      <c r="CL93" s="2">
        <v>45.75</v>
      </c>
      <c r="CM93" s="2">
        <v>0.4</v>
      </c>
      <c r="CN93" s="2">
        <v>0.63</v>
      </c>
      <c r="CO93" s="2">
        <v>0.01</v>
      </c>
      <c r="CP93" s="2">
        <v>53.032299999999999</v>
      </c>
      <c r="CQ93" s="2">
        <v>0</v>
      </c>
      <c r="CR93" s="2">
        <v>29.960899999999999</v>
      </c>
      <c r="CS93" s="2">
        <v>0</v>
      </c>
      <c r="CT93" s="2">
        <v>0</v>
      </c>
      <c r="CU93" s="2">
        <v>0</v>
      </c>
      <c r="CV93" s="2">
        <v>0</v>
      </c>
      <c r="CW93" s="2">
        <v>12.343299999999999</v>
      </c>
      <c r="CX93" s="2">
        <v>4.3901000000000003</v>
      </c>
      <c r="CY93" s="2">
        <v>0.27339999999999998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59.88</v>
      </c>
      <c r="DF93" s="2">
        <v>38.54</v>
      </c>
      <c r="DG93" s="2">
        <v>1.58</v>
      </c>
      <c r="DH93" s="2">
        <v>0</v>
      </c>
      <c r="DI93" s="2">
        <v>50.538899999999998</v>
      </c>
      <c r="DJ93" s="2">
        <v>0</v>
      </c>
      <c r="DK93" s="2">
        <v>4.3882000000000003</v>
      </c>
      <c r="DL93" s="2">
        <v>0</v>
      </c>
      <c r="DM93" s="2">
        <v>14.746600000000001</v>
      </c>
      <c r="DN93" s="2">
        <v>0.27979999999999999</v>
      </c>
      <c r="DO93" s="2">
        <v>13.7773</v>
      </c>
      <c r="DP93" s="2">
        <v>16.267399999999999</v>
      </c>
      <c r="DQ93" s="2">
        <v>0</v>
      </c>
      <c r="DR93" s="2">
        <v>0</v>
      </c>
      <c r="DS93" s="2">
        <v>0</v>
      </c>
      <c r="DT93" s="2">
        <v>0</v>
      </c>
      <c r="DU93" s="2">
        <v>1.6999999999999999E-3</v>
      </c>
      <c r="DV93" s="2">
        <v>0</v>
      </c>
      <c r="DW93" s="2">
        <v>0</v>
      </c>
      <c r="DX93" s="2">
        <v>62.48</v>
      </c>
      <c r="DY93" s="2">
        <v>38.659999999999997</v>
      </c>
      <c r="DZ93" s="2">
        <v>23.21</v>
      </c>
      <c r="EA93" s="2">
        <v>32.81</v>
      </c>
      <c r="EB93" s="2">
        <v>4.87</v>
      </c>
      <c r="EC93" s="2">
        <v>0.45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2">
        <v>0</v>
      </c>
      <c r="GU93" s="2">
        <v>0</v>
      </c>
      <c r="GV93" s="2">
        <v>0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2">
        <v>0</v>
      </c>
      <c r="HJ93" s="2">
        <v>0</v>
      </c>
      <c r="HK93" s="2">
        <v>0</v>
      </c>
      <c r="HL93" s="2">
        <v>0</v>
      </c>
      <c r="HM93" s="2">
        <v>0</v>
      </c>
      <c r="HN93" s="2">
        <v>0</v>
      </c>
      <c r="HO93" s="2">
        <v>61.607500000000002</v>
      </c>
      <c r="HP93" s="2">
        <v>0</v>
      </c>
      <c r="HQ93" s="2">
        <v>0</v>
      </c>
      <c r="HR93" s="2">
        <v>0</v>
      </c>
      <c r="HS93" s="2">
        <v>0</v>
      </c>
      <c r="HT93" s="2">
        <v>0</v>
      </c>
      <c r="HU93" s="2">
        <v>0</v>
      </c>
      <c r="HV93" s="2">
        <v>0</v>
      </c>
      <c r="HW93" s="2">
        <v>1.9521999999999999</v>
      </c>
      <c r="HX93" s="2">
        <v>36.440199999999997</v>
      </c>
      <c r="HY93" s="2">
        <v>0</v>
      </c>
      <c r="HZ93" s="2">
        <v>97.07</v>
      </c>
      <c r="IA93" s="2">
        <v>2.93</v>
      </c>
    </row>
    <row r="94" spans="1:235" x14ac:dyDescent="0.35">
      <c r="A94" s="2" t="s">
        <v>652</v>
      </c>
      <c r="B94" s="2">
        <v>49.74</v>
      </c>
      <c r="C94" s="2">
        <v>48.33</v>
      </c>
      <c r="D94" s="2">
        <v>48.68</v>
      </c>
      <c r="E94" s="2">
        <v>1096.76</v>
      </c>
      <c r="F94" s="2">
        <v>1E-3</v>
      </c>
      <c r="G94" s="2">
        <v>-9.5500000000000007</v>
      </c>
      <c r="H94" s="2">
        <v>0</v>
      </c>
      <c r="I94" s="2">
        <v>-0.71</v>
      </c>
      <c r="J94" s="2">
        <v>51.67</v>
      </c>
      <c r="K94" s="2">
        <v>1096.76</v>
      </c>
      <c r="L94" s="2">
        <v>0</v>
      </c>
      <c r="M94" s="2">
        <v>1096.76</v>
      </c>
      <c r="N94" s="2">
        <v>0</v>
      </c>
      <c r="O94" s="2">
        <v>1096.76</v>
      </c>
      <c r="P94" s="2">
        <v>0</v>
      </c>
      <c r="Q94" s="2">
        <v>1096.17</v>
      </c>
      <c r="R94" s="2">
        <v>-0.59</v>
      </c>
      <c r="S94" s="2">
        <v>1087.58</v>
      </c>
      <c r="T94" s="2">
        <v>-9.18</v>
      </c>
      <c r="U94" s="2">
        <v>1049.3</v>
      </c>
      <c r="V94" s="2">
        <v>-47.46</v>
      </c>
      <c r="W94" s="2">
        <v>1026.8499999999999</v>
      </c>
      <c r="X94" s="2">
        <v>-69.91</v>
      </c>
      <c r="Y94" s="2">
        <v>2.7082999999999999</v>
      </c>
      <c r="Z94" s="2">
        <v>23.132999999999999</v>
      </c>
      <c r="AA94" s="2">
        <v>18.5579</v>
      </c>
      <c r="AB94" s="2">
        <v>0</v>
      </c>
      <c r="AC94" s="2">
        <v>0</v>
      </c>
      <c r="AD94" s="2">
        <v>0</v>
      </c>
      <c r="AE94" s="2">
        <v>0</v>
      </c>
      <c r="AF94" s="2">
        <v>3.2826</v>
      </c>
      <c r="AG94" s="2">
        <v>6.8242000000000003</v>
      </c>
      <c r="AH94" s="2">
        <v>41.470700000000001</v>
      </c>
      <c r="AI94" s="2">
        <v>51.248399999999997</v>
      </c>
      <c r="AJ94" s="2">
        <v>0</v>
      </c>
      <c r="AK94" s="2">
        <v>0</v>
      </c>
      <c r="AL94" s="2">
        <v>0</v>
      </c>
      <c r="AM94" s="2">
        <v>0</v>
      </c>
      <c r="AN94" s="2">
        <v>0.45669999999999999</v>
      </c>
      <c r="AO94" s="2">
        <v>0.2571</v>
      </c>
      <c r="AP94" s="2">
        <v>4.53E-2</v>
      </c>
      <c r="AQ94" s="2">
        <v>50.871699999999997</v>
      </c>
      <c r="AR94" s="2">
        <v>3.2976999999999999</v>
      </c>
      <c r="AS94" s="2">
        <v>11.243499999999999</v>
      </c>
      <c r="AT94" s="2">
        <v>2.4885000000000002</v>
      </c>
      <c r="AU94" s="2">
        <v>16.229299999999999</v>
      </c>
      <c r="AV94" s="2">
        <v>0.25750000000000001</v>
      </c>
      <c r="AW94" s="2">
        <v>3.7239</v>
      </c>
      <c r="AX94" s="2">
        <v>8.0737000000000005</v>
      </c>
      <c r="AY94" s="2">
        <v>2.3111000000000002</v>
      </c>
      <c r="AZ94" s="2">
        <v>0.9022</v>
      </c>
      <c r="BA94" s="2">
        <v>0.32169999999999999</v>
      </c>
      <c r="BB94" s="2">
        <v>0</v>
      </c>
      <c r="BC94" s="2">
        <v>2.9999999999999997E-4</v>
      </c>
      <c r="BD94" s="2">
        <v>0.27879999999999999</v>
      </c>
      <c r="BE94" s="2">
        <v>0</v>
      </c>
      <c r="BF94" s="2">
        <v>1.5724</v>
      </c>
      <c r="BG94" s="2">
        <v>1.2466999999999999</v>
      </c>
      <c r="BH94" s="2">
        <v>0.68279999999999996</v>
      </c>
      <c r="BI94" s="2">
        <v>1.3928</v>
      </c>
      <c r="BJ94" s="2">
        <v>1.7194</v>
      </c>
      <c r="BK94" s="2">
        <v>1.6024</v>
      </c>
      <c r="BL94" s="2">
        <v>1.6151</v>
      </c>
      <c r="BM94" s="2">
        <v>1.6061000000000001</v>
      </c>
      <c r="BN94" s="2">
        <v>1.5915999999999999</v>
      </c>
      <c r="BO94" s="2">
        <v>1.5843</v>
      </c>
      <c r="BP94" s="2">
        <v>1.5772999999999999</v>
      </c>
      <c r="BQ94" s="2">
        <v>1.5851999999999999</v>
      </c>
      <c r="BR94" s="2">
        <v>1.6</v>
      </c>
      <c r="BS94" s="2">
        <v>1.6109</v>
      </c>
      <c r="BT94" s="2">
        <v>1.6152</v>
      </c>
      <c r="BU94" s="2">
        <v>35.312100000000001</v>
      </c>
      <c r="BV94" s="2">
        <v>0</v>
      </c>
      <c r="BW94" s="2">
        <v>0</v>
      </c>
      <c r="BX94" s="2">
        <v>0</v>
      </c>
      <c r="BY94" s="2">
        <v>38.8337</v>
      </c>
      <c r="BZ94" s="2">
        <v>0.33550000000000002</v>
      </c>
      <c r="CA94" s="2">
        <v>25.094899999999999</v>
      </c>
      <c r="CB94" s="2">
        <v>0.41799999999999998</v>
      </c>
      <c r="CC94" s="2">
        <v>0</v>
      </c>
      <c r="CD94" s="2">
        <v>0</v>
      </c>
      <c r="CE94" s="2">
        <v>0</v>
      </c>
      <c r="CF94" s="2">
        <v>0</v>
      </c>
      <c r="CG94" s="2">
        <v>5.7000000000000002E-3</v>
      </c>
      <c r="CH94" s="2">
        <v>0</v>
      </c>
      <c r="CI94" s="2">
        <v>0</v>
      </c>
      <c r="CJ94" s="2">
        <v>53.53</v>
      </c>
      <c r="CK94" s="2">
        <v>52.97</v>
      </c>
      <c r="CL94" s="2">
        <v>45.99</v>
      </c>
      <c r="CM94" s="2">
        <v>0.4</v>
      </c>
      <c r="CN94" s="2">
        <v>0.63</v>
      </c>
      <c r="CO94" s="2">
        <v>0.01</v>
      </c>
      <c r="CP94" s="2">
        <v>53.065600000000003</v>
      </c>
      <c r="CQ94" s="2">
        <v>0</v>
      </c>
      <c r="CR94" s="2">
        <v>29.938099999999999</v>
      </c>
      <c r="CS94" s="2">
        <v>0</v>
      </c>
      <c r="CT94" s="2">
        <v>0</v>
      </c>
      <c r="CU94" s="2">
        <v>0</v>
      </c>
      <c r="CV94" s="2">
        <v>0</v>
      </c>
      <c r="CW94" s="2">
        <v>12.316700000000001</v>
      </c>
      <c r="CX94" s="2">
        <v>4.4043000000000001</v>
      </c>
      <c r="CY94" s="2">
        <v>0.27539999999999998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59.75</v>
      </c>
      <c r="DF94" s="2">
        <v>38.659999999999997</v>
      </c>
      <c r="DG94" s="2">
        <v>1.59</v>
      </c>
      <c r="DH94" s="2">
        <v>0</v>
      </c>
      <c r="DI94" s="2">
        <v>50.525300000000001</v>
      </c>
      <c r="DJ94" s="2">
        <v>0</v>
      </c>
      <c r="DK94" s="2">
        <v>4.3807999999999998</v>
      </c>
      <c r="DL94" s="2">
        <v>0</v>
      </c>
      <c r="DM94" s="2">
        <v>14.8292</v>
      </c>
      <c r="DN94" s="2">
        <v>0.28110000000000002</v>
      </c>
      <c r="DO94" s="2">
        <v>13.7379</v>
      </c>
      <c r="DP94" s="2">
        <v>16.244</v>
      </c>
      <c r="DQ94" s="2">
        <v>0</v>
      </c>
      <c r="DR94" s="2">
        <v>0</v>
      </c>
      <c r="DS94" s="2">
        <v>0</v>
      </c>
      <c r="DT94" s="2">
        <v>0</v>
      </c>
      <c r="DU94" s="2">
        <v>1.6999999999999999E-3</v>
      </c>
      <c r="DV94" s="2">
        <v>0</v>
      </c>
      <c r="DW94" s="2">
        <v>0</v>
      </c>
      <c r="DX94" s="2">
        <v>62.28</v>
      </c>
      <c r="DY94" s="2">
        <v>38.56</v>
      </c>
      <c r="DZ94" s="2">
        <v>23.35</v>
      </c>
      <c r="EA94" s="2">
        <v>32.770000000000003</v>
      </c>
      <c r="EB94" s="2">
        <v>4.8600000000000003</v>
      </c>
      <c r="EC94" s="2">
        <v>0.45</v>
      </c>
      <c r="ED94" s="2">
        <v>0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2">
        <v>0</v>
      </c>
      <c r="HJ94" s="2">
        <v>0</v>
      </c>
      <c r="HK94" s="2">
        <v>0</v>
      </c>
      <c r="HL94" s="2">
        <v>0</v>
      </c>
      <c r="HM94" s="2">
        <v>0</v>
      </c>
      <c r="HN94" s="2">
        <v>0</v>
      </c>
      <c r="HO94" s="2">
        <v>61.608899999999998</v>
      </c>
      <c r="HP94" s="2">
        <v>0</v>
      </c>
      <c r="HQ94" s="2">
        <v>0</v>
      </c>
      <c r="HR94" s="2">
        <v>0</v>
      </c>
      <c r="HS94" s="2">
        <v>0</v>
      </c>
      <c r="HT94" s="2">
        <v>0</v>
      </c>
      <c r="HU94" s="2">
        <v>0</v>
      </c>
      <c r="HV94" s="2">
        <v>0</v>
      </c>
      <c r="HW94" s="2">
        <v>1.9508000000000001</v>
      </c>
      <c r="HX94" s="2">
        <v>36.440300000000001</v>
      </c>
      <c r="HY94" s="2">
        <v>0</v>
      </c>
      <c r="HZ94" s="2">
        <v>97.08</v>
      </c>
      <c r="IA94" s="2">
        <v>2.92</v>
      </c>
    </row>
    <row r="95" spans="1:235" x14ac:dyDescent="0.35">
      <c r="A95" s="2" t="s">
        <v>652</v>
      </c>
      <c r="B95" s="2">
        <v>50.24</v>
      </c>
      <c r="C95" s="2">
        <v>48.83</v>
      </c>
      <c r="D95" s="2">
        <v>49.18</v>
      </c>
      <c r="E95" s="2">
        <v>1096.03</v>
      </c>
      <c r="F95" s="2">
        <v>1E-3</v>
      </c>
      <c r="G95" s="2">
        <v>-9.56</v>
      </c>
      <c r="H95" s="2">
        <v>0</v>
      </c>
      <c r="I95" s="2">
        <v>-0.71</v>
      </c>
      <c r="J95" s="2">
        <v>51.17</v>
      </c>
      <c r="K95" s="2">
        <v>1096.03</v>
      </c>
      <c r="L95" s="2">
        <v>0</v>
      </c>
      <c r="M95" s="2">
        <v>1096.03</v>
      </c>
      <c r="N95" s="2">
        <v>0</v>
      </c>
      <c r="O95" s="2">
        <v>1096.03</v>
      </c>
      <c r="P95" s="2">
        <v>0</v>
      </c>
      <c r="Q95" s="2">
        <v>1095.53</v>
      </c>
      <c r="R95" s="2">
        <v>-0.5</v>
      </c>
      <c r="S95" s="2">
        <v>1086.8399999999999</v>
      </c>
      <c r="T95" s="2">
        <v>-9.19</v>
      </c>
      <c r="U95" s="2">
        <v>1050.74</v>
      </c>
      <c r="V95" s="2">
        <v>-45.29</v>
      </c>
      <c r="W95" s="2">
        <v>1026.8499999999999</v>
      </c>
      <c r="X95" s="2">
        <v>-69.180000000000007</v>
      </c>
      <c r="Y95" s="2">
        <v>2.7425000000000002</v>
      </c>
      <c r="Z95" s="2">
        <v>23.3399</v>
      </c>
      <c r="AA95" s="2">
        <v>18.813800000000001</v>
      </c>
      <c r="AB95" s="2">
        <v>0</v>
      </c>
      <c r="AC95" s="2">
        <v>0</v>
      </c>
      <c r="AD95" s="2">
        <v>0</v>
      </c>
      <c r="AE95" s="2">
        <v>0</v>
      </c>
      <c r="AF95" s="2">
        <v>3.2848999999999999</v>
      </c>
      <c r="AG95" s="2">
        <v>6.8334999999999999</v>
      </c>
      <c r="AH95" s="2">
        <v>41.445500000000003</v>
      </c>
      <c r="AI95" s="2">
        <v>51.262599999999999</v>
      </c>
      <c r="AJ95" s="2">
        <v>0</v>
      </c>
      <c r="AK95" s="2">
        <v>0</v>
      </c>
      <c r="AL95" s="2">
        <v>0</v>
      </c>
      <c r="AM95" s="2">
        <v>0</v>
      </c>
      <c r="AN95" s="2">
        <v>0.45850000000000002</v>
      </c>
      <c r="AO95" s="2">
        <v>0.25790000000000002</v>
      </c>
      <c r="AP95" s="2">
        <v>4.53E-2</v>
      </c>
      <c r="AQ95" s="2">
        <v>50.870100000000001</v>
      </c>
      <c r="AR95" s="2">
        <v>3.33</v>
      </c>
      <c r="AS95" s="2">
        <v>11.223699999999999</v>
      </c>
      <c r="AT95" s="2">
        <v>2.4967999999999999</v>
      </c>
      <c r="AU95" s="2">
        <v>16.2593</v>
      </c>
      <c r="AV95" s="2">
        <v>0.25790000000000002</v>
      </c>
      <c r="AW95" s="2">
        <v>3.6966999999999999</v>
      </c>
      <c r="AX95" s="2">
        <v>8.0421999999999993</v>
      </c>
      <c r="AY95" s="2">
        <v>2.3094000000000001</v>
      </c>
      <c r="AZ95" s="2">
        <v>0.90900000000000003</v>
      </c>
      <c r="BA95" s="2">
        <v>0.32490000000000002</v>
      </c>
      <c r="BB95" s="2">
        <v>0</v>
      </c>
      <c r="BC95" s="2">
        <v>2.9999999999999997E-4</v>
      </c>
      <c r="BD95" s="2">
        <v>0.27989999999999998</v>
      </c>
      <c r="BE95" s="2">
        <v>0</v>
      </c>
      <c r="BF95" s="2">
        <v>1.5794999999999999</v>
      </c>
      <c r="BG95" s="2">
        <v>1.2484999999999999</v>
      </c>
      <c r="BH95" s="2">
        <v>0.67959999999999998</v>
      </c>
      <c r="BI95" s="2">
        <v>1.3972</v>
      </c>
      <c r="BJ95" s="2">
        <v>1.7323</v>
      </c>
      <c r="BK95" s="2">
        <v>1.6116999999999999</v>
      </c>
      <c r="BL95" s="2">
        <v>1.6245000000000001</v>
      </c>
      <c r="BM95" s="2">
        <v>1.6151</v>
      </c>
      <c r="BN95" s="2">
        <v>1.6001000000000001</v>
      </c>
      <c r="BO95" s="2">
        <v>1.5926</v>
      </c>
      <c r="BP95" s="2">
        <v>1.5853999999999999</v>
      </c>
      <c r="BQ95" s="2">
        <v>1.5940000000000001</v>
      </c>
      <c r="BR95" s="2">
        <v>1.6092</v>
      </c>
      <c r="BS95" s="2">
        <v>1.6204000000000001</v>
      </c>
      <c r="BT95" s="2">
        <v>1.6248</v>
      </c>
      <c r="BU95" s="2">
        <v>35.280900000000003</v>
      </c>
      <c r="BV95" s="2">
        <v>0</v>
      </c>
      <c r="BW95" s="2">
        <v>0</v>
      </c>
      <c r="BX95" s="2">
        <v>0</v>
      </c>
      <c r="BY95" s="2">
        <v>39.0002</v>
      </c>
      <c r="BZ95" s="2">
        <v>0.33610000000000001</v>
      </c>
      <c r="CA95" s="2">
        <v>24.959599999999998</v>
      </c>
      <c r="CB95" s="2">
        <v>0.41760000000000003</v>
      </c>
      <c r="CC95" s="2">
        <v>0</v>
      </c>
      <c r="CD95" s="2">
        <v>0</v>
      </c>
      <c r="CE95" s="2">
        <v>0</v>
      </c>
      <c r="CF95" s="2">
        <v>0</v>
      </c>
      <c r="CG95" s="2">
        <v>5.7000000000000002E-3</v>
      </c>
      <c r="CH95" s="2">
        <v>0</v>
      </c>
      <c r="CI95" s="2">
        <v>0</v>
      </c>
      <c r="CJ95" s="2">
        <v>53.29</v>
      </c>
      <c r="CK95" s="2">
        <v>52.73</v>
      </c>
      <c r="CL95" s="2">
        <v>46.22</v>
      </c>
      <c r="CM95" s="2">
        <v>0.4</v>
      </c>
      <c r="CN95" s="2">
        <v>0.63</v>
      </c>
      <c r="CO95" s="2">
        <v>0.01</v>
      </c>
      <c r="CP95" s="2">
        <v>53.098799999999997</v>
      </c>
      <c r="CQ95" s="2">
        <v>0</v>
      </c>
      <c r="CR95" s="2">
        <v>29.915199999999999</v>
      </c>
      <c r="CS95" s="2">
        <v>0</v>
      </c>
      <c r="CT95" s="2">
        <v>0</v>
      </c>
      <c r="CU95" s="2">
        <v>0</v>
      </c>
      <c r="CV95" s="2">
        <v>0</v>
      </c>
      <c r="CW95" s="2">
        <v>12.290100000000001</v>
      </c>
      <c r="CX95" s="2">
        <v>4.4184999999999999</v>
      </c>
      <c r="CY95" s="2">
        <v>0.27739999999999998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59.61</v>
      </c>
      <c r="DF95" s="2">
        <v>38.78</v>
      </c>
      <c r="DG95" s="2">
        <v>1.6</v>
      </c>
      <c r="DH95" s="2">
        <v>0</v>
      </c>
      <c r="DI95" s="2">
        <v>50.511499999999998</v>
      </c>
      <c r="DJ95" s="2">
        <v>0</v>
      </c>
      <c r="DK95" s="2">
        <v>4.3734000000000002</v>
      </c>
      <c r="DL95" s="2">
        <v>0</v>
      </c>
      <c r="DM95" s="2">
        <v>14.9122</v>
      </c>
      <c r="DN95" s="2">
        <v>0.28239999999999998</v>
      </c>
      <c r="DO95" s="2">
        <v>13.6983</v>
      </c>
      <c r="DP95" s="2">
        <v>16.220500000000001</v>
      </c>
      <c r="DQ95" s="2">
        <v>0</v>
      </c>
      <c r="DR95" s="2">
        <v>0</v>
      </c>
      <c r="DS95" s="2">
        <v>0</v>
      </c>
      <c r="DT95" s="2">
        <v>0</v>
      </c>
      <c r="DU95" s="2">
        <v>1.6999999999999999E-3</v>
      </c>
      <c r="DV95" s="2">
        <v>0</v>
      </c>
      <c r="DW95" s="2">
        <v>0</v>
      </c>
      <c r="DX95" s="2">
        <v>62.08</v>
      </c>
      <c r="DY95" s="2">
        <v>38.47</v>
      </c>
      <c r="DZ95" s="2">
        <v>23.49</v>
      </c>
      <c r="EA95" s="2">
        <v>32.74</v>
      </c>
      <c r="EB95" s="2">
        <v>4.8499999999999996</v>
      </c>
      <c r="EC95" s="2">
        <v>0.45</v>
      </c>
      <c r="ED95" s="2">
        <v>0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0</v>
      </c>
      <c r="GU95" s="2">
        <v>0</v>
      </c>
      <c r="GV95" s="2">
        <v>0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2">
        <v>0</v>
      </c>
      <c r="HJ95" s="2">
        <v>0</v>
      </c>
      <c r="HK95" s="2">
        <v>0</v>
      </c>
      <c r="HL95" s="2">
        <v>0</v>
      </c>
      <c r="HM95" s="2">
        <v>0</v>
      </c>
      <c r="HN95" s="2">
        <v>0</v>
      </c>
      <c r="HO95" s="2">
        <v>61.610399999999998</v>
      </c>
      <c r="HP95" s="2">
        <v>0</v>
      </c>
      <c r="HQ95" s="2">
        <v>0</v>
      </c>
      <c r="HR95" s="2">
        <v>0</v>
      </c>
      <c r="HS95" s="2">
        <v>0</v>
      </c>
      <c r="HT95" s="2">
        <v>0</v>
      </c>
      <c r="HU95" s="2">
        <v>0</v>
      </c>
      <c r="HV95" s="2">
        <v>0</v>
      </c>
      <c r="HW95" s="2">
        <v>1.9493</v>
      </c>
      <c r="HX95" s="2">
        <v>36.440300000000001</v>
      </c>
      <c r="HY95" s="2">
        <v>0</v>
      </c>
      <c r="HZ95" s="2">
        <v>97.08</v>
      </c>
      <c r="IA95" s="2">
        <v>2.92</v>
      </c>
    </row>
    <row r="96" spans="1:235" x14ac:dyDescent="0.35">
      <c r="A96" s="2" t="s">
        <v>652</v>
      </c>
      <c r="B96" s="2">
        <v>50.74</v>
      </c>
      <c r="C96" s="2">
        <v>49.33</v>
      </c>
      <c r="D96" s="2">
        <v>49.69</v>
      </c>
      <c r="E96" s="2">
        <v>1095.3</v>
      </c>
      <c r="F96" s="2">
        <v>1E-3</v>
      </c>
      <c r="G96" s="2">
        <v>-9.57</v>
      </c>
      <c r="H96" s="2">
        <v>0</v>
      </c>
      <c r="I96" s="2">
        <v>-0.71</v>
      </c>
      <c r="J96" s="2">
        <v>50.67</v>
      </c>
      <c r="K96" s="2">
        <v>1095.29</v>
      </c>
      <c r="L96" s="2">
        <v>-0.01</v>
      </c>
      <c r="M96" s="2">
        <v>1095.3</v>
      </c>
      <c r="N96" s="2">
        <v>0</v>
      </c>
      <c r="O96" s="2">
        <v>1095.29</v>
      </c>
      <c r="P96" s="2">
        <v>0</v>
      </c>
      <c r="Q96" s="2">
        <v>1094.8900000000001</v>
      </c>
      <c r="R96" s="2">
        <v>-0.41</v>
      </c>
      <c r="S96" s="2">
        <v>1086.1099999999999</v>
      </c>
      <c r="T96" s="2">
        <v>-9.19</v>
      </c>
      <c r="U96" s="2">
        <v>1052.2</v>
      </c>
      <c r="V96" s="2">
        <v>-43.1</v>
      </c>
      <c r="W96" s="2">
        <v>1026.8499999999999</v>
      </c>
      <c r="X96" s="2">
        <v>-68.45</v>
      </c>
      <c r="Y96" s="2">
        <v>2.7770999999999999</v>
      </c>
      <c r="Z96" s="2">
        <v>23.546700000000001</v>
      </c>
      <c r="AA96" s="2">
        <v>19.069400000000002</v>
      </c>
      <c r="AB96" s="2">
        <v>0</v>
      </c>
      <c r="AC96" s="2">
        <v>0</v>
      </c>
      <c r="AD96" s="2">
        <v>0</v>
      </c>
      <c r="AE96" s="2">
        <v>0</v>
      </c>
      <c r="AF96" s="2">
        <v>3.2871999999999999</v>
      </c>
      <c r="AG96" s="2">
        <v>6.931</v>
      </c>
      <c r="AH96" s="2">
        <v>41.419600000000003</v>
      </c>
      <c r="AI96" s="2">
        <v>51.188400000000001</v>
      </c>
      <c r="AJ96" s="2">
        <v>0</v>
      </c>
      <c r="AK96" s="2">
        <v>0</v>
      </c>
      <c r="AL96" s="2">
        <v>0</v>
      </c>
      <c r="AM96" s="2">
        <v>0</v>
      </c>
      <c r="AN96" s="2">
        <v>0.46089999999999998</v>
      </c>
      <c r="AO96" s="2">
        <v>0.25869999999999999</v>
      </c>
      <c r="AP96" s="2">
        <v>4.53E-2</v>
      </c>
      <c r="AQ96" s="2">
        <v>50.868499999999997</v>
      </c>
      <c r="AR96" s="2">
        <v>3.3628999999999998</v>
      </c>
      <c r="AS96" s="2">
        <v>11.2037</v>
      </c>
      <c r="AT96" s="2">
        <v>2.5051000000000001</v>
      </c>
      <c r="AU96" s="2">
        <v>16.288699999999999</v>
      </c>
      <c r="AV96" s="2">
        <v>0.25819999999999999</v>
      </c>
      <c r="AW96" s="2">
        <v>3.6694</v>
      </c>
      <c r="AX96" s="2">
        <v>8.0106000000000002</v>
      </c>
      <c r="AY96" s="2">
        <v>2.3075999999999999</v>
      </c>
      <c r="AZ96" s="2">
        <v>0.91590000000000005</v>
      </c>
      <c r="BA96" s="2">
        <v>0.3281</v>
      </c>
      <c r="BB96" s="2">
        <v>0</v>
      </c>
      <c r="BC96" s="2">
        <v>2.9999999999999997E-4</v>
      </c>
      <c r="BD96" s="2">
        <v>0.28100000000000003</v>
      </c>
      <c r="BE96" s="2">
        <v>0</v>
      </c>
      <c r="BF96" s="2">
        <v>1.5866</v>
      </c>
      <c r="BG96" s="2">
        <v>1.2502</v>
      </c>
      <c r="BH96" s="2">
        <v>0.6764</v>
      </c>
      <c r="BI96" s="2">
        <v>1.4016</v>
      </c>
      <c r="BJ96" s="2">
        <v>1.7454000000000001</v>
      </c>
      <c r="BK96" s="2">
        <v>1.6211</v>
      </c>
      <c r="BL96" s="2">
        <v>1.6339999999999999</v>
      </c>
      <c r="BM96" s="2">
        <v>1.6242000000000001</v>
      </c>
      <c r="BN96" s="2">
        <v>1.6087</v>
      </c>
      <c r="BO96" s="2">
        <v>1.601</v>
      </c>
      <c r="BP96" s="2">
        <v>1.5935999999999999</v>
      </c>
      <c r="BQ96" s="2">
        <v>1.603</v>
      </c>
      <c r="BR96" s="2">
        <v>1.6185</v>
      </c>
      <c r="BS96" s="2">
        <v>1.63</v>
      </c>
      <c r="BT96" s="2">
        <v>1.6345000000000001</v>
      </c>
      <c r="BU96" s="2">
        <v>35.249600000000001</v>
      </c>
      <c r="BV96" s="2">
        <v>0</v>
      </c>
      <c r="BW96" s="2">
        <v>0</v>
      </c>
      <c r="BX96" s="2">
        <v>0</v>
      </c>
      <c r="BY96" s="2">
        <v>39.166800000000002</v>
      </c>
      <c r="BZ96" s="2">
        <v>0.33660000000000001</v>
      </c>
      <c r="CA96" s="2">
        <v>24.824100000000001</v>
      </c>
      <c r="CB96" s="2">
        <v>0.41720000000000002</v>
      </c>
      <c r="CC96" s="2">
        <v>0</v>
      </c>
      <c r="CD96" s="2">
        <v>0</v>
      </c>
      <c r="CE96" s="2">
        <v>0</v>
      </c>
      <c r="CF96" s="2">
        <v>0</v>
      </c>
      <c r="CG96" s="2">
        <v>5.7000000000000002E-3</v>
      </c>
      <c r="CH96" s="2">
        <v>0</v>
      </c>
      <c r="CI96" s="2">
        <v>0</v>
      </c>
      <c r="CJ96" s="2">
        <v>53.05</v>
      </c>
      <c r="CK96" s="2">
        <v>52.49</v>
      </c>
      <c r="CL96" s="2">
        <v>46.46</v>
      </c>
      <c r="CM96" s="2">
        <v>0.4</v>
      </c>
      <c r="CN96" s="2">
        <v>0.63</v>
      </c>
      <c r="CO96" s="2">
        <v>0.01</v>
      </c>
      <c r="CP96" s="2">
        <v>53.131999999999998</v>
      </c>
      <c r="CQ96" s="2">
        <v>0</v>
      </c>
      <c r="CR96" s="2">
        <v>29.892399999999999</v>
      </c>
      <c r="CS96" s="2">
        <v>0</v>
      </c>
      <c r="CT96" s="2">
        <v>0</v>
      </c>
      <c r="CU96" s="2">
        <v>0</v>
      </c>
      <c r="CV96" s="2">
        <v>0</v>
      </c>
      <c r="CW96" s="2">
        <v>12.263500000000001</v>
      </c>
      <c r="CX96" s="2">
        <v>4.4326999999999996</v>
      </c>
      <c r="CY96" s="2">
        <v>0.27950000000000003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59.48</v>
      </c>
      <c r="DF96" s="2">
        <v>38.9</v>
      </c>
      <c r="DG96" s="2">
        <v>1.61</v>
      </c>
      <c r="DH96" s="2">
        <v>0</v>
      </c>
      <c r="DI96" s="2">
        <v>50.497700000000002</v>
      </c>
      <c r="DJ96" s="2">
        <v>0</v>
      </c>
      <c r="DK96" s="2">
        <v>4.3661000000000003</v>
      </c>
      <c r="DL96" s="2">
        <v>0</v>
      </c>
      <c r="DM96" s="2">
        <v>14.9954</v>
      </c>
      <c r="DN96" s="2">
        <v>0.28370000000000001</v>
      </c>
      <c r="DO96" s="2">
        <v>13.6585</v>
      </c>
      <c r="DP96" s="2">
        <v>16.196899999999999</v>
      </c>
      <c r="DQ96" s="2">
        <v>0</v>
      </c>
      <c r="DR96" s="2">
        <v>0</v>
      </c>
      <c r="DS96" s="2">
        <v>0</v>
      </c>
      <c r="DT96" s="2">
        <v>0</v>
      </c>
      <c r="DU96" s="2">
        <v>1.6999999999999999E-3</v>
      </c>
      <c r="DV96" s="2">
        <v>0</v>
      </c>
      <c r="DW96" s="2">
        <v>0</v>
      </c>
      <c r="DX96" s="2">
        <v>61.88</v>
      </c>
      <c r="DY96" s="2">
        <v>38.369999999999997</v>
      </c>
      <c r="DZ96" s="2">
        <v>23.63</v>
      </c>
      <c r="EA96" s="2">
        <v>32.700000000000003</v>
      </c>
      <c r="EB96" s="2">
        <v>4.8499999999999996</v>
      </c>
      <c r="EC96" s="2">
        <v>0.45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0</v>
      </c>
      <c r="GU96" s="2">
        <v>0</v>
      </c>
      <c r="GV96" s="2">
        <v>0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2">
        <v>0</v>
      </c>
      <c r="HJ96" s="2">
        <v>0</v>
      </c>
      <c r="HK96" s="2">
        <v>0</v>
      </c>
      <c r="HL96" s="2">
        <v>0</v>
      </c>
      <c r="HM96" s="2">
        <v>0</v>
      </c>
      <c r="HN96" s="2">
        <v>0</v>
      </c>
      <c r="HO96" s="2">
        <v>61.611800000000002</v>
      </c>
      <c r="HP96" s="2">
        <v>0</v>
      </c>
      <c r="HQ96" s="2">
        <v>0</v>
      </c>
      <c r="HR96" s="2">
        <v>0</v>
      </c>
      <c r="HS96" s="2">
        <v>0</v>
      </c>
      <c r="HT96" s="2">
        <v>0</v>
      </c>
      <c r="HU96" s="2">
        <v>0</v>
      </c>
      <c r="HV96" s="2">
        <v>0</v>
      </c>
      <c r="HW96" s="2">
        <v>1.9479</v>
      </c>
      <c r="HX96" s="2">
        <v>36.440300000000001</v>
      </c>
      <c r="HY96" s="2">
        <v>0</v>
      </c>
      <c r="HZ96" s="2">
        <v>97.08</v>
      </c>
      <c r="IA96" s="2">
        <v>2.92</v>
      </c>
    </row>
    <row r="97" spans="1:235" x14ac:dyDescent="0.35">
      <c r="A97" s="2" t="s">
        <v>652</v>
      </c>
      <c r="B97" s="2">
        <v>51.25</v>
      </c>
      <c r="C97" s="2">
        <v>49.83</v>
      </c>
      <c r="D97" s="2">
        <v>50.19</v>
      </c>
      <c r="E97" s="2">
        <v>1094.56</v>
      </c>
      <c r="F97" s="2">
        <v>1E-3</v>
      </c>
      <c r="G97" s="2">
        <v>-9.58</v>
      </c>
      <c r="H97" s="2">
        <v>0</v>
      </c>
      <c r="I97" s="2">
        <v>-0.71</v>
      </c>
      <c r="J97" s="2">
        <v>50.17</v>
      </c>
      <c r="K97" s="2">
        <v>1094.55</v>
      </c>
      <c r="L97" s="2">
        <v>-0.01</v>
      </c>
      <c r="M97" s="2">
        <v>1094.56</v>
      </c>
      <c r="N97" s="2">
        <v>0</v>
      </c>
      <c r="O97" s="2">
        <v>1094.55</v>
      </c>
      <c r="P97" s="2">
        <v>-0.01</v>
      </c>
      <c r="Q97" s="2">
        <v>1094.24</v>
      </c>
      <c r="R97" s="2">
        <v>-0.32</v>
      </c>
      <c r="S97" s="2">
        <v>1085.3599999999999</v>
      </c>
      <c r="T97" s="2">
        <v>-9.19</v>
      </c>
      <c r="U97" s="2">
        <v>1053.68</v>
      </c>
      <c r="V97" s="2">
        <v>-40.880000000000003</v>
      </c>
      <c r="W97" s="2">
        <v>1026.8499999999999</v>
      </c>
      <c r="X97" s="2">
        <v>-67.709999999999994</v>
      </c>
      <c r="Y97" s="2">
        <v>2.8117999999999999</v>
      </c>
      <c r="Z97" s="2">
        <v>23.753599999999999</v>
      </c>
      <c r="AA97" s="2">
        <v>19.325299999999999</v>
      </c>
      <c r="AB97" s="2">
        <v>0</v>
      </c>
      <c r="AC97" s="2">
        <v>0</v>
      </c>
      <c r="AD97" s="2">
        <v>0</v>
      </c>
      <c r="AE97" s="2">
        <v>0</v>
      </c>
      <c r="AF97" s="2">
        <v>3.2894999999999999</v>
      </c>
      <c r="AG97" s="2">
        <v>6.9402999999999997</v>
      </c>
      <c r="AH97" s="2">
        <v>41.394500000000001</v>
      </c>
      <c r="AI97" s="2">
        <v>51.202500000000001</v>
      </c>
      <c r="AJ97" s="2">
        <v>0</v>
      </c>
      <c r="AK97" s="2">
        <v>0</v>
      </c>
      <c r="AL97" s="2">
        <v>0</v>
      </c>
      <c r="AM97" s="2">
        <v>0</v>
      </c>
      <c r="AN97" s="2">
        <v>0.4627</v>
      </c>
      <c r="AO97" s="2">
        <v>0.25950000000000001</v>
      </c>
      <c r="AP97" s="2">
        <v>4.53E-2</v>
      </c>
      <c r="AQ97" s="2">
        <v>50.866900000000001</v>
      </c>
      <c r="AR97" s="2">
        <v>3.3965000000000001</v>
      </c>
      <c r="AS97" s="2">
        <v>11.1837</v>
      </c>
      <c r="AT97" s="2">
        <v>2.5133000000000001</v>
      </c>
      <c r="AU97" s="2">
        <v>16.317599999999999</v>
      </c>
      <c r="AV97" s="2">
        <v>0.2586</v>
      </c>
      <c r="AW97" s="2">
        <v>3.6421999999999999</v>
      </c>
      <c r="AX97" s="2">
        <v>7.9787999999999997</v>
      </c>
      <c r="AY97" s="2">
        <v>2.3056999999999999</v>
      </c>
      <c r="AZ97" s="2">
        <v>0.92290000000000005</v>
      </c>
      <c r="BA97" s="2">
        <v>0.33139999999999997</v>
      </c>
      <c r="BB97" s="2">
        <v>0</v>
      </c>
      <c r="BC97" s="2">
        <v>2.9999999999999997E-4</v>
      </c>
      <c r="BD97" s="2">
        <v>0.28210000000000002</v>
      </c>
      <c r="BE97" s="2">
        <v>0</v>
      </c>
      <c r="BF97" s="2">
        <v>1.5936999999999999</v>
      </c>
      <c r="BG97" s="2">
        <v>1.2519</v>
      </c>
      <c r="BH97" s="2">
        <v>0.67310000000000003</v>
      </c>
      <c r="BI97" s="2">
        <v>1.4058999999999999</v>
      </c>
      <c r="BJ97" s="2">
        <v>1.7586999999999999</v>
      </c>
      <c r="BK97" s="2">
        <v>1.6306</v>
      </c>
      <c r="BL97" s="2">
        <v>1.6435999999999999</v>
      </c>
      <c r="BM97" s="2">
        <v>1.6334</v>
      </c>
      <c r="BN97" s="2">
        <v>1.6173999999999999</v>
      </c>
      <c r="BO97" s="2">
        <v>1.6094999999999999</v>
      </c>
      <c r="BP97" s="2">
        <v>1.6019000000000001</v>
      </c>
      <c r="BQ97" s="2">
        <v>1.6121000000000001</v>
      </c>
      <c r="BR97" s="2">
        <v>1.6279999999999999</v>
      </c>
      <c r="BS97" s="2">
        <v>1.6396999999999999</v>
      </c>
      <c r="BT97" s="2">
        <v>1.6443000000000001</v>
      </c>
      <c r="BU97" s="2">
        <v>35.218299999999999</v>
      </c>
      <c r="BV97" s="2">
        <v>0</v>
      </c>
      <c r="BW97" s="2">
        <v>0</v>
      </c>
      <c r="BX97" s="2">
        <v>0</v>
      </c>
      <c r="BY97" s="2">
        <v>39.333599999999997</v>
      </c>
      <c r="BZ97" s="2">
        <v>0.3372</v>
      </c>
      <c r="CA97" s="2">
        <v>24.688500000000001</v>
      </c>
      <c r="CB97" s="2">
        <v>0.4168</v>
      </c>
      <c r="CC97" s="2">
        <v>0</v>
      </c>
      <c r="CD97" s="2">
        <v>0</v>
      </c>
      <c r="CE97" s="2">
        <v>0</v>
      </c>
      <c r="CF97" s="2">
        <v>0</v>
      </c>
      <c r="CG97" s="2">
        <v>5.7000000000000002E-3</v>
      </c>
      <c r="CH97" s="2">
        <v>0</v>
      </c>
      <c r="CI97" s="2">
        <v>0</v>
      </c>
      <c r="CJ97" s="2">
        <v>52.8</v>
      </c>
      <c r="CK97" s="2">
        <v>52.25</v>
      </c>
      <c r="CL97" s="2">
        <v>46.7</v>
      </c>
      <c r="CM97" s="2">
        <v>0.41</v>
      </c>
      <c r="CN97" s="2">
        <v>0.63</v>
      </c>
      <c r="CO97" s="2">
        <v>0.01</v>
      </c>
      <c r="CP97" s="2">
        <v>53.165100000000002</v>
      </c>
      <c r="CQ97" s="2">
        <v>0</v>
      </c>
      <c r="CR97" s="2">
        <v>29.869599999999998</v>
      </c>
      <c r="CS97" s="2">
        <v>0</v>
      </c>
      <c r="CT97" s="2">
        <v>0</v>
      </c>
      <c r="CU97" s="2">
        <v>0</v>
      </c>
      <c r="CV97" s="2">
        <v>0</v>
      </c>
      <c r="CW97" s="2">
        <v>12.2369</v>
      </c>
      <c r="CX97" s="2">
        <v>4.4467999999999996</v>
      </c>
      <c r="CY97" s="2">
        <v>0.28149999999999997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59.35</v>
      </c>
      <c r="DF97" s="2">
        <v>39.03</v>
      </c>
      <c r="DG97" s="2">
        <v>1.63</v>
      </c>
      <c r="DH97" s="2">
        <v>0</v>
      </c>
      <c r="DI97" s="2">
        <v>50.483800000000002</v>
      </c>
      <c r="DJ97" s="2">
        <v>0</v>
      </c>
      <c r="DK97" s="2">
        <v>4.3587999999999996</v>
      </c>
      <c r="DL97" s="2">
        <v>0</v>
      </c>
      <c r="DM97" s="2">
        <v>15.078799999999999</v>
      </c>
      <c r="DN97" s="2">
        <v>0.28499999999999998</v>
      </c>
      <c r="DO97" s="2">
        <v>13.618600000000001</v>
      </c>
      <c r="DP97" s="2">
        <v>16.173300000000001</v>
      </c>
      <c r="DQ97" s="2">
        <v>0</v>
      </c>
      <c r="DR97" s="2">
        <v>0</v>
      </c>
      <c r="DS97" s="2">
        <v>0</v>
      </c>
      <c r="DT97" s="2">
        <v>0</v>
      </c>
      <c r="DU97" s="2">
        <v>1.6999999999999999E-3</v>
      </c>
      <c r="DV97" s="2">
        <v>0</v>
      </c>
      <c r="DW97" s="2">
        <v>0</v>
      </c>
      <c r="DX97" s="2">
        <v>61.68</v>
      </c>
      <c r="DY97" s="2">
        <v>38.270000000000003</v>
      </c>
      <c r="DZ97" s="2">
        <v>23.77</v>
      </c>
      <c r="EA97" s="2">
        <v>32.659999999999997</v>
      </c>
      <c r="EB97" s="2">
        <v>4.84</v>
      </c>
      <c r="EC97" s="2">
        <v>0.45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2">
        <v>0</v>
      </c>
      <c r="GU97" s="2">
        <v>0</v>
      </c>
      <c r="GV97" s="2"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2">
        <v>0</v>
      </c>
      <c r="HJ97" s="2">
        <v>0</v>
      </c>
      <c r="HK97" s="2">
        <v>0</v>
      </c>
      <c r="HL97" s="2">
        <v>0</v>
      </c>
      <c r="HM97" s="2">
        <v>0</v>
      </c>
      <c r="HN97" s="2">
        <v>0</v>
      </c>
      <c r="HO97" s="2">
        <v>61.613199999999999</v>
      </c>
      <c r="HP97" s="2">
        <v>0</v>
      </c>
      <c r="HQ97" s="2">
        <v>0</v>
      </c>
      <c r="HR97" s="2">
        <v>0</v>
      </c>
      <c r="HS97" s="2">
        <v>0</v>
      </c>
      <c r="HT97" s="2">
        <v>0</v>
      </c>
      <c r="HU97" s="2">
        <v>0</v>
      </c>
      <c r="HV97" s="2">
        <v>0</v>
      </c>
      <c r="HW97" s="2">
        <v>1.9464999999999999</v>
      </c>
      <c r="HX97" s="2">
        <v>36.440300000000001</v>
      </c>
      <c r="HY97" s="2">
        <v>0</v>
      </c>
      <c r="HZ97" s="2">
        <v>97.08</v>
      </c>
      <c r="IA97" s="2">
        <v>2.92</v>
      </c>
    </row>
    <row r="98" spans="1:235" x14ac:dyDescent="0.35">
      <c r="A98" s="2" t="s">
        <v>652</v>
      </c>
      <c r="B98" s="2">
        <v>51.75</v>
      </c>
      <c r="C98" s="2">
        <v>50.34</v>
      </c>
      <c r="D98" s="2">
        <v>50.7</v>
      </c>
      <c r="E98" s="2">
        <v>1093.81</v>
      </c>
      <c r="F98" s="2">
        <v>1E-3</v>
      </c>
      <c r="G98" s="2">
        <v>-9.59</v>
      </c>
      <c r="H98" s="2">
        <v>0</v>
      </c>
      <c r="I98" s="2">
        <v>-0.71</v>
      </c>
      <c r="J98" s="2">
        <v>49.66</v>
      </c>
      <c r="K98" s="2">
        <v>1093.81</v>
      </c>
      <c r="L98" s="2">
        <v>0</v>
      </c>
      <c r="M98" s="2">
        <v>1093.81</v>
      </c>
      <c r="N98" s="2">
        <v>0</v>
      </c>
      <c r="O98" s="2">
        <v>1093.81</v>
      </c>
      <c r="P98" s="2">
        <v>0</v>
      </c>
      <c r="Q98" s="2">
        <v>1093.5899999999999</v>
      </c>
      <c r="R98" s="2">
        <v>-0.22</v>
      </c>
      <c r="S98" s="2">
        <v>1084.6099999999999</v>
      </c>
      <c r="T98" s="2">
        <v>-9.19</v>
      </c>
      <c r="U98" s="2">
        <v>1055.18</v>
      </c>
      <c r="V98" s="2">
        <v>-38.630000000000003</v>
      </c>
      <c r="W98" s="2">
        <v>1026.8499999999999</v>
      </c>
      <c r="X98" s="2">
        <v>-66.959999999999994</v>
      </c>
      <c r="Y98" s="2">
        <v>2.8469000000000002</v>
      </c>
      <c r="Z98" s="2">
        <v>23.961300000000001</v>
      </c>
      <c r="AA98" s="2">
        <v>19.579899999999999</v>
      </c>
      <c r="AB98" s="2">
        <v>0</v>
      </c>
      <c r="AC98" s="2">
        <v>0</v>
      </c>
      <c r="AD98" s="2">
        <v>0</v>
      </c>
      <c r="AE98" s="2">
        <v>0</v>
      </c>
      <c r="AF98" s="2">
        <v>3.2919</v>
      </c>
      <c r="AG98" s="2">
        <v>7.0362</v>
      </c>
      <c r="AH98" s="2">
        <v>41.550800000000002</v>
      </c>
      <c r="AI98" s="2">
        <v>50.949399999999997</v>
      </c>
      <c r="AJ98" s="2">
        <v>0</v>
      </c>
      <c r="AK98" s="2">
        <v>0</v>
      </c>
      <c r="AL98" s="2">
        <v>0</v>
      </c>
      <c r="AM98" s="2">
        <v>0</v>
      </c>
      <c r="AN98" s="2">
        <v>0.46360000000000001</v>
      </c>
      <c r="AO98" s="2">
        <v>0.26029999999999998</v>
      </c>
      <c r="AP98" s="2">
        <v>4.53E-2</v>
      </c>
      <c r="AQ98" s="2">
        <v>50.865200000000002</v>
      </c>
      <c r="AR98" s="2">
        <v>3.4306999999999999</v>
      </c>
      <c r="AS98" s="2">
        <v>11.1633</v>
      </c>
      <c r="AT98" s="2">
        <v>2.5215000000000001</v>
      </c>
      <c r="AU98" s="2">
        <v>16.3461</v>
      </c>
      <c r="AV98" s="2">
        <v>0.25900000000000001</v>
      </c>
      <c r="AW98" s="2">
        <v>3.6151</v>
      </c>
      <c r="AX98" s="2">
        <v>7.9471999999999996</v>
      </c>
      <c r="AY98" s="2">
        <v>2.3035999999999999</v>
      </c>
      <c r="AZ98" s="2">
        <v>0.93</v>
      </c>
      <c r="BA98" s="2">
        <v>0.3347</v>
      </c>
      <c r="BB98" s="2">
        <v>0</v>
      </c>
      <c r="BC98" s="2">
        <v>2.9999999999999997E-4</v>
      </c>
      <c r="BD98" s="2">
        <v>0.28320000000000001</v>
      </c>
      <c r="BE98" s="2">
        <v>0</v>
      </c>
      <c r="BF98" s="2">
        <v>1.6009</v>
      </c>
      <c r="BG98" s="2">
        <v>1.2537</v>
      </c>
      <c r="BH98" s="2">
        <v>0.66990000000000005</v>
      </c>
      <c r="BI98" s="2">
        <v>1.4103000000000001</v>
      </c>
      <c r="BJ98" s="2">
        <v>1.7722</v>
      </c>
      <c r="BK98" s="2">
        <v>1.6402000000000001</v>
      </c>
      <c r="BL98" s="2">
        <v>1.6534</v>
      </c>
      <c r="BM98" s="2">
        <v>1.6426000000000001</v>
      </c>
      <c r="BN98" s="2">
        <v>1.6261000000000001</v>
      </c>
      <c r="BO98" s="2">
        <v>1.6180000000000001</v>
      </c>
      <c r="BP98" s="2">
        <v>1.6102000000000001</v>
      </c>
      <c r="BQ98" s="2">
        <v>1.6213</v>
      </c>
      <c r="BR98" s="2">
        <v>1.6375999999999999</v>
      </c>
      <c r="BS98" s="2">
        <v>1.6496</v>
      </c>
      <c r="BT98" s="2">
        <v>1.6543000000000001</v>
      </c>
      <c r="BU98" s="2">
        <v>35.186999999999998</v>
      </c>
      <c r="BV98" s="2">
        <v>0</v>
      </c>
      <c r="BW98" s="2">
        <v>0</v>
      </c>
      <c r="BX98" s="2">
        <v>0</v>
      </c>
      <c r="BY98" s="2">
        <v>39.5002</v>
      </c>
      <c r="BZ98" s="2">
        <v>0.3377</v>
      </c>
      <c r="CA98" s="2">
        <v>24.553000000000001</v>
      </c>
      <c r="CB98" s="2">
        <v>0.41639999999999999</v>
      </c>
      <c r="CC98" s="2">
        <v>0</v>
      </c>
      <c r="CD98" s="2">
        <v>0</v>
      </c>
      <c r="CE98" s="2">
        <v>0</v>
      </c>
      <c r="CF98" s="2">
        <v>0</v>
      </c>
      <c r="CG98" s="2">
        <v>5.7000000000000002E-3</v>
      </c>
      <c r="CH98" s="2">
        <v>0</v>
      </c>
      <c r="CI98" s="2">
        <v>0</v>
      </c>
      <c r="CJ98" s="2">
        <v>52.56</v>
      </c>
      <c r="CK98" s="2">
        <v>52.01</v>
      </c>
      <c r="CL98" s="2">
        <v>46.94</v>
      </c>
      <c r="CM98" s="2">
        <v>0.41</v>
      </c>
      <c r="CN98" s="2">
        <v>0.63</v>
      </c>
      <c r="CO98" s="2">
        <v>0.01</v>
      </c>
      <c r="CP98" s="2">
        <v>53.1982</v>
      </c>
      <c r="CQ98" s="2">
        <v>0</v>
      </c>
      <c r="CR98" s="2">
        <v>29.846800000000002</v>
      </c>
      <c r="CS98" s="2">
        <v>0</v>
      </c>
      <c r="CT98" s="2">
        <v>0</v>
      </c>
      <c r="CU98" s="2">
        <v>0</v>
      </c>
      <c r="CV98" s="2">
        <v>0</v>
      </c>
      <c r="CW98" s="2">
        <v>12.2104</v>
      </c>
      <c r="CX98" s="2">
        <v>4.4607999999999999</v>
      </c>
      <c r="CY98" s="2">
        <v>0.28370000000000001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59.22</v>
      </c>
      <c r="DF98" s="2">
        <v>39.15</v>
      </c>
      <c r="DG98" s="2">
        <v>1.64</v>
      </c>
      <c r="DH98" s="2">
        <v>0</v>
      </c>
      <c r="DI98" s="2">
        <v>50.47</v>
      </c>
      <c r="DJ98" s="2">
        <v>0</v>
      </c>
      <c r="DK98" s="2">
        <v>4.3512000000000004</v>
      </c>
      <c r="DL98" s="2">
        <v>0</v>
      </c>
      <c r="DM98" s="2">
        <v>15.162599999999999</v>
      </c>
      <c r="DN98" s="2">
        <v>0.2863</v>
      </c>
      <c r="DO98" s="2">
        <v>13.578799999999999</v>
      </c>
      <c r="DP98" s="2">
        <v>16.1494</v>
      </c>
      <c r="DQ98" s="2">
        <v>0</v>
      </c>
      <c r="DR98" s="2">
        <v>0</v>
      </c>
      <c r="DS98" s="2">
        <v>0</v>
      </c>
      <c r="DT98" s="2">
        <v>0</v>
      </c>
      <c r="DU98" s="2">
        <v>1.6999999999999999E-3</v>
      </c>
      <c r="DV98" s="2">
        <v>0</v>
      </c>
      <c r="DW98" s="2">
        <v>0</v>
      </c>
      <c r="DX98" s="2">
        <v>61.48</v>
      </c>
      <c r="DY98" s="2">
        <v>38.17</v>
      </c>
      <c r="DZ98" s="2">
        <v>23.91</v>
      </c>
      <c r="EA98" s="2">
        <v>32.630000000000003</v>
      </c>
      <c r="EB98" s="2">
        <v>4.83</v>
      </c>
      <c r="EC98" s="2">
        <v>0.46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2">
        <v>0</v>
      </c>
      <c r="HJ98" s="2">
        <v>0</v>
      </c>
      <c r="HK98" s="2">
        <v>0</v>
      </c>
      <c r="HL98" s="2">
        <v>0</v>
      </c>
      <c r="HM98" s="2">
        <v>0</v>
      </c>
      <c r="HN98" s="2">
        <v>0</v>
      </c>
      <c r="HO98" s="2">
        <v>61.614600000000003</v>
      </c>
      <c r="HP98" s="2">
        <v>0</v>
      </c>
      <c r="HQ98" s="2">
        <v>0</v>
      </c>
      <c r="HR98" s="2">
        <v>0</v>
      </c>
      <c r="HS98" s="2">
        <v>0</v>
      </c>
      <c r="HT98" s="2">
        <v>0</v>
      </c>
      <c r="HU98" s="2">
        <v>0</v>
      </c>
      <c r="HV98" s="2">
        <v>0</v>
      </c>
      <c r="HW98" s="2">
        <v>1.9450000000000001</v>
      </c>
      <c r="HX98" s="2">
        <v>36.440399999999997</v>
      </c>
      <c r="HY98" s="2">
        <v>0</v>
      </c>
      <c r="HZ98" s="2">
        <v>97.08</v>
      </c>
      <c r="IA98" s="2">
        <v>2.92</v>
      </c>
    </row>
    <row r="99" spans="1:235" x14ac:dyDescent="0.35">
      <c r="A99" s="2" t="s">
        <v>652</v>
      </c>
      <c r="B99" s="2">
        <v>52.25</v>
      </c>
      <c r="C99" s="2">
        <v>50.84</v>
      </c>
      <c r="D99" s="2">
        <v>51.2</v>
      </c>
      <c r="E99" s="2">
        <v>1093.06</v>
      </c>
      <c r="F99" s="2">
        <v>1E-3</v>
      </c>
      <c r="G99" s="2">
        <v>-9.6</v>
      </c>
      <c r="H99" s="2">
        <v>0</v>
      </c>
      <c r="I99" s="2">
        <v>-0.71</v>
      </c>
      <c r="J99" s="2">
        <v>49.16</v>
      </c>
      <c r="K99" s="2">
        <v>1093.05</v>
      </c>
      <c r="L99" s="2">
        <v>0</v>
      </c>
      <c r="M99" s="2">
        <v>1093.05</v>
      </c>
      <c r="N99" s="2">
        <v>0</v>
      </c>
      <c r="O99" s="2">
        <v>1093.06</v>
      </c>
      <c r="P99" s="2">
        <v>0</v>
      </c>
      <c r="Q99" s="2">
        <v>1092.93</v>
      </c>
      <c r="R99" s="2">
        <v>-0.13</v>
      </c>
      <c r="S99" s="2">
        <v>1083.8599999999999</v>
      </c>
      <c r="T99" s="2">
        <v>-9.1999999999999993</v>
      </c>
      <c r="U99" s="2">
        <v>1056.71</v>
      </c>
      <c r="V99" s="2">
        <v>-36.35</v>
      </c>
      <c r="W99" s="2">
        <v>1026.8499999999999</v>
      </c>
      <c r="X99" s="2">
        <v>-66.209999999999994</v>
      </c>
      <c r="Y99" s="2">
        <v>2.8828</v>
      </c>
      <c r="Z99" s="2">
        <v>24.168399999999998</v>
      </c>
      <c r="AA99" s="2">
        <v>19.834800000000001</v>
      </c>
      <c r="AB99" s="2">
        <v>0</v>
      </c>
      <c r="AC99" s="2">
        <v>0</v>
      </c>
      <c r="AD99" s="2">
        <v>0</v>
      </c>
      <c r="AE99" s="2">
        <v>0</v>
      </c>
      <c r="AF99" s="2">
        <v>3.2942</v>
      </c>
      <c r="AG99" s="2">
        <v>7.1711999999999998</v>
      </c>
      <c r="AH99" s="2">
        <v>41.401600000000002</v>
      </c>
      <c r="AI99" s="2">
        <v>50.959899999999998</v>
      </c>
      <c r="AJ99" s="2">
        <v>0</v>
      </c>
      <c r="AK99" s="2">
        <v>0</v>
      </c>
      <c r="AL99" s="2">
        <v>0</v>
      </c>
      <c r="AM99" s="2">
        <v>0</v>
      </c>
      <c r="AN99" s="2">
        <v>0.46739999999999998</v>
      </c>
      <c r="AO99" s="2">
        <v>0.2611</v>
      </c>
      <c r="AP99" s="2">
        <v>4.53E-2</v>
      </c>
      <c r="AQ99" s="2">
        <v>50.863900000000001</v>
      </c>
      <c r="AR99" s="2">
        <v>3.4657</v>
      </c>
      <c r="AS99" s="2">
        <v>11.143000000000001</v>
      </c>
      <c r="AT99" s="2">
        <v>2.5297000000000001</v>
      </c>
      <c r="AU99" s="2">
        <v>16.373699999999999</v>
      </c>
      <c r="AV99" s="2">
        <v>0.25929999999999997</v>
      </c>
      <c r="AW99" s="2">
        <v>3.5878999999999999</v>
      </c>
      <c r="AX99" s="2">
        <v>7.9153000000000002</v>
      </c>
      <c r="AY99" s="2">
        <v>2.3014000000000001</v>
      </c>
      <c r="AZ99" s="2">
        <v>0.93730000000000002</v>
      </c>
      <c r="BA99" s="2">
        <v>0.33810000000000001</v>
      </c>
      <c r="BB99" s="2">
        <v>0</v>
      </c>
      <c r="BC99" s="2">
        <v>2.9999999999999997E-4</v>
      </c>
      <c r="BD99" s="2">
        <v>0.28439999999999999</v>
      </c>
      <c r="BE99" s="2">
        <v>0</v>
      </c>
      <c r="BF99" s="2">
        <v>1.6080000000000001</v>
      </c>
      <c r="BG99" s="2">
        <v>1.2555000000000001</v>
      </c>
      <c r="BH99" s="2">
        <v>0.66659999999999997</v>
      </c>
      <c r="BI99" s="2">
        <v>1.4146000000000001</v>
      </c>
      <c r="BJ99" s="2">
        <v>1.786</v>
      </c>
      <c r="BK99" s="2">
        <v>1.6498999999999999</v>
      </c>
      <c r="BL99" s="2">
        <v>1.6632</v>
      </c>
      <c r="BM99" s="2">
        <v>1.6519999999999999</v>
      </c>
      <c r="BN99" s="2">
        <v>1.635</v>
      </c>
      <c r="BO99" s="2">
        <v>1.6266</v>
      </c>
      <c r="BP99" s="2">
        <v>1.6186</v>
      </c>
      <c r="BQ99" s="2">
        <v>1.6306</v>
      </c>
      <c r="BR99" s="2">
        <v>1.6473</v>
      </c>
      <c r="BS99" s="2">
        <v>1.6596</v>
      </c>
      <c r="BT99" s="2">
        <v>1.6644000000000001</v>
      </c>
      <c r="BU99" s="2">
        <v>35.1556</v>
      </c>
      <c r="BV99" s="2">
        <v>0</v>
      </c>
      <c r="BW99" s="2">
        <v>0</v>
      </c>
      <c r="BX99" s="2">
        <v>0</v>
      </c>
      <c r="BY99" s="2">
        <v>39.667299999999997</v>
      </c>
      <c r="BZ99" s="2">
        <v>0.3382</v>
      </c>
      <c r="CA99" s="2">
        <v>24.417200000000001</v>
      </c>
      <c r="CB99" s="2">
        <v>0.41599999999999998</v>
      </c>
      <c r="CC99" s="2">
        <v>0</v>
      </c>
      <c r="CD99" s="2">
        <v>0</v>
      </c>
      <c r="CE99" s="2">
        <v>0</v>
      </c>
      <c r="CF99" s="2">
        <v>0</v>
      </c>
      <c r="CG99" s="2">
        <v>5.7000000000000002E-3</v>
      </c>
      <c r="CH99" s="2">
        <v>0</v>
      </c>
      <c r="CI99" s="2">
        <v>0</v>
      </c>
      <c r="CJ99" s="2">
        <v>52.32</v>
      </c>
      <c r="CK99" s="2">
        <v>51.77</v>
      </c>
      <c r="CL99" s="2">
        <v>47.18</v>
      </c>
      <c r="CM99" s="2">
        <v>0.41</v>
      </c>
      <c r="CN99" s="2">
        <v>0.63</v>
      </c>
      <c r="CO99" s="2">
        <v>0.01</v>
      </c>
      <c r="CP99" s="2">
        <v>53.231299999999997</v>
      </c>
      <c r="CQ99" s="2">
        <v>0</v>
      </c>
      <c r="CR99" s="2">
        <v>29.824100000000001</v>
      </c>
      <c r="CS99" s="2">
        <v>0</v>
      </c>
      <c r="CT99" s="2">
        <v>0</v>
      </c>
      <c r="CU99" s="2">
        <v>0</v>
      </c>
      <c r="CV99" s="2">
        <v>0</v>
      </c>
      <c r="CW99" s="2">
        <v>12.183999999999999</v>
      </c>
      <c r="CX99" s="2">
        <v>4.4748000000000001</v>
      </c>
      <c r="CY99" s="2">
        <v>0.2858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59.08</v>
      </c>
      <c r="DF99" s="2">
        <v>39.270000000000003</v>
      </c>
      <c r="DG99" s="2">
        <v>1.65</v>
      </c>
      <c r="DH99" s="2">
        <v>0</v>
      </c>
      <c r="DI99" s="2">
        <v>50.456000000000003</v>
      </c>
      <c r="DJ99" s="2">
        <v>0</v>
      </c>
      <c r="DK99" s="2">
        <v>4.3437999999999999</v>
      </c>
      <c r="DL99" s="2">
        <v>0</v>
      </c>
      <c r="DM99" s="2">
        <v>15.246499999999999</v>
      </c>
      <c r="DN99" s="2">
        <v>0.28760000000000002</v>
      </c>
      <c r="DO99" s="2">
        <v>13.538600000000001</v>
      </c>
      <c r="DP99" s="2">
        <v>16.125800000000002</v>
      </c>
      <c r="DQ99" s="2">
        <v>0</v>
      </c>
      <c r="DR99" s="2">
        <v>0</v>
      </c>
      <c r="DS99" s="2">
        <v>0</v>
      </c>
      <c r="DT99" s="2">
        <v>0</v>
      </c>
      <c r="DU99" s="2">
        <v>1.6999999999999999E-3</v>
      </c>
      <c r="DV99" s="2">
        <v>0</v>
      </c>
      <c r="DW99" s="2">
        <v>0</v>
      </c>
      <c r="DX99" s="2">
        <v>61.28</v>
      </c>
      <c r="DY99" s="2">
        <v>38.07</v>
      </c>
      <c r="DZ99" s="2">
        <v>24.05</v>
      </c>
      <c r="EA99" s="2">
        <v>32.590000000000003</v>
      </c>
      <c r="EB99" s="2">
        <v>4.83</v>
      </c>
      <c r="EC99" s="2">
        <v>0.46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0</v>
      </c>
      <c r="GU99" s="2">
        <v>0</v>
      </c>
      <c r="GV99" s="2">
        <v>0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2">
        <v>0</v>
      </c>
      <c r="HI99" s="2">
        <v>0</v>
      </c>
      <c r="HJ99" s="2">
        <v>0</v>
      </c>
      <c r="HK99" s="2">
        <v>0</v>
      </c>
      <c r="HL99" s="2">
        <v>0</v>
      </c>
      <c r="HM99" s="2">
        <v>0</v>
      </c>
      <c r="HN99" s="2">
        <v>0</v>
      </c>
      <c r="HO99" s="2">
        <v>61.616</v>
      </c>
      <c r="HP99" s="2">
        <v>0</v>
      </c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2">
        <v>0</v>
      </c>
      <c r="HW99" s="2">
        <v>1.9436</v>
      </c>
      <c r="HX99" s="2">
        <v>36.440399999999997</v>
      </c>
      <c r="HY99" s="2">
        <v>0</v>
      </c>
      <c r="HZ99" s="2">
        <v>97.09</v>
      </c>
      <c r="IA99" s="2">
        <v>2.91</v>
      </c>
    </row>
    <row r="100" spans="1:235" x14ac:dyDescent="0.35">
      <c r="A100" s="2" t="s">
        <v>652</v>
      </c>
      <c r="B100" s="2">
        <v>52.76</v>
      </c>
      <c r="C100" s="2">
        <v>51.34</v>
      </c>
      <c r="D100" s="2">
        <v>51.7</v>
      </c>
      <c r="E100" s="2">
        <v>1092.3</v>
      </c>
      <c r="F100" s="2">
        <v>1E-3</v>
      </c>
      <c r="G100" s="2">
        <v>-9.61</v>
      </c>
      <c r="H100" s="2">
        <v>0</v>
      </c>
      <c r="I100" s="2">
        <v>-0.71</v>
      </c>
      <c r="J100" s="2">
        <v>48.66</v>
      </c>
      <c r="K100" s="2">
        <v>1092.29</v>
      </c>
      <c r="L100" s="2">
        <v>-0.01</v>
      </c>
      <c r="M100" s="2">
        <v>1092.3</v>
      </c>
      <c r="N100" s="2">
        <v>0</v>
      </c>
      <c r="O100" s="2">
        <v>1092.3</v>
      </c>
      <c r="P100" s="2">
        <v>0</v>
      </c>
      <c r="Q100" s="2">
        <v>1092.26</v>
      </c>
      <c r="R100" s="2">
        <v>-0.04</v>
      </c>
      <c r="S100" s="2">
        <v>1083.0899999999999</v>
      </c>
      <c r="T100" s="2">
        <v>-9.2100000000000009</v>
      </c>
      <c r="U100" s="2">
        <v>1058.26</v>
      </c>
      <c r="V100" s="2">
        <v>-34.04</v>
      </c>
      <c r="W100" s="2">
        <v>1026.8499999999999</v>
      </c>
      <c r="X100" s="2">
        <v>-65.45</v>
      </c>
      <c r="Y100" s="2">
        <v>2.9186999999999999</v>
      </c>
      <c r="Z100" s="2">
        <v>24.375399999999999</v>
      </c>
      <c r="AA100" s="2">
        <v>20.0899</v>
      </c>
      <c r="AB100" s="2">
        <v>0</v>
      </c>
      <c r="AC100" s="2">
        <v>0</v>
      </c>
      <c r="AD100" s="2">
        <v>0</v>
      </c>
      <c r="AE100" s="2">
        <v>0</v>
      </c>
      <c r="AF100" s="2">
        <v>3.2965</v>
      </c>
      <c r="AG100" s="2">
        <v>7.1806999999999999</v>
      </c>
      <c r="AH100" s="2">
        <v>41.376399999999997</v>
      </c>
      <c r="AI100" s="2">
        <v>50.973700000000001</v>
      </c>
      <c r="AJ100" s="2">
        <v>0</v>
      </c>
      <c r="AK100" s="2">
        <v>0</v>
      </c>
      <c r="AL100" s="2">
        <v>0</v>
      </c>
      <c r="AM100" s="2">
        <v>0</v>
      </c>
      <c r="AN100" s="2">
        <v>0.46920000000000001</v>
      </c>
      <c r="AO100" s="2">
        <v>0.26200000000000001</v>
      </c>
      <c r="AP100" s="2">
        <v>4.53E-2</v>
      </c>
      <c r="AQ100" s="2">
        <v>50.862499999999997</v>
      </c>
      <c r="AR100" s="2">
        <v>3.5015000000000001</v>
      </c>
      <c r="AS100" s="2">
        <v>11.1227</v>
      </c>
      <c r="AT100" s="2">
        <v>2.5377999999999998</v>
      </c>
      <c r="AU100" s="2">
        <v>16.4008</v>
      </c>
      <c r="AV100" s="2">
        <v>0.2596</v>
      </c>
      <c r="AW100" s="2">
        <v>3.5606</v>
      </c>
      <c r="AX100" s="2">
        <v>7.8833000000000002</v>
      </c>
      <c r="AY100" s="2">
        <v>2.2991000000000001</v>
      </c>
      <c r="AZ100" s="2">
        <v>0.9446</v>
      </c>
      <c r="BA100" s="2">
        <v>0.34160000000000001</v>
      </c>
      <c r="BB100" s="2">
        <v>0</v>
      </c>
      <c r="BC100" s="2">
        <v>2.9999999999999997E-4</v>
      </c>
      <c r="BD100" s="2">
        <v>0.28560000000000002</v>
      </c>
      <c r="BE100" s="2">
        <v>0</v>
      </c>
      <c r="BF100" s="2">
        <v>1.6152</v>
      </c>
      <c r="BG100" s="2">
        <v>1.2572000000000001</v>
      </c>
      <c r="BH100" s="2">
        <v>0.66339999999999999</v>
      </c>
      <c r="BI100" s="2">
        <v>1.4189000000000001</v>
      </c>
      <c r="BJ100" s="2">
        <v>1.7999000000000001</v>
      </c>
      <c r="BK100" s="2">
        <v>1.6597</v>
      </c>
      <c r="BL100" s="2">
        <v>1.6731</v>
      </c>
      <c r="BM100" s="2">
        <v>1.6614</v>
      </c>
      <c r="BN100" s="2">
        <v>1.6438999999999999</v>
      </c>
      <c r="BO100" s="2">
        <v>1.6353</v>
      </c>
      <c r="BP100" s="2">
        <v>1.627</v>
      </c>
      <c r="BQ100" s="2">
        <v>1.6400999999999999</v>
      </c>
      <c r="BR100" s="2">
        <v>1.6571</v>
      </c>
      <c r="BS100" s="2">
        <v>1.6697</v>
      </c>
      <c r="BT100" s="2">
        <v>1.6746000000000001</v>
      </c>
      <c r="BU100" s="2">
        <v>35.124200000000002</v>
      </c>
      <c r="BV100" s="2">
        <v>0</v>
      </c>
      <c r="BW100" s="2">
        <v>0</v>
      </c>
      <c r="BX100" s="2">
        <v>0</v>
      </c>
      <c r="BY100" s="2">
        <v>39.834499999999998</v>
      </c>
      <c r="BZ100" s="2">
        <v>0.33879999999999999</v>
      </c>
      <c r="CA100" s="2">
        <v>24.281300000000002</v>
      </c>
      <c r="CB100" s="2">
        <v>0.41560000000000002</v>
      </c>
      <c r="CC100" s="2">
        <v>0</v>
      </c>
      <c r="CD100" s="2">
        <v>0</v>
      </c>
      <c r="CE100" s="2">
        <v>0</v>
      </c>
      <c r="CF100" s="2">
        <v>0</v>
      </c>
      <c r="CG100" s="2">
        <v>5.7000000000000002E-3</v>
      </c>
      <c r="CH100" s="2">
        <v>0</v>
      </c>
      <c r="CI100" s="2">
        <v>0</v>
      </c>
      <c r="CJ100" s="2">
        <v>52.07</v>
      </c>
      <c r="CK100" s="2">
        <v>51.53</v>
      </c>
      <c r="CL100" s="2">
        <v>47.42</v>
      </c>
      <c r="CM100" s="2">
        <v>0.41</v>
      </c>
      <c r="CN100" s="2">
        <v>0.63</v>
      </c>
      <c r="CO100" s="2">
        <v>0.01</v>
      </c>
      <c r="CP100" s="2">
        <v>53.264299999999999</v>
      </c>
      <c r="CQ100" s="2">
        <v>0</v>
      </c>
      <c r="CR100" s="2">
        <v>29.801400000000001</v>
      </c>
      <c r="CS100" s="2">
        <v>0</v>
      </c>
      <c r="CT100" s="2">
        <v>0</v>
      </c>
      <c r="CU100" s="2">
        <v>0</v>
      </c>
      <c r="CV100" s="2">
        <v>0</v>
      </c>
      <c r="CW100" s="2">
        <v>12.157500000000001</v>
      </c>
      <c r="CX100" s="2">
        <v>4.4888000000000003</v>
      </c>
      <c r="CY100" s="2">
        <v>0.28799999999999998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58.95</v>
      </c>
      <c r="DF100" s="2">
        <v>39.39</v>
      </c>
      <c r="DG100" s="2">
        <v>1.66</v>
      </c>
      <c r="DH100" s="2">
        <v>0</v>
      </c>
      <c r="DI100" s="2">
        <v>50.442</v>
      </c>
      <c r="DJ100" s="2">
        <v>0</v>
      </c>
      <c r="DK100" s="2">
        <v>4.3364000000000003</v>
      </c>
      <c r="DL100" s="2">
        <v>0</v>
      </c>
      <c r="DM100" s="2">
        <v>15.3306</v>
      </c>
      <c r="DN100" s="2">
        <v>0.28889999999999999</v>
      </c>
      <c r="DO100" s="2">
        <v>13.4983</v>
      </c>
      <c r="DP100" s="2">
        <v>16.1021</v>
      </c>
      <c r="DQ100" s="2">
        <v>0</v>
      </c>
      <c r="DR100" s="2">
        <v>0</v>
      </c>
      <c r="DS100" s="2">
        <v>0</v>
      </c>
      <c r="DT100" s="2">
        <v>0</v>
      </c>
      <c r="DU100" s="2">
        <v>1.6999999999999999E-3</v>
      </c>
      <c r="DV100" s="2">
        <v>0</v>
      </c>
      <c r="DW100" s="2">
        <v>0</v>
      </c>
      <c r="DX100" s="2">
        <v>61.08</v>
      </c>
      <c r="DY100" s="2">
        <v>37.97</v>
      </c>
      <c r="DZ100" s="2">
        <v>24.19</v>
      </c>
      <c r="EA100" s="2">
        <v>32.549999999999997</v>
      </c>
      <c r="EB100" s="2">
        <v>4.82</v>
      </c>
      <c r="EC100" s="2">
        <v>0.46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0</v>
      </c>
      <c r="GU100" s="2">
        <v>0</v>
      </c>
      <c r="GV100" s="2">
        <v>0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2">
        <v>0</v>
      </c>
      <c r="HI100" s="2">
        <v>0</v>
      </c>
      <c r="HJ100" s="2">
        <v>0</v>
      </c>
      <c r="HK100" s="2">
        <v>0</v>
      </c>
      <c r="HL100" s="2">
        <v>0</v>
      </c>
      <c r="HM100" s="2">
        <v>0</v>
      </c>
      <c r="HN100" s="2">
        <v>0</v>
      </c>
      <c r="HO100" s="2">
        <v>61.6175</v>
      </c>
      <c r="HP100" s="2">
        <v>0</v>
      </c>
      <c r="HQ100" s="2">
        <v>0</v>
      </c>
      <c r="HR100" s="2">
        <v>0</v>
      </c>
      <c r="HS100" s="2">
        <v>0</v>
      </c>
      <c r="HT100" s="2">
        <v>0</v>
      </c>
      <c r="HU100" s="2">
        <v>0</v>
      </c>
      <c r="HV100" s="2">
        <v>0</v>
      </c>
      <c r="HW100" s="2">
        <v>1.9420999999999999</v>
      </c>
      <c r="HX100" s="2">
        <v>36.440399999999997</v>
      </c>
      <c r="HY100" s="2">
        <v>0</v>
      </c>
      <c r="HZ100" s="2">
        <v>97.09</v>
      </c>
      <c r="IA100" s="2">
        <v>2.91</v>
      </c>
    </row>
    <row r="101" spans="1:235" x14ac:dyDescent="0.35">
      <c r="A101" s="2" t="s">
        <v>652</v>
      </c>
      <c r="B101" s="2">
        <v>53.26</v>
      </c>
      <c r="C101" s="2">
        <v>51.84</v>
      </c>
      <c r="D101" s="2">
        <v>52.21</v>
      </c>
      <c r="E101" s="2">
        <v>1091.57</v>
      </c>
      <c r="F101" s="2">
        <v>1E-3</v>
      </c>
      <c r="G101" s="2">
        <v>-9.6199999999999992</v>
      </c>
      <c r="H101" s="2">
        <v>0</v>
      </c>
      <c r="I101" s="2">
        <v>-0.71</v>
      </c>
      <c r="J101" s="2">
        <v>48.16</v>
      </c>
      <c r="K101" s="2">
        <v>1091.55</v>
      </c>
      <c r="L101" s="2">
        <v>-0.02</v>
      </c>
      <c r="M101" s="2">
        <v>1091.55</v>
      </c>
      <c r="N101" s="2">
        <v>-0.01</v>
      </c>
      <c r="O101" s="2">
        <v>1091.56</v>
      </c>
      <c r="P101" s="2">
        <v>-0.01</v>
      </c>
      <c r="Q101" s="2">
        <v>1091.57</v>
      </c>
      <c r="R101" s="2">
        <v>0</v>
      </c>
      <c r="S101" s="2">
        <v>1082.31</v>
      </c>
      <c r="T101" s="2">
        <v>-9.26</v>
      </c>
      <c r="U101" s="2">
        <v>1059.8499999999999</v>
      </c>
      <c r="V101" s="2">
        <v>-31.72</v>
      </c>
      <c r="W101" s="2">
        <v>1026.8499999999999</v>
      </c>
      <c r="X101" s="2">
        <v>-64.72</v>
      </c>
      <c r="Y101" s="2">
        <v>2.9302999999999999</v>
      </c>
      <c r="Z101" s="2">
        <v>24.5823</v>
      </c>
      <c r="AA101" s="2">
        <v>20.307700000000001</v>
      </c>
      <c r="AB101" s="2">
        <v>6.2399999999999997E-2</v>
      </c>
      <c r="AC101" s="2">
        <v>0</v>
      </c>
      <c r="AD101" s="2">
        <v>0</v>
      </c>
      <c r="AE101" s="2">
        <v>0</v>
      </c>
      <c r="AF101" s="2">
        <v>3.2988</v>
      </c>
      <c r="AG101" s="2">
        <v>2.3096000000000001</v>
      </c>
      <c r="AH101" s="2">
        <v>41.3035</v>
      </c>
      <c r="AI101" s="2">
        <v>43.4741</v>
      </c>
      <c r="AJ101" s="2">
        <v>12.459300000000001</v>
      </c>
      <c r="AK101" s="2">
        <v>0</v>
      </c>
      <c r="AL101" s="2">
        <v>0</v>
      </c>
      <c r="AM101" s="2">
        <v>0</v>
      </c>
      <c r="AN101" s="2">
        <v>0.45350000000000001</v>
      </c>
      <c r="AO101" s="2">
        <v>0.26290000000000002</v>
      </c>
      <c r="AP101" s="2">
        <v>4.53E-2</v>
      </c>
      <c r="AQ101" s="2">
        <v>50.852800000000002</v>
      </c>
      <c r="AR101" s="2">
        <v>3.5379999999999998</v>
      </c>
      <c r="AS101" s="2">
        <v>11.1022</v>
      </c>
      <c r="AT101" s="2">
        <v>2.5463</v>
      </c>
      <c r="AU101" s="2">
        <v>16.4298</v>
      </c>
      <c r="AV101" s="2">
        <v>0.25990000000000002</v>
      </c>
      <c r="AW101" s="2">
        <v>3.5341</v>
      </c>
      <c r="AX101" s="2">
        <v>7.8555000000000001</v>
      </c>
      <c r="AY101" s="2">
        <v>2.2970999999999999</v>
      </c>
      <c r="AZ101" s="2">
        <v>0.95209999999999995</v>
      </c>
      <c r="BA101" s="2">
        <v>0.34520000000000001</v>
      </c>
      <c r="BB101" s="2">
        <v>0</v>
      </c>
      <c r="BC101" s="2">
        <v>2.9999999999999997E-4</v>
      </c>
      <c r="BD101" s="2">
        <v>0.2868</v>
      </c>
      <c r="BE101" s="2">
        <v>0</v>
      </c>
      <c r="BF101" s="2">
        <v>1.6215999999999999</v>
      </c>
      <c r="BG101" s="2">
        <v>1.2588999999999999</v>
      </c>
      <c r="BH101" s="2">
        <v>0.66020000000000001</v>
      </c>
      <c r="BI101" s="2">
        <v>1.4233</v>
      </c>
      <c r="BJ101" s="2">
        <v>1.8143</v>
      </c>
      <c r="BK101" s="2">
        <v>1.6698</v>
      </c>
      <c r="BL101" s="2">
        <v>1.6834</v>
      </c>
      <c r="BM101" s="2">
        <v>1.6713</v>
      </c>
      <c r="BN101" s="2">
        <v>1.6532</v>
      </c>
      <c r="BO101" s="2">
        <v>1.6444000000000001</v>
      </c>
      <c r="BP101" s="2">
        <v>1.6357999999999999</v>
      </c>
      <c r="BQ101" s="2">
        <v>1.65</v>
      </c>
      <c r="BR101" s="2">
        <v>1.6671</v>
      </c>
      <c r="BS101" s="2">
        <v>1.6797</v>
      </c>
      <c r="BT101" s="2">
        <v>1.6845000000000001</v>
      </c>
      <c r="BU101" s="2">
        <v>35.093200000000003</v>
      </c>
      <c r="BV101" s="2">
        <v>0</v>
      </c>
      <c r="BW101" s="2">
        <v>0</v>
      </c>
      <c r="BX101" s="2">
        <v>0</v>
      </c>
      <c r="BY101" s="2">
        <v>39.9998</v>
      </c>
      <c r="BZ101" s="2">
        <v>0.33910000000000001</v>
      </c>
      <c r="CA101" s="2">
        <v>24.146799999999999</v>
      </c>
      <c r="CB101" s="2">
        <v>0.41549999999999998</v>
      </c>
      <c r="CC101" s="2">
        <v>0</v>
      </c>
      <c r="CD101" s="2">
        <v>0</v>
      </c>
      <c r="CE101" s="2">
        <v>0</v>
      </c>
      <c r="CF101" s="2">
        <v>0</v>
      </c>
      <c r="CG101" s="2">
        <v>5.7000000000000002E-3</v>
      </c>
      <c r="CH101" s="2">
        <v>0</v>
      </c>
      <c r="CI101" s="2">
        <v>0</v>
      </c>
      <c r="CJ101" s="2">
        <v>51.83</v>
      </c>
      <c r="CK101" s="2">
        <v>51.29</v>
      </c>
      <c r="CL101" s="2">
        <v>47.66</v>
      </c>
      <c r="CM101" s="2">
        <v>0.41</v>
      </c>
      <c r="CN101" s="2">
        <v>0.63</v>
      </c>
      <c r="CO101" s="2">
        <v>0.01</v>
      </c>
      <c r="CP101" s="2">
        <v>53.295699999999997</v>
      </c>
      <c r="CQ101" s="2">
        <v>0</v>
      </c>
      <c r="CR101" s="2">
        <v>29.779699999999998</v>
      </c>
      <c r="CS101" s="2">
        <v>0</v>
      </c>
      <c r="CT101" s="2">
        <v>0</v>
      </c>
      <c r="CU101" s="2">
        <v>0</v>
      </c>
      <c r="CV101" s="2">
        <v>0</v>
      </c>
      <c r="CW101" s="2">
        <v>12.132300000000001</v>
      </c>
      <c r="CX101" s="2">
        <v>4.5019999999999998</v>
      </c>
      <c r="CY101" s="2">
        <v>0.2903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58.82</v>
      </c>
      <c r="DF101" s="2">
        <v>39.5</v>
      </c>
      <c r="DG101" s="2">
        <v>1.68</v>
      </c>
      <c r="DH101" s="2">
        <v>0</v>
      </c>
      <c r="DI101" s="2">
        <v>50.4268</v>
      </c>
      <c r="DJ101" s="2">
        <v>0</v>
      </c>
      <c r="DK101" s="2">
        <v>4.3308999999999997</v>
      </c>
      <c r="DL101" s="2">
        <v>0</v>
      </c>
      <c r="DM101" s="2">
        <v>15.412100000000001</v>
      </c>
      <c r="DN101" s="2">
        <v>0.28999999999999998</v>
      </c>
      <c r="DO101" s="2">
        <v>13.455399999999999</v>
      </c>
      <c r="DP101" s="2">
        <v>16.083100000000002</v>
      </c>
      <c r="DQ101" s="2">
        <v>0</v>
      </c>
      <c r="DR101" s="2">
        <v>0</v>
      </c>
      <c r="DS101" s="2">
        <v>0</v>
      </c>
      <c r="DT101" s="2">
        <v>0</v>
      </c>
      <c r="DU101" s="2">
        <v>1.6999999999999999E-3</v>
      </c>
      <c r="DV101" s="2">
        <v>0</v>
      </c>
      <c r="DW101" s="2">
        <v>0</v>
      </c>
      <c r="DX101" s="2">
        <v>60.88</v>
      </c>
      <c r="DY101" s="2">
        <v>37.86</v>
      </c>
      <c r="DZ101" s="2">
        <v>24.33</v>
      </c>
      <c r="EA101" s="2">
        <v>32.53</v>
      </c>
      <c r="EB101" s="2">
        <v>4.82</v>
      </c>
      <c r="EC101" s="2">
        <v>0.46</v>
      </c>
      <c r="ED101" s="2">
        <v>0</v>
      </c>
      <c r="EE101" s="2">
        <v>51.682200000000002</v>
      </c>
      <c r="EF101" s="2">
        <v>0</v>
      </c>
      <c r="EG101" s="2">
        <v>1.7072000000000001</v>
      </c>
      <c r="EH101" s="2">
        <v>0</v>
      </c>
      <c r="EI101" s="2">
        <v>23.881499999999999</v>
      </c>
      <c r="EJ101" s="2">
        <v>0.48010000000000003</v>
      </c>
      <c r="EK101" s="2">
        <v>17.8047</v>
      </c>
      <c r="EL101" s="2">
        <v>4.4424000000000001</v>
      </c>
      <c r="EM101" s="2">
        <v>0</v>
      </c>
      <c r="EN101" s="2">
        <v>0</v>
      </c>
      <c r="EO101" s="2">
        <v>0</v>
      </c>
      <c r="EP101" s="2">
        <v>0</v>
      </c>
      <c r="EQ101" s="2">
        <v>2E-3</v>
      </c>
      <c r="ER101" s="2">
        <v>0</v>
      </c>
      <c r="ES101" s="2">
        <v>0</v>
      </c>
      <c r="ET101" s="2">
        <v>57.06</v>
      </c>
      <c r="EU101" s="2">
        <v>50.38</v>
      </c>
      <c r="EV101" s="2">
        <v>37.909999999999997</v>
      </c>
      <c r="EW101" s="2">
        <v>9.0299999999999994</v>
      </c>
      <c r="EX101" s="2">
        <v>1.91</v>
      </c>
      <c r="EY101" s="2">
        <v>0.77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0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0</v>
      </c>
      <c r="GU101" s="2">
        <v>0</v>
      </c>
      <c r="GV101" s="2">
        <v>0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2">
        <v>0</v>
      </c>
      <c r="HI101" s="2">
        <v>0</v>
      </c>
      <c r="HJ101" s="2">
        <v>0</v>
      </c>
      <c r="HK101" s="2">
        <v>0</v>
      </c>
      <c r="HL101" s="2">
        <v>0</v>
      </c>
      <c r="HM101" s="2">
        <v>0</v>
      </c>
      <c r="HN101" s="2">
        <v>0</v>
      </c>
      <c r="HO101" s="2">
        <v>61.618899999999996</v>
      </c>
      <c r="HP101" s="2">
        <v>0</v>
      </c>
      <c r="HQ101" s="2">
        <v>0</v>
      </c>
      <c r="HR101" s="2">
        <v>0</v>
      </c>
      <c r="HS101" s="2">
        <v>0</v>
      </c>
      <c r="HT101" s="2">
        <v>0</v>
      </c>
      <c r="HU101" s="2">
        <v>0</v>
      </c>
      <c r="HV101" s="2">
        <v>0</v>
      </c>
      <c r="HW101" s="2">
        <v>1.9407000000000001</v>
      </c>
      <c r="HX101" s="2">
        <v>36.4405</v>
      </c>
      <c r="HY101" s="2">
        <v>0</v>
      </c>
      <c r="HZ101" s="2">
        <v>97.09</v>
      </c>
      <c r="IA101" s="2">
        <v>2.91</v>
      </c>
    </row>
    <row r="102" spans="1:235" x14ac:dyDescent="0.35">
      <c r="A102" s="2" t="s">
        <v>652</v>
      </c>
      <c r="B102" s="2">
        <v>53.76</v>
      </c>
      <c r="C102" s="2">
        <v>52.34</v>
      </c>
      <c r="D102" s="2">
        <v>52.72</v>
      </c>
      <c r="E102" s="2">
        <v>1090.8399999999999</v>
      </c>
      <c r="F102" s="2">
        <v>1E-3</v>
      </c>
      <c r="G102" s="2">
        <v>-9.6300000000000008</v>
      </c>
      <c r="H102" s="2">
        <v>0</v>
      </c>
      <c r="I102" s="2">
        <v>-0.71</v>
      </c>
      <c r="J102" s="2">
        <v>47.66</v>
      </c>
      <c r="K102" s="2">
        <v>1090.83</v>
      </c>
      <c r="L102" s="2">
        <v>-0.01</v>
      </c>
      <c r="M102" s="2">
        <v>1090.83</v>
      </c>
      <c r="N102" s="2">
        <v>-0.01</v>
      </c>
      <c r="O102" s="2">
        <v>1090.83</v>
      </c>
      <c r="P102" s="2">
        <v>-0.01</v>
      </c>
      <c r="Q102" s="2">
        <v>1090.8399999999999</v>
      </c>
      <c r="R102" s="2">
        <v>0</v>
      </c>
      <c r="S102" s="2">
        <v>1081.49</v>
      </c>
      <c r="T102" s="2">
        <v>-9.36</v>
      </c>
      <c r="U102" s="2">
        <v>1061.48</v>
      </c>
      <c r="V102" s="2">
        <v>-29.37</v>
      </c>
      <c r="W102" s="2">
        <v>1026.8499999999999</v>
      </c>
      <c r="X102" s="2">
        <v>-63.99</v>
      </c>
      <c r="Y102" s="2">
        <v>2.911</v>
      </c>
      <c r="Z102" s="2">
        <v>24.788499999999999</v>
      </c>
      <c r="AA102" s="2">
        <v>20.48</v>
      </c>
      <c r="AB102" s="2">
        <v>0.20230000000000001</v>
      </c>
      <c r="AC102" s="2">
        <v>0</v>
      </c>
      <c r="AD102" s="2">
        <v>0</v>
      </c>
      <c r="AE102" s="2">
        <v>0</v>
      </c>
      <c r="AF102" s="2">
        <v>3.3010000000000002</v>
      </c>
      <c r="AG102" s="2">
        <v>-3.5733000000000001</v>
      </c>
      <c r="AH102" s="2">
        <v>38.1965</v>
      </c>
      <c r="AI102" s="2">
        <v>31.914999999999999</v>
      </c>
      <c r="AJ102" s="2">
        <v>25.9117</v>
      </c>
      <c r="AK102" s="2">
        <v>0</v>
      </c>
      <c r="AL102" s="2">
        <v>0</v>
      </c>
      <c r="AM102" s="2">
        <v>0</v>
      </c>
      <c r="AN102" s="2">
        <v>0.40350000000000003</v>
      </c>
      <c r="AO102" s="2">
        <v>0.26390000000000002</v>
      </c>
      <c r="AP102" s="2">
        <v>4.53E-2</v>
      </c>
      <c r="AQ102" s="2">
        <v>50.832500000000003</v>
      </c>
      <c r="AR102" s="2">
        <v>3.5752999999999999</v>
      </c>
      <c r="AS102" s="2">
        <v>11.0817</v>
      </c>
      <c r="AT102" s="2">
        <v>2.5554999999999999</v>
      </c>
      <c r="AU102" s="2">
        <v>16.461600000000001</v>
      </c>
      <c r="AV102" s="2">
        <v>0.26</v>
      </c>
      <c r="AW102" s="2">
        <v>3.5085000000000002</v>
      </c>
      <c r="AX102" s="2">
        <v>7.8327</v>
      </c>
      <c r="AY102" s="2">
        <v>2.2953999999999999</v>
      </c>
      <c r="AZ102" s="2">
        <v>0.95960000000000001</v>
      </c>
      <c r="BA102" s="2">
        <v>0.3488</v>
      </c>
      <c r="BB102" s="2">
        <v>0</v>
      </c>
      <c r="BC102" s="2">
        <v>2.9999999999999997E-4</v>
      </c>
      <c r="BD102" s="2">
        <v>0.28820000000000001</v>
      </c>
      <c r="BE102" s="2">
        <v>0</v>
      </c>
      <c r="BF102" s="2">
        <v>1.627</v>
      </c>
      <c r="BG102" s="2">
        <v>1.2605</v>
      </c>
      <c r="BH102" s="2">
        <v>0.65710000000000002</v>
      </c>
      <c r="BI102" s="2">
        <v>1.4278</v>
      </c>
      <c r="BJ102" s="2">
        <v>1.8289</v>
      </c>
      <c r="BK102" s="2">
        <v>1.6801999999999999</v>
      </c>
      <c r="BL102" s="2">
        <v>1.694</v>
      </c>
      <c r="BM102" s="2">
        <v>1.6815</v>
      </c>
      <c r="BN102" s="2">
        <v>1.6629</v>
      </c>
      <c r="BO102" s="2">
        <v>1.6537999999999999</v>
      </c>
      <c r="BP102" s="2">
        <v>1.6451</v>
      </c>
      <c r="BQ102" s="2">
        <v>1.6604000000000001</v>
      </c>
      <c r="BR102" s="2">
        <v>1.6774</v>
      </c>
      <c r="BS102" s="2">
        <v>1.6894</v>
      </c>
      <c r="BT102" s="2">
        <v>1.6938</v>
      </c>
      <c r="BU102" s="2">
        <v>35.062600000000003</v>
      </c>
      <c r="BV102" s="2">
        <v>0</v>
      </c>
      <c r="BW102" s="2">
        <v>0</v>
      </c>
      <c r="BX102" s="2">
        <v>0</v>
      </c>
      <c r="BY102" s="2">
        <v>40.162799999999997</v>
      </c>
      <c r="BZ102" s="2">
        <v>0.3392</v>
      </c>
      <c r="CA102" s="2">
        <v>24.013999999999999</v>
      </c>
      <c r="CB102" s="2">
        <v>0.4158</v>
      </c>
      <c r="CC102" s="2">
        <v>0</v>
      </c>
      <c r="CD102" s="2">
        <v>0</v>
      </c>
      <c r="CE102" s="2">
        <v>0</v>
      </c>
      <c r="CF102" s="2">
        <v>0</v>
      </c>
      <c r="CG102" s="2">
        <v>5.7000000000000002E-3</v>
      </c>
      <c r="CH102" s="2">
        <v>0</v>
      </c>
      <c r="CI102" s="2">
        <v>0</v>
      </c>
      <c r="CJ102" s="2">
        <v>51.59</v>
      </c>
      <c r="CK102" s="2">
        <v>51.05</v>
      </c>
      <c r="CL102" s="2">
        <v>47.9</v>
      </c>
      <c r="CM102" s="2">
        <v>0.41</v>
      </c>
      <c r="CN102" s="2">
        <v>0.64</v>
      </c>
      <c r="CO102" s="2">
        <v>0.01</v>
      </c>
      <c r="CP102" s="2">
        <v>53.325200000000002</v>
      </c>
      <c r="CQ102" s="2">
        <v>0</v>
      </c>
      <c r="CR102" s="2">
        <v>29.7593</v>
      </c>
      <c r="CS102" s="2">
        <v>0</v>
      </c>
      <c r="CT102" s="2">
        <v>0</v>
      </c>
      <c r="CU102" s="2">
        <v>0</v>
      </c>
      <c r="CV102" s="2">
        <v>0</v>
      </c>
      <c r="CW102" s="2">
        <v>12.108599999999999</v>
      </c>
      <c r="CX102" s="2">
        <v>4.5143000000000004</v>
      </c>
      <c r="CY102" s="2">
        <v>0.29260000000000003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58.71</v>
      </c>
      <c r="DF102" s="2">
        <v>39.61</v>
      </c>
      <c r="DG102" s="2">
        <v>1.69</v>
      </c>
      <c r="DH102" s="2">
        <v>0</v>
      </c>
      <c r="DI102" s="2">
        <v>50.41</v>
      </c>
      <c r="DJ102" s="2">
        <v>0</v>
      </c>
      <c r="DK102" s="2">
        <v>4.3278999999999996</v>
      </c>
      <c r="DL102" s="2">
        <v>0</v>
      </c>
      <c r="DM102" s="2">
        <v>15.490399999999999</v>
      </c>
      <c r="DN102" s="2">
        <v>0.29070000000000001</v>
      </c>
      <c r="DO102" s="2">
        <v>13.4092</v>
      </c>
      <c r="DP102" s="2">
        <v>16.0701</v>
      </c>
      <c r="DQ102" s="2">
        <v>0</v>
      </c>
      <c r="DR102" s="2">
        <v>0</v>
      </c>
      <c r="DS102" s="2">
        <v>0</v>
      </c>
      <c r="DT102" s="2">
        <v>0</v>
      </c>
      <c r="DU102" s="2">
        <v>1.6999999999999999E-3</v>
      </c>
      <c r="DV102" s="2">
        <v>0</v>
      </c>
      <c r="DW102" s="2">
        <v>0</v>
      </c>
      <c r="DX102" s="2">
        <v>60.68</v>
      </c>
      <c r="DY102" s="2">
        <v>37.74</v>
      </c>
      <c r="DZ102" s="2">
        <v>24.46</v>
      </c>
      <c r="EA102" s="2">
        <v>32.51</v>
      </c>
      <c r="EB102" s="2">
        <v>4.82</v>
      </c>
      <c r="EC102" s="2">
        <v>0.46</v>
      </c>
      <c r="ED102" s="2">
        <v>0</v>
      </c>
      <c r="EE102" s="2">
        <v>51.6569</v>
      </c>
      <c r="EF102" s="2">
        <v>0</v>
      </c>
      <c r="EG102" s="2">
        <v>1.706</v>
      </c>
      <c r="EH102" s="2">
        <v>0</v>
      </c>
      <c r="EI102" s="2">
        <v>23.976099999999999</v>
      </c>
      <c r="EJ102" s="2">
        <v>0.48120000000000002</v>
      </c>
      <c r="EK102" s="2">
        <v>17.730599999999999</v>
      </c>
      <c r="EL102" s="2">
        <v>4.4471999999999996</v>
      </c>
      <c r="EM102" s="2">
        <v>0</v>
      </c>
      <c r="EN102" s="2">
        <v>0</v>
      </c>
      <c r="EO102" s="2">
        <v>0</v>
      </c>
      <c r="EP102" s="2">
        <v>0</v>
      </c>
      <c r="EQ102" s="2">
        <v>2E-3</v>
      </c>
      <c r="ER102" s="2">
        <v>0</v>
      </c>
      <c r="ES102" s="2">
        <v>0</v>
      </c>
      <c r="ET102" s="2">
        <v>56.86</v>
      </c>
      <c r="EU102" s="2">
        <v>50.19</v>
      </c>
      <c r="EV102" s="2">
        <v>38.08</v>
      </c>
      <c r="EW102" s="2">
        <v>9.0500000000000007</v>
      </c>
      <c r="EX102" s="2">
        <v>1.91</v>
      </c>
      <c r="EY102" s="2">
        <v>0.77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 s="2">
        <v>0</v>
      </c>
      <c r="GV102" s="2">
        <v>0</v>
      </c>
      <c r="GW102" s="2">
        <v>0</v>
      </c>
      <c r="GX102" s="2">
        <v>0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2">
        <v>0</v>
      </c>
      <c r="HJ102" s="2">
        <v>0</v>
      </c>
      <c r="HK102" s="2">
        <v>0</v>
      </c>
      <c r="HL102" s="2">
        <v>0</v>
      </c>
      <c r="HM102" s="2">
        <v>0</v>
      </c>
      <c r="HN102" s="2">
        <v>0</v>
      </c>
      <c r="HO102" s="2">
        <v>61.620199999999997</v>
      </c>
      <c r="HP102" s="2">
        <v>0</v>
      </c>
      <c r="HQ102" s="2">
        <v>0</v>
      </c>
      <c r="HR102" s="2">
        <v>0</v>
      </c>
      <c r="HS102" s="2">
        <v>0</v>
      </c>
      <c r="HT102" s="2">
        <v>0</v>
      </c>
      <c r="HU102" s="2">
        <v>0</v>
      </c>
      <c r="HV102" s="2">
        <v>0</v>
      </c>
      <c r="HW102" s="2">
        <v>1.9393</v>
      </c>
      <c r="HX102" s="2">
        <v>36.4405</v>
      </c>
      <c r="HY102" s="2">
        <v>0</v>
      </c>
      <c r="HZ102" s="2">
        <v>97.09</v>
      </c>
      <c r="IA102" s="2">
        <v>2.91</v>
      </c>
    </row>
    <row r="103" spans="1:235" x14ac:dyDescent="0.35">
      <c r="A103" s="2" t="s">
        <v>652</v>
      </c>
      <c r="B103" s="2">
        <v>54.26</v>
      </c>
      <c r="C103" s="2">
        <v>52.85</v>
      </c>
      <c r="D103" s="2">
        <v>53.23</v>
      </c>
      <c r="E103" s="2">
        <v>1090.1099999999999</v>
      </c>
      <c r="F103" s="2">
        <v>1E-3</v>
      </c>
      <c r="G103" s="2">
        <v>-9.64</v>
      </c>
      <c r="H103" s="2">
        <v>0</v>
      </c>
      <c r="I103" s="2">
        <v>-0.71</v>
      </c>
      <c r="J103" s="2">
        <v>47.15</v>
      </c>
      <c r="K103" s="2">
        <v>1090.0999999999999</v>
      </c>
      <c r="L103" s="2">
        <v>-0.01</v>
      </c>
      <c r="M103" s="2">
        <v>1090.0999999999999</v>
      </c>
      <c r="N103" s="2">
        <v>-0.01</v>
      </c>
      <c r="O103" s="2">
        <v>1090.0999999999999</v>
      </c>
      <c r="P103" s="2">
        <v>-0.01</v>
      </c>
      <c r="Q103" s="2">
        <v>1090.1099999999999</v>
      </c>
      <c r="R103" s="2">
        <v>0</v>
      </c>
      <c r="S103" s="2">
        <v>1080.6600000000001</v>
      </c>
      <c r="T103" s="2">
        <v>-9.4499999999999993</v>
      </c>
      <c r="U103" s="2">
        <v>1063.1300000000001</v>
      </c>
      <c r="V103" s="2">
        <v>-26.98</v>
      </c>
      <c r="W103" s="2">
        <v>1026.8499999999999</v>
      </c>
      <c r="X103" s="2">
        <v>-63.26</v>
      </c>
      <c r="Y103" s="2">
        <v>2.8917000000000002</v>
      </c>
      <c r="Z103" s="2">
        <v>24.994700000000002</v>
      </c>
      <c r="AA103" s="2">
        <v>20.6524</v>
      </c>
      <c r="AB103" s="2">
        <v>0.34229999999999999</v>
      </c>
      <c r="AC103" s="2">
        <v>0</v>
      </c>
      <c r="AD103" s="2">
        <v>0</v>
      </c>
      <c r="AE103" s="2">
        <v>0</v>
      </c>
      <c r="AF103" s="2">
        <v>3.3031999999999999</v>
      </c>
      <c r="AG103" s="2">
        <v>-3.5777999999999999</v>
      </c>
      <c r="AH103" s="2">
        <v>38.171700000000001</v>
      </c>
      <c r="AI103" s="2">
        <v>31.922499999999999</v>
      </c>
      <c r="AJ103" s="2">
        <v>25.923400000000001</v>
      </c>
      <c r="AK103" s="2">
        <v>0</v>
      </c>
      <c r="AL103" s="2">
        <v>0</v>
      </c>
      <c r="AM103" s="2">
        <v>0</v>
      </c>
      <c r="AN103" s="2">
        <v>0.4047</v>
      </c>
      <c r="AO103" s="2">
        <v>0.26490000000000002</v>
      </c>
      <c r="AP103" s="2">
        <v>4.53E-2</v>
      </c>
      <c r="AQ103" s="2">
        <v>50.811599999999999</v>
      </c>
      <c r="AR103" s="2">
        <v>3.6133999999999999</v>
      </c>
      <c r="AS103" s="2">
        <v>11.061</v>
      </c>
      <c r="AT103" s="2">
        <v>2.5646</v>
      </c>
      <c r="AU103" s="2">
        <v>16.493099999999998</v>
      </c>
      <c r="AV103" s="2">
        <v>0.2601</v>
      </c>
      <c r="AW103" s="2">
        <v>3.4830000000000001</v>
      </c>
      <c r="AX103" s="2">
        <v>7.8098999999999998</v>
      </c>
      <c r="AY103" s="2">
        <v>2.2936999999999999</v>
      </c>
      <c r="AZ103" s="2">
        <v>0.96730000000000005</v>
      </c>
      <c r="BA103" s="2">
        <v>0.35249999999999998</v>
      </c>
      <c r="BB103" s="2">
        <v>0</v>
      </c>
      <c r="BC103" s="2">
        <v>2.9999999999999997E-4</v>
      </c>
      <c r="BD103" s="2">
        <v>0.28960000000000002</v>
      </c>
      <c r="BE103" s="2">
        <v>0</v>
      </c>
      <c r="BF103" s="2">
        <v>1.6324000000000001</v>
      </c>
      <c r="BG103" s="2">
        <v>1.262</v>
      </c>
      <c r="BH103" s="2">
        <v>0.65390000000000004</v>
      </c>
      <c r="BI103" s="2">
        <v>1.4322999999999999</v>
      </c>
      <c r="BJ103" s="2">
        <v>1.8439000000000001</v>
      </c>
      <c r="BK103" s="2">
        <v>1.6907000000000001</v>
      </c>
      <c r="BL103" s="2">
        <v>1.7048000000000001</v>
      </c>
      <c r="BM103" s="2">
        <v>1.6919</v>
      </c>
      <c r="BN103" s="2">
        <v>1.6727000000000001</v>
      </c>
      <c r="BO103" s="2">
        <v>1.6633</v>
      </c>
      <c r="BP103" s="2">
        <v>1.6543000000000001</v>
      </c>
      <c r="BQ103" s="2">
        <v>1.671</v>
      </c>
      <c r="BR103" s="2">
        <v>1.6877</v>
      </c>
      <c r="BS103" s="2">
        <v>1.6992</v>
      </c>
      <c r="BT103" s="2">
        <v>1.7032</v>
      </c>
      <c r="BU103" s="2">
        <v>35.031999999999996</v>
      </c>
      <c r="BV103" s="2">
        <v>0</v>
      </c>
      <c r="BW103" s="2">
        <v>0</v>
      </c>
      <c r="BX103" s="2">
        <v>0</v>
      </c>
      <c r="BY103" s="2">
        <v>40.325800000000001</v>
      </c>
      <c r="BZ103" s="2">
        <v>0.3392</v>
      </c>
      <c r="CA103" s="2">
        <v>23.8813</v>
      </c>
      <c r="CB103" s="2">
        <v>0.41610000000000003</v>
      </c>
      <c r="CC103" s="2">
        <v>0</v>
      </c>
      <c r="CD103" s="2">
        <v>0</v>
      </c>
      <c r="CE103" s="2">
        <v>0</v>
      </c>
      <c r="CF103" s="2">
        <v>0</v>
      </c>
      <c r="CG103" s="2">
        <v>5.7000000000000002E-3</v>
      </c>
      <c r="CH103" s="2">
        <v>0</v>
      </c>
      <c r="CI103" s="2">
        <v>0</v>
      </c>
      <c r="CJ103" s="2">
        <v>51.35</v>
      </c>
      <c r="CK103" s="2">
        <v>50.81</v>
      </c>
      <c r="CL103" s="2">
        <v>48.13</v>
      </c>
      <c r="CM103" s="2">
        <v>0.41</v>
      </c>
      <c r="CN103" s="2">
        <v>0.64</v>
      </c>
      <c r="CO103" s="2">
        <v>0.01</v>
      </c>
      <c r="CP103" s="2">
        <v>53.354799999999997</v>
      </c>
      <c r="CQ103" s="2">
        <v>0</v>
      </c>
      <c r="CR103" s="2">
        <v>29.738800000000001</v>
      </c>
      <c r="CS103" s="2">
        <v>0</v>
      </c>
      <c r="CT103" s="2">
        <v>0</v>
      </c>
      <c r="CU103" s="2">
        <v>0</v>
      </c>
      <c r="CV103" s="2">
        <v>0</v>
      </c>
      <c r="CW103" s="2">
        <v>12.0848</v>
      </c>
      <c r="CX103" s="2">
        <v>4.5266000000000002</v>
      </c>
      <c r="CY103" s="2">
        <v>0.29499999999999998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58.59</v>
      </c>
      <c r="DF103" s="2">
        <v>39.71</v>
      </c>
      <c r="DG103" s="2">
        <v>1.7</v>
      </c>
      <c r="DH103" s="2">
        <v>0</v>
      </c>
      <c r="DI103" s="2">
        <v>50.3932</v>
      </c>
      <c r="DJ103" s="2">
        <v>0</v>
      </c>
      <c r="DK103" s="2">
        <v>4.3249000000000004</v>
      </c>
      <c r="DL103" s="2">
        <v>0</v>
      </c>
      <c r="DM103" s="2">
        <v>15.569000000000001</v>
      </c>
      <c r="DN103" s="2">
        <v>0.29139999999999999</v>
      </c>
      <c r="DO103" s="2">
        <v>13.363</v>
      </c>
      <c r="DP103" s="2">
        <v>16.056799999999999</v>
      </c>
      <c r="DQ103" s="2">
        <v>0</v>
      </c>
      <c r="DR103" s="2">
        <v>0</v>
      </c>
      <c r="DS103" s="2">
        <v>0</v>
      </c>
      <c r="DT103" s="2">
        <v>0</v>
      </c>
      <c r="DU103" s="2">
        <v>1.6999999999999999E-3</v>
      </c>
      <c r="DV103" s="2">
        <v>0</v>
      </c>
      <c r="DW103" s="2">
        <v>0</v>
      </c>
      <c r="DX103" s="2">
        <v>60.47</v>
      </c>
      <c r="DY103" s="2">
        <v>37.630000000000003</v>
      </c>
      <c r="DZ103" s="2">
        <v>24.59</v>
      </c>
      <c r="EA103" s="2">
        <v>32.5</v>
      </c>
      <c r="EB103" s="2">
        <v>4.8099999999999996</v>
      </c>
      <c r="EC103" s="2">
        <v>0.47</v>
      </c>
      <c r="ED103" s="2">
        <v>0</v>
      </c>
      <c r="EE103" s="2">
        <v>51.631700000000002</v>
      </c>
      <c r="EF103" s="2">
        <v>0</v>
      </c>
      <c r="EG103" s="2">
        <v>1.7048000000000001</v>
      </c>
      <c r="EH103" s="2">
        <v>0</v>
      </c>
      <c r="EI103" s="2">
        <v>24.070799999999998</v>
      </c>
      <c r="EJ103" s="2">
        <v>0.48230000000000001</v>
      </c>
      <c r="EK103" s="2">
        <v>17.656500000000001</v>
      </c>
      <c r="EL103" s="2">
        <v>4.452</v>
      </c>
      <c r="EM103" s="2">
        <v>0</v>
      </c>
      <c r="EN103" s="2">
        <v>0</v>
      </c>
      <c r="EO103" s="2">
        <v>0</v>
      </c>
      <c r="EP103" s="2">
        <v>0</v>
      </c>
      <c r="EQ103" s="2">
        <v>2E-3</v>
      </c>
      <c r="ER103" s="2">
        <v>0</v>
      </c>
      <c r="ES103" s="2">
        <v>0</v>
      </c>
      <c r="ET103" s="2">
        <v>56.66</v>
      </c>
      <c r="EU103" s="2">
        <v>50.01</v>
      </c>
      <c r="EV103" s="2">
        <v>38.24</v>
      </c>
      <c r="EW103" s="2">
        <v>9.06</v>
      </c>
      <c r="EX103" s="2">
        <v>1.91</v>
      </c>
      <c r="EY103" s="2">
        <v>0.78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0</v>
      </c>
      <c r="GU103" s="2">
        <v>0</v>
      </c>
      <c r="GV103" s="2"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2">
        <v>0</v>
      </c>
      <c r="HJ103" s="2"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61.621499999999997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1.9379999999999999</v>
      </c>
      <c r="HX103" s="2">
        <v>36.4405</v>
      </c>
      <c r="HY103" s="2">
        <v>0</v>
      </c>
      <c r="HZ103" s="2">
        <v>97.09</v>
      </c>
      <c r="IA103" s="2">
        <v>2.91</v>
      </c>
    </row>
    <row r="104" spans="1:235" x14ac:dyDescent="0.35">
      <c r="A104" s="2" t="s">
        <v>652</v>
      </c>
      <c r="B104" s="2">
        <v>54.77</v>
      </c>
      <c r="C104" s="2">
        <v>53.35</v>
      </c>
      <c r="D104" s="2">
        <v>53.74</v>
      </c>
      <c r="E104" s="2">
        <v>1089.3699999999999</v>
      </c>
      <c r="F104" s="2">
        <v>1E-3</v>
      </c>
      <c r="G104" s="2">
        <v>-9.65</v>
      </c>
      <c r="H104" s="2">
        <v>0</v>
      </c>
      <c r="I104" s="2">
        <v>-0.71</v>
      </c>
      <c r="J104" s="2">
        <v>46.65</v>
      </c>
      <c r="K104" s="2">
        <v>1089.3699999999999</v>
      </c>
      <c r="L104" s="2">
        <v>-0.01</v>
      </c>
      <c r="M104" s="2">
        <v>1089.3699999999999</v>
      </c>
      <c r="N104" s="2">
        <v>0</v>
      </c>
      <c r="O104" s="2">
        <v>1089.3699999999999</v>
      </c>
      <c r="P104" s="2">
        <v>-0.01</v>
      </c>
      <c r="Q104" s="2">
        <v>1089.3699999999999</v>
      </c>
      <c r="R104" s="2">
        <v>0</v>
      </c>
      <c r="S104" s="2">
        <v>1079.83</v>
      </c>
      <c r="T104" s="2">
        <v>-9.5399999999999991</v>
      </c>
      <c r="U104" s="2">
        <v>1064.81</v>
      </c>
      <c r="V104" s="2">
        <v>-24.56</v>
      </c>
      <c r="W104" s="2">
        <v>1026.8499999999999</v>
      </c>
      <c r="X104" s="2">
        <v>-62.52</v>
      </c>
      <c r="Y104" s="2">
        <v>2.8736999999999999</v>
      </c>
      <c r="Z104" s="2">
        <v>25.200500000000002</v>
      </c>
      <c r="AA104" s="2">
        <v>20.824100000000001</v>
      </c>
      <c r="AB104" s="2">
        <v>0.48249999999999998</v>
      </c>
      <c r="AC104" s="2">
        <v>0</v>
      </c>
      <c r="AD104" s="2">
        <v>0</v>
      </c>
      <c r="AE104" s="2">
        <v>0</v>
      </c>
      <c r="AF104" s="2">
        <v>3.3054000000000001</v>
      </c>
      <c r="AG104" s="2">
        <v>-3.3494000000000002</v>
      </c>
      <c r="AH104" s="2">
        <v>38.264400000000002</v>
      </c>
      <c r="AI104" s="2">
        <v>31.9146</v>
      </c>
      <c r="AJ104" s="2">
        <v>26.061699999999998</v>
      </c>
      <c r="AK104" s="2">
        <v>0</v>
      </c>
      <c r="AL104" s="2">
        <v>0</v>
      </c>
      <c r="AM104" s="2">
        <v>0</v>
      </c>
      <c r="AN104" s="2">
        <v>0.4098</v>
      </c>
      <c r="AO104" s="2">
        <v>0.26590000000000003</v>
      </c>
      <c r="AP104" s="2">
        <v>4.53E-2</v>
      </c>
      <c r="AQ104" s="2">
        <v>50.790900000000001</v>
      </c>
      <c r="AR104" s="2">
        <v>3.6524000000000001</v>
      </c>
      <c r="AS104" s="2">
        <v>11.0403</v>
      </c>
      <c r="AT104" s="2">
        <v>2.5737000000000001</v>
      </c>
      <c r="AU104" s="2">
        <v>16.523700000000002</v>
      </c>
      <c r="AV104" s="2">
        <v>0.2601</v>
      </c>
      <c r="AW104" s="2">
        <v>3.4573</v>
      </c>
      <c r="AX104" s="2">
        <v>7.7869999999999999</v>
      </c>
      <c r="AY104" s="2">
        <v>2.2917999999999998</v>
      </c>
      <c r="AZ104" s="2">
        <v>0.97509999999999997</v>
      </c>
      <c r="BA104" s="2">
        <v>0.35630000000000001</v>
      </c>
      <c r="BB104" s="2">
        <v>0</v>
      </c>
      <c r="BC104" s="2">
        <v>2.9999999999999997E-4</v>
      </c>
      <c r="BD104" s="2">
        <v>0.29099999999999998</v>
      </c>
      <c r="BE104" s="2">
        <v>0</v>
      </c>
      <c r="BF104" s="2">
        <v>1.6377999999999999</v>
      </c>
      <c r="BG104" s="2">
        <v>1.2636000000000001</v>
      </c>
      <c r="BH104" s="2">
        <v>0.65080000000000005</v>
      </c>
      <c r="BI104" s="2">
        <v>1.4368000000000001</v>
      </c>
      <c r="BJ104" s="2">
        <v>1.8591</v>
      </c>
      <c r="BK104" s="2">
        <v>1.7014</v>
      </c>
      <c r="BL104" s="2">
        <v>1.7156</v>
      </c>
      <c r="BM104" s="2">
        <v>1.7023999999999999</v>
      </c>
      <c r="BN104" s="2">
        <v>1.6826000000000001</v>
      </c>
      <c r="BO104" s="2">
        <v>1.6729000000000001</v>
      </c>
      <c r="BP104" s="2">
        <v>1.6637</v>
      </c>
      <c r="BQ104" s="2">
        <v>1.6818</v>
      </c>
      <c r="BR104" s="2">
        <v>1.6981999999999999</v>
      </c>
      <c r="BS104" s="2">
        <v>1.7090000000000001</v>
      </c>
      <c r="BT104" s="2">
        <v>1.7126999999999999</v>
      </c>
      <c r="BU104" s="2">
        <v>35.001300000000001</v>
      </c>
      <c r="BV104" s="2">
        <v>0</v>
      </c>
      <c r="BW104" s="2">
        <v>0</v>
      </c>
      <c r="BX104" s="2">
        <v>0</v>
      </c>
      <c r="BY104" s="2">
        <v>40.489100000000001</v>
      </c>
      <c r="BZ104" s="2">
        <v>0.33929999999999999</v>
      </c>
      <c r="CA104" s="2">
        <v>23.748200000000001</v>
      </c>
      <c r="CB104" s="2">
        <v>0.41639999999999999</v>
      </c>
      <c r="CC104" s="2">
        <v>0</v>
      </c>
      <c r="CD104" s="2">
        <v>0</v>
      </c>
      <c r="CE104" s="2">
        <v>0</v>
      </c>
      <c r="CF104" s="2">
        <v>0</v>
      </c>
      <c r="CG104" s="2">
        <v>5.7000000000000002E-3</v>
      </c>
      <c r="CH104" s="2">
        <v>0</v>
      </c>
      <c r="CI104" s="2">
        <v>0</v>
      </c>
      <c r="CJ104" s="2">
        <v>51.11</v>
      </c>
      <c r="CK104" s="2">
        <v>50.57</v>
      </c>
      <c r="CL104" s="2">
        <v>48.37</v>
      </c>
      <c r="CM104" s="2">
        <v>0.41</v>
      </c>
      <c r="CN104" s="2">
        <v>0.64</v>
      </c>
      <c r="CO104" s="2">
        <v>0.01</v>
      </c>
      <c r="CP104" s="2">
        <v>53.384300000000003</v>
      </c>
      <c r="CQ104" s="2">
        <v>0</v>
      </c>
      <c r="CR104" s="2">
        <v>29.718399999999999</v>
      </c>
      <c r="CS104" s="2">
        <v>0</v>
      </c>
      <c r="CT104" s="2">
        <v>0</v>
      </c>
      <c r="CU104" s="2">
        <v>0</v>
      </c>
      <c r="CV104" s="2">
        <v>0</v>
      </c>
      <c r="CW104" s="2">
        <v>12.0611</v>
      </c>
      <c r="CX104" s="2">
        <v>4.5388000000000002</v>
      </c>
      <c r="CY104" s="2">
        <v>0.2974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58.47</v>
      </c>
      <c r="DF104" s="2">
        <v>39.82</v>
      </c>
      <c r="DG104" s="2">
        <v>1.72</v>
      </c>
      <c r="DH104" s="2">
        <v>0</v>
      </c>
      <c r="DI104" s="2">
        <v>50.376300000000001</v>
      </c>
      <c r="DJ104" s="2">
        <v>0</v>
      </c>
      <c r="DK104" s="2">
        <v>4.3220000000000001</v>
      </c>
      <c r="DL104" s="2">
        <v>0</v>
      </c>
      <c r="DM104" s="2">
        <v>15.647500000000001</v>
      </c>
      <c r="DN104" s="2">
        <v>0.29220000000000002</v>
      </c>
      <c r="DO104" s="2">
        <v>13.3164</v>
      </c>
      <c r="DP104" s="2">
        <v>16.043900000000001</v>
      </c>
      <c r="DQ104" s="2">
        <v>0</v>
      </c>
      <c r="DR104" s="2">
        <v>0</v>
      </c>
      <c r="DS104" s="2">
        <v>0</v>
      </c>
      <c r="DT104" s="2">
        <v>0</v>
      </c>
      <c r="DU104" s="2">
        <v>1.6999999999999999E-3</v>
      </c>
      <c r="DV104" s="2">
        <v>0</v>
      </c>
      <c r="DW104" s="2">
        <v>0</v>
      </c>
      <c r="DX104" s="2">
        <v>60.27</v>
      </c>
      <c r="DY104" s="2">
        <v>37.51</v>
      </c>
      <c r="DZ104" s="2">
        <v>24.73</v>
      </c>
      <c r="EA104" s="2">
        <v>32.479999999999997</v>
      </c>
      <c r="EB104" s="2">
        <v>4.8099999999999996</v>
      </c>
      <c r="EC104" s="2">
        <v>0.47</v>
      </c>
      <c r="ED104" s="2">
        <v>0</v>
      </c>
      <c r="EE104" s="2">
        <v>51.606299999999997</v>
      </c>
      <c r="EF104" s="2">
        <v>0</v>
      </c>
      <c r="EG104" s="2">
        <v>1.7038</v>
      </c>
      <c r="EH104" s="2">
        <v>0</v>
      </c>
      <c r="EI104" s="2">
        <v>24.165500000000002</v>
      </c>
      <c r="EJ104" s="2">
        <v>0.4834</v>
      </c>
      <c r="EK104" s="2">
        <v>17.582100000000001</v>
      </c>
      <c r="EL104" s="2">
        <v>4.4569000000000001</v>
      </c>
      <c r="EM104" s="2">
        <v>0</v>
      </c>
      <c r="EN104" s="2">
        <v>0</v>
      </c>
      <c r="EO104" s="2">
        <v>0</v>
      </c>
      <c r="EP104" s="2">
        <v>0</v>
      </c>
      <c r="EQ104" s="2">
        <v>2E-3</v>
      </c>
      <c r="ER104" s="2">
        <v>0</v>
      </c>
      <c r="ES104" s="2">
        <v>0</v>
      </c>
      <c r="ET104" s="2">
        <v>56.46</v>
      </c>
      <c r="EU104" s="2">
        <v>49.82</v>
      </c>
      <c r="EV104" s="2">
        <v>38.409999999999997</v>
      </c>
      <c r="EW104" s="2">
        <v>9.08</v>
      </c>
      <c r="EX104" s="2">
        <v>1.91</v>
      </c>
      <c r="EY104" s="2">
        <v>0.78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2">
        <v>0</v>
      </c>
      <c r="GU104" s="2">
        <v>0</v>
      </c>
      <c r="GV104" s="2">
        <v>0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2">
        <v>0</v>
      </c>
      <c r="HI104" s="2">
        <v>0</v>
      </c>
      <c r="HJ104" s="2">
        <v>0</v>
      </c>
      <c r="HK104" s="2">
        <v>0</v>
      </c>
      <c r="HL104" s="2">
        <v>0</v>
      </c>
      <c r="HM104" s="2">
        <v>0</v>
      </c>
      <c r="HN104" s="2">
        <v>0</v>
      </c>
      <c r="HO104" s="2">
        <v>61.622900000000001</v>
      </c>
      <c r="HP104" s="2">
        <v>0</v>
      </c>
      <c r="HQ104" s="2">
        <v>0</v>
      </c>
      <c r="HR104" s="2">
        <v>0</v>
      </c>
      <c r="HS104" s="2">
        <v>0</v>
      </c>
      <c r="HT104" s="2">
        <v>0</v>
      </c>
      <c r="HU104" s="2">
        <v>0</v>
      </c>
      <c r="HV104" s="2">
        <v>0</v>
      </c>
      <c r="HW104" s="2">
        <v>1.9366000000000001</v>
      </c>
      <c r="HX104" s="2">
        <v>36.4405</v>
      </c>
      <c r="HY104" s="2">
        <v>0</v>
      </c>
      <c r="HZ104" s="2">
        <v>97.1</v>
      </c>
      <c r="IA104" s="2">
        <v>2.9</v>
      </c>
    </row>
    <row r="105" spans="1:235" x14ac:dyDescent="0.35">
      <c r="A105" s="2" t="s">
        <v>652</v>
      </c>
      <c r="B105" s="2">
        <v>55.27</v>
      </c>
      <c r="C105" s="2">
        <v>53.85</v>
      </c>
      <c r="D105" s="2">
        <v>54.25</v>
      </c>
      <c r="E105" s="2">
        <v>1088.6300000000001</v>
      </c>
      <c r="F105" s="2">
        <v>1E-3</v>
      </c>
      <c r="G105" s="2">
        <v>-9.66</v>
      </c>
      <c r="H105" s="2">
        <v>0</v>
      </c>
      <c r="I105" s="2">
        <v>-0.71</v>
      </c>
      <c r="J105" s="2">
        <v>46.15</v>
      </c>
      <c r="K105" s="2">
        <v>1088.6199999999999</v>
      </c>
      <c r="L105" s="2">
        <v>-0.01</v>
      </c>
      <c r="M105" s="2">
        <v>1088.6300000000001</v>
      </c>
      <c r="N105" s="2">
        <v>0</v>
      </c>
      <c r="O105" s="2">
        <v>1088.6199999999999</v>
      </c>
      <c r="P105" s="2">
        <v>-0.01</v>
      </c>
      <c r="Q105" s="2">
        <v>1088.6199999999999</v>
      </c>
      <c r="R105" s="2">
        <v>-0.01</v>
      </c>
      <c r="S105" s="2">
        <v>1078.99</v>
      </c>
      <c r="T105" s="2">
        <v>-9.64</v>
      </c>
      <c r="U105" s="2">
        <v>1066.52</v>
      </c>
      <c r="V105" s="2">
        <v>-22.11</v>
      </c>
      <c r="W105" s="2">
        <v>1026.8499999999999</v>
      </c>
      <c r="X105" s="2">
        <v>-61.78</v>
      </c>
      <c r="Y105" s="2">
        <v>2.8567</v>
      </c>
      <c r="Z105" s="2">
        <v>25.406300000000002</v>
      </c>
      <c r="AA105" s="2">
        <v>20.9954</v>
      </c>
      <c r="AB105" s="2">
        <v>0.62219999999999998</v>
      </c>
      <c r="AC105" s="2">
        <v>0</v>
      </c>
      <c r="AD105" s="2">
        <v>0</v>
      </c>
      <c r="AE105" s="2">
        <v>0</v>
      </c>
      <c r="AF105" s="2">
        <v>3.3075999999999999</v>
      </c>
      <c r="AG105" s="2">
        <v>-3.1715</v>
      </c>
      <c r="AH105" s="2">
        <v>38.387700000000002</v>
      </c>
      <c r="AI105" s="2">
        <v>31.961099999999998</v>
      </c>
      <c r="AJ105" s="2">
        <v>26.065999999999999</v>
      </c>
      <c r="AK105" s="2">
        <v>0</v>
      </c>
      <c r="AL105" s="2">
        <v>0</v>
      </c>
      <c r="AM105" s="2">
        <v>0</v>
      </c>
      <c r="AN105" s="2">
        <v>0.41360000000000002</v>
      </c>
      <c r="AO105" s="2">
        <v>0.26690000000000003</v>
      </c>
      <c r="AP105" s="2">
        <v>4.53E-2</v>
      </c>
      <c r="AQ105" s="2">
        <v>50.770200000000003</v>
      </c>
      <c r="AR105" s="2">
        <v>3.6922000000000001</v>
      </c>
      <c r="AS105" s="2">
        <v>11.019600000000001</v>
      </c>
      <c r="AT105" s="2">
        <v>2.5828000000000002</v>
      </c>
      <c r="AU105" s="2">
        <v>16.553599999999999</v>
      </c>
      <c r="AV105" s="2">
        <v>0.26019999999999999</v>
      </c>
      <c r="AW105" s="2">
        <v>3.4316</v>
      </c>
      <c r="AX105" s="2">
        <v>7.7640000000000002</v>
      </c>
      <c r="AY105" s="2">
        <v>2.2898999999999998</v>
      </c>
      <c r="AZ105" s="2">
        <v>0.98309999999999997</v>
      </c>
      <c r="BA105" s="2">
        <v>0.36020000000000002</v>
      </c>
      <c r="BB105" s="2">
        <v>0</v>
      </c>
      <c r="BC105" s="2">
        <v>2.9999999999999997E-4</v>
      </c>
      <c r="BD105" s="2">
        <v>0.29239999999999999</v>
      </c>
      <c r="BE105" s="2">
        <v>0</v>
      </c>
      <c r="BF105" s="2">
        <v>1.6432</v>
      </c>
      <c r="BG105" s="2">
        <v>1.2652000000000001</v>
      </c>
      <c r="BH105" s="2">
        <v>0.64759999999999995</v>
      </c>
      <c r="BI105" s="2">
        <v>1.4413</v>
      </c>
      <c r="BJ105" s="2">
        <v>1.8746</v>
      </c>
      <c r="BK105" s="2">
        <v>1.7121</v>
      </c>
      <c r="BL105" s="2">
        <v>1.7265999999999999</v>
      </c>
      <c r="BM105" s="2">
        <v>1.7130000000000001</v>
      </c>
      <c r="BN105" s="2">
        <v>1.6924999999999999</v>
      </c>
      <c r="BO105" s="2">
        <v>1.6827000000000001</v>
      </c>
      <c r="BP105" s="2">
        <v>1.6732</v>
      </c>
      <c r="BQ105" s="2">
        <v>1.6927000000000001</v>
      </c>
      <c r="BR105" s="2">
        <v>1.7087000000000001</v>
      </c>
      <c r="BS105" s="2">
        <v>1.7190000000000001</v>
      </c>
      <c r="BT105" s="2">
        <v>1.7222</v>
      </c>
      <c r="BU105" s="2">
        <v>34.970599999999997</v>
      </c>
      <c r="BV105" s="2">
        <v>0</v>
      </c>
      <c r="BW105" s="2">
        <v>0</v>
      </c>
      <c r="BX105" s="2">
        <v>0</v>
      </c>
      <c r="BY105" s="2">
        <v>40.652500000000003</v>
      </c>
      <c r="BZ105" s="2">
        <v>0.33929999999999999</v>
      </c>
      <c r="CA105" s="2">
        <v>23.615100000000002</v>
      </c>
      <c r="CB105" s="2">
        <v>0.4168</v>
      </c>
      <c r="CC105" s="2">
        <v>0</v>
      </c>
      <c r="CD105" s="2">
        <v>0</v>
      </c>
      <c r="CE105" s="2">
        <v>0</v>
      </c>
      <c r="CF105" s="2">
        <v>0</v>
      </c>
      <c r="CG105" s="2">
        <v>5.7000000000000002E-3</v>
      </c>
      <c r="CH105" s="2">
        <v>0</v>
      </c>
      <c r="CI105" s="2">
        <v>0</v>
      </c>
      <c r="CJ105" s="2">
        <v>50.87</v>
      </c>
      <c r="CK105" s="2">
        <v>50.33</v>
      </c>
      <c r="CL105" s="2">
        <v>48.61</v>
      </c>
      <c r="CM105" s="2">
        <v>0.41</v>
      </c>
      <c r="CN105" s="2">
        <v>0.64</v>
      </c>
      <c r="CO105" s="2">
        <v>0.01</v>
      </c>
      <c r="CP105" s="2">
        <v>53.413800000000002</v>
      </c>
      <c r="CQ105" s="2">
        <v>0</v>
      </c>
      <c r="CR105" s="2">
        <v>29.698</v>
      </c>
      <c r="CS105" s="2">
        <v>0</v>
      </c>
      <c r="CT105" s="2">
        <v>0</v>
      </c>
      <c r="CU105" s="2">
        <v>0</v>
      </c>
      <c r="CV105" s="2">
        <v>0</v>
      </c>
      <c r="CW105" s="2">
        <v>12.0373</v>
      </c>
      <c r="CX105" s="2">
        <v>4.5510000000000002</v>
      </c>
      <c r="CY105" s="2">
        <v>0.2999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58.35</v>
      </c>
      <c r="DF105" s="2">
        <v>39.92</v>
      </c>
      <c r="DG105" s="2">
        <v>1.73</v>
      </c>
      <c r="DH105" s="2">
        <v>0</v>
      </c>
      <c r="DI105" s="2">
        <v>50.359299999999998</v>
      </c>
      <c r="DJ105" s="2">
        <v>0</v>
      </c>
      <c r="DK105" s="2">
        <v>4.3192000000000004</v>
      </c>
      <c r="DL105" s="2">
        <v>0</v>
      </c>
      <c r="DM105" s="2">
        <v>15.726100000000001</v>
      </c>
      <c r="DN105" s="2">
        <v>0.29289999999999999</v>
      </c>
      <c r="DO105" s="2">
        <v>13.2697</v>
      </c>
      <c r="DP105" s="2">
        <v>16.031199999999998</v>
      </c>
      <c r="DQ105" s="2">
        <v>0</v>
      </c>
      <c r="DR105" s="2">
        <v>0</v>
      </c>
      <c r="DS105" s="2">
        <v>0</v>
      </c>
      <c r="DT105" s="2">
        <v>0</v>
      </c>
      <c r="DU105" s="2">
        <v>1.6999999999999999E-3</v>
      </c>
      <c r="DV105" s="2">
        <v>0</v>
      </c>
      <c r="DW105" s="2">
        <v>0</v>
      </c>
      <c r="DX105" s="2">
        <v>60.07</v>
      </c>
      <c r="DY105" s="2">
        <v>37.39</v>
      </c>
      <c r="DZ105" s="2">
        <v>24.86</v>
      </c>
      <c r="EA105" s="2">
        <v>32.47</v>
      </c>
      <c r="EB105" s="2">
        <v>4.8099999999999996</v>
      </c>
      <c r="EC105" s="2">
        <v>0.47</v>
      </c>
      <c r="ED105" s="2">
        <v>0</v>
      </c>
      <c r="EE105" s="2">
        <v>51.581000000000003</v>
      </c>
      <c r="EF105" s="2">
        <v>0</v>
      </c>
      <c r="EG105" s="2">
        <v>1.7027000000000001</v>
      </c>
      <c r="EH105" s="2">
        <v>0</v>
      </c>
      <c r="EI105" s="2">
        <v>24.26</v>
      </c>
      <c r="EJ105" s="2">
        <v>0.48449999999999999</v>
      </c>
      <c r="EK105" s="2">
        <v>17.5078</v>
      </c>
      <c r="EL105" s="2">
        <v>4.4621000000000004</v>
      </c>
      <c r="EM105" s="2">
        <v>0</v>
      </c>
      <c r="EN105" s="2">
        <v>0</v>
      </c>
      <c r="EO105" s="2">
        <v>0</v>
      </c>
      <c r="EP105" s="2">
        <v>0</v>
      </c>
      <c r="EQ105" s="2">
        <v>2E-3</v>
      </c>
      <c r="ER105" s="2">
        <v>0</v>
      </c>
      <c r="ES105" s="2">
        <v>0</v>
      </c>
      <c r="ET105" s="2">
        <v>56.26</v>
      </c>
      <c r="EU105" s="2">
        <v>49.63</v>
      </c>
      <c r="EV105" s="2">
        <v>38.58</v>
      </c>
      <c r="EW105" s="2">
        <v>9.09</v>
      </c>
      <c r="EX105" s="2">
        <v>1.91</v>
      </c>
      <c r="EY105" s="2">
        <v>0.78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0</v>
      </c>
      <c r="GU105" s="2">
        <v>0</v>
      </c>
      <c r="GV105" s="2">
        <v>0</v>
      </c>
      <c r="GW105" s="2">
        <v>0</v>
      </c>
      <c r="GX105" s="2">
        <v>0</v>
      </c>
      <c r="GY105" s="2">
        <v>0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2">
        <v>0</v>
      </c>
      <c r="HI105" s="2">
        <v>0</v>
      </c>
      <c r="HJ105" s="2">
        <v>0</v>
      </c>
      <c r="HK105" s="2">
        <v>0</v>
      </c>
      <c r="HL105" s="2">
        <v>0</v>
      </c>
      <c r="HM105" s="2">
        <v>0</v>
      </c>
      <c r="HN105" s="2">
        <v>0</v>
      </c>
      <c r="HO105" s="2">
        <v>61.624299999999998</v>
      </c>
      <c r="HP105" s="2">
        <v>0</v>
      </c>
      <c r="HQ105" s="2">
        <v>0</v>
      </c>
      <c r="HR105" s="2">
        <v>0</v>
      </c>
      <c r="HS105" s="2">
        <v>0</v>
      </c>
      <c r="HT105" s="2">
        <v>0</v>
      </c>
      <c r="HU105" s="2">
        <v>0</v>
      </c>
      <c r="HV105" s="2">
        <v>0</v>
      </c>
      <c r="HW105" s="2">
        <v>1.9352</v>
      </c>
      <c r="HX105" s="2">
        <v>36.4405</v>
      </c>
      <c r="HY105" s="2">
        <v>0</v>
      </c>
      <c r="HZ105" s="2">
        <v>97.1</v>
      </c>
      <c r="IA105" s="2">
        <v>2.9</v>
      </c>
    </row>
    <row r="106" spans="1:235" x14ac:dyDescent="0.35">
      <c r="A106" s="2" t="s">
        <v>652</v>
      </c>
      <c r="B106" s="2">
        <v>55.77</v>
      </c>
      <c r="C106" s="2">
        <v>54.36</v>
      </c>
      <c r="D106" s="2">
        <v>54.76</v>
      </c>
      <c r="E106" s="2">
        <v>1087.8800000000001</v>
      </c>
      <c r="F106" s="2">
        <v>1E-3</v>
      </c>
      <c r="G106" s="2">
        <v>-9.67</v>
      </c>
      <c r="H106" s="2">
        <v>0</v>
      </c>
      <c r="I106" s="2">
        <v>-0.71</v>
      </c>
      <c r="J106" s="2">
        <v>45.64</v>
      </c>
      <c r="K106" s="2">
        <v>1087.8699999999999</v>
      </c>
      <c r="L106" s="2">
        <v>-0.01</v>
      </c>
      <c r="M106" s="2">
        <v>1087.8800000000001</v>
      </c>
      <c r="N106" s="2">
        <v>0</v>
      </c>
      <c r="O106" s="2">
        <v>1087.8800000000001</v>
      </c>
      <c r="P106" s="2">
        <v>0</v>
      </c>
      <c r="Q106" s="2">
        <v>1087.8699999999999</v>
      </c>
      <c r="R106" s="2">
        <v>-0.01</v>
      </c>
      <c r="S106" s="2">
        <v>1078.1400000000001</v>
      </c>
      <c r="T106" s="2">
        <v>-9.74</v>
      </c>
      <c r="U106" s="2">
        <v>1068.26</v>
      </c>
      <c r="V106" s="2">
        <v>-19.62</v>
      </c>
      <c r="W106" s="2">
        <v>1026.8499999999999</v>
      </c>
      <c r="X106" s="2">
        <v>-61.03</v>
      </c>
      <c r="Y106" s="2">
        <v>2.8420999999999998</v>
      </c>
      <c r="Z106" s="2">
        <v>25.6128</v>
      </c>
      <c r="AA106" s="2">
        <v>21.166899999999998</v>
      </c>
      <c r="AB106" s="2">
        <v>0.75880000000000003</v>
      </c>
      <c r="AC106" s="2">
        <v>0</v>
      </c>
      <c r="AD106" s="2">
        <v>0</v>
      </c>
      <c r="AE106" s="2">
        <v>0</v>
      </c>
      <c r="AF106" s="2">
        <v>3.3098000000000001</v>
      </c>
      <c r="AG106" s="2">
        <v>-2.7313999999999998</v>
      </c>
      <c r="AH106" s="2">
        <v>38.865200000000002</v>
      </c>
      <c r="AI106" s="2">
        <v>32.274099999999997</v>
      </c>
      <c r="AJ106" s="2">
        <v>25.709599999999998</v>
      </c>
      <c r="AK106" s="2">
        <v>0</v>
      </c>
      <c r="AL106" s="2">
        <v>0</v>
      </c>
      <c r="AM106" s="2">
        <v>0</v>
      </c>
      <c r="AN106" s="2">
        <v>0.41959999999999997</v>
      </c>
      <c r="AO106" s="2">
        <v>0.26790000000000003</v>
      </c>
      <c r="AP106" s="2">
        <v>4.53E-2</v>
      </c>
      <c r="AQ106" s="2">
        <v>50.749899999999997</v>
      </c>
      <c r="AR106" s="2">
        <v>3.7330000000000001</v>
      </c>
      <c r="AS106" s="2">
        <v>10.9985</v>
      </c>
      <c r="AT106" s="2">
        <v>2.5918000000000001</v>
      </c>
      <c r="AU106" s="2">
        <v>16.582599999999999</v>
      </c>
      <c r="AV106" s="2">
        <v>0.26029999999999998</v>
      </c>
      <c r="AW106" s="2">
        <v>3.4058999999999999</v>
      </c>
      <c r="AX106" s="2">
        <v>7.7408999999999999</v>
      </c>
      <c r="AY106" s="2">
        <v>2.2877000000000001</v>
      </c>
      <c r="AZ106" s="2">
        <v>0.99119999999999997</v>
      </c>
      <c r="BA106" s="2">
        <v>0.36420000000000002</v>
      </c>
      <c r="BB106" s="2">
        <v>0</v>
      </c>
      <c r="BC106" s="2">
        <v>2.0000000000000001E-4</v>
      </c>
      <c r="BD106" s="2">
        <v>0.29380000000000001</v>
      </c>
      <c r="BE106" s="2">
        <v>0</v>
      </c>
      <c r="BF106" s="2">
        <v>1.6487000000000001</v>
      </c>
      <c r="BG106" s="2">
        <v>1.2668999999999999</v>
      </c>
      <c r="BH106" s="2">
        <v>0.64439999999999997</v>
      </c>
      <c r="BI106" s="2">
        <v>1.4457</v>
      </c>
      <c r="BJ106" s="2">
        <v>1.8903000000000001</v>
      </c>
      <c r="BK106" s="2">
        <v>1.7230000000000001</v>
      </c>
      <c r="BL106" s="2">
        <v>1.7377</v>
      </c>
      <c r="BM106" s="2">
        <v>1.7237</v>
      </c>
      <c r="BN106" s="2">
        <v>1.7025999999999999</v>
      </c>
      <c r="BO106" s="2">
        <v>1.6924999999999999</v>
      </c>
      <c r="BP106" s="2">
        <v>1.6827000000000001</v>
      </c>
      <c r="BQ106" s="2">
        <v>1.7037</v>
      </c>
      <c r="BR106" s="2">
        <v>1.7195</v>
      </c>
      <c r="BS106" s="2">
        <v>1.7291000000000001</v>
      </c>
      <c r="BT106" s="2">
        <v>1.7319</v>
      </c>
      <c r="BU106" s="2">
        <v>34.939900000000002</v>
      </c>
      <c r="BV106" s="2">
        <v>0</v>
      </c>
      <c r="BW106" s="2">
        <v>0</v>
      </c>
      <c r="BX106" s="2">
        <v>0</v>
      </c>
      <c r="BY106" s="2">
        <v>40.815800000000003</v>
      </c>
      <c r="BZ106" s="2">
        <v>0.33939999999999998</v>
      </c>
      <c r="CA106" s="2">
        <v>23.481999999999999</v>
      </c>
      <c r="CB106" s="2">
        <v>0.41710000000000003</v>
      </c>
      <c r="CC106" s="2">
        <v>0</v>
      </c>
      <c r="CD106" s="2">
        <v>0</v>
      </c>
      <c r="CE106" s="2">
        <v>0</v>
      </c>
      <c r="CF106" s="2">
        <v>0</v>
      </c>
      <c r="CG106" s="2">
        <v>5.7000000000000002E-3</v>
      </c>
      <c r="CH106" s="2">
        <v>0</v>
      </c>
      <c r="CI106" s="2">
        <v>0</v>
      </c>
      <c r="CJ106" s="2">
        <v>50.63</v>
      </c>
      <c r="CK106" s="2">
        <v>50.09</v>
      </c>
      <c r="CL106" s="2">
        <v>48.85</v>
      </c>
      <c r="CM106" s="2">
        <v>0.41</v>
      </c>
      <c r="CN106" s="2">
        <v>0.64</v>
      </c>
      <c r="CO106" s="2">
        <v>0.01</v>
      </c>
      <c r="CP106" s="2">
        <v>53.443199999999997</v>
      </c>
      <c r="CQ106" s="2">
        <v>0</v>
      </c>
      <c r="CR106" s="2">
        <v>29.677600000000002</v>
      </c>
      <c r="CS106" s="2">
        <v>0</v>
      </c>
      <c r="CT106" s="2">
        <v>0</v>
      </c>
      <c r="CU106" s="2">
        <v>0</v>
      </c>
      <c r="CV106" s="2">
        <v>0</v>
      </c>
      <c r="CW106" s="2">
        <v>12.0136</v>
      </c>
      <c r="CX106" s="2">
        <v>4.5631000000000004</v>
      </c>
      <c r="CY106" s="2">
        <v>0.3024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58.23</v>
      </c>
      <c r="DF106" s="2">
        <v>40.020000000000003</v>
      </c>
      <c r="DG106" s="2">
        <v>1.75</v>
      </c>
      <c r="DH106" s="2">
        <v>0</v>
      </c>
      <c r="DI106" s="2">
        <v>50.342500000000001</v>
      </c>
      <c r="DJ106" s="2">
        <v>0</v>
      </c>
      <c r="DK106" s="2">
        <v>4.3159000000000001</v>
      </c>
      <c r="DL106" s="2">
        <v>0</v>
      </c>
      <c r="DM106" s="2">
        <v>15.805</v>
      </c>
      <c r="DN106" s="2">
        <v>0.29360000000000003</v>
      </c>
      <c r="DO106" s="2">
        <v>13.223000000000001</v>
      </c>
      <c r="DP106" s="2">
        <v>16.0183</v>
      </c>
      <c r="DQ106" s="2">
        <v>0</v>
      </c>
      <c r="DR106" s="2">
        <v>0</v>
      </c>
      <c r="DS106" s="2">
        <v>0</v>
      </c>
      <c r="DT106" s="2">
        <v>0</v>
      </c>
      <c r="DU106" s="2">
        <v>1.6999999999999999E-3</v>
      </c>
      <c r="DV106" s="2">
        <v>0</v>
      </c>
      <c r="DW106" s="2">
        <v>0</v>
      </c>
      <c r="DX106" s="2">
        <v>59.86</v>
      </c>
      <c r="DY106" s="2">
        <v>37.270000000000003</v>
      </c>
      <c r="DZ106" s="2">
        <v>24.99</v>
      </c>
      <c r="EA106" s="2">
        <v>32.450000000000003</v>
      </c>
      <c r="EB106" s="2">
        <v>4.8099999999999996</v>
      </c>
      <c r="EC106" s="2">
        <v>0.47</v>
      </c>
      <c r="ED106" s="2">
        <v>0</v>
      </c>
      <c r="EE106" s="2">
        <v>51.555700000000002</v>
      </c>
      <c r="EF106" s="2">
        <v>0</v>
      </c>
      <c r="EG106" s="2">
        <v>1.7016</v>
      </c>
      <c r="EH106" s="2">
        <v>0</v>
      </c>
      <c r="EI106" s="2">
        <v>24.354299999999999</v>
      </c>
      <c r="EJ106" s="2">
        <v>0.48559999999999998</v>
      </c>
      <c r="EK106" s="2">
        <v>17.433499999999999</v>
      </c>
      <c r="EL106" s="2">
        <v>4.4673999999999996</v>
      </c>
      <c r="EM106" s="2">
        <v>0</v>
      </c>
      <c r="EN106" s="2">
        <v>0</v>
      </c>
      <c r="EO106" s="2">
        <v>0</v>
      </c>
      <c r="EP106" s="2">
        <v>0</v>
      </c>
      <c r="EQ106" s="2">
        <v>2E-3</v>
      </c>
      <c r="ER106" s="2">
        <v>0</v>
      </c>
      <c r="ES106" s="2">
        <v>0</v>
      </c>
      <c r="ET106" s="2">
        <v>56.06</v>
      </c>
      <c r="EU106" s="2">
        <v>49.45</v>
      </c>
      <c r="EV106" s="2">
        <v>38.75</v>
      </c>
      <c r="EW106" s="2">
        <v>9.11</v>
      </c>
      <c r="EX106" s="2">
        <v>1.91</v>
      </c>
      <c r="EY106" s="2">
        <v>0.78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0</v>
      </c>
      <c r="GU106" s="2">
        <v>0</v>
      </c>
      <c r="GV106" s="2">
        <v>0</v>
      </c>
      <c r="GW106" s="2">
        <v>0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2">
        <v>0</v>
      </c>
      <c r="HJ106" s="2">
        <v>0</v>
      </c>
      <c r="HK106" s="2">
        <v>0</v>
      </c>
      <c r="HL106" s="2">
        <v>0</v>
      </c>
      <c r="HM106" s="2">
        <v>0</v>
      </c>
      <c r="HN106" s="2">
        <v>0</v>
      </c>
      <c r="HO106" s="2">
        <v>61.625599999999999</v>
      </c>
      <c r="HP106" s="2">
        <v>0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2">
        <v>0</v>
      </c>
      <c r="HW106" s="2">
        <v>1.9338</v>
      </c>
      <c r="HX106" s="2">
        <v>36.440600000000003</v>
      </c>
      <c r="HY106" s="2">
        <v>0</v>
      </c>
      <c r="HZ106" s="2">
        <v>97.1</v>
      </c>
      <c r="IA106" s="2">
        <v>2.9</v>
      </c>
    </row>
    <row r="107" spans="1:235" x14ac:dyDescent="0.35">
      <c r="A107" s="2" t="s">
        <v>652</v>
      </c>
      <c r="B107" s="2">
        <v>56.28</v>
      </c>
      <c r="C107" s="2">
        <v>54.86</v>
      </c>
      <c r="D107" s="2">
        <v>55.27</v>
      </c>
      <c r="E107" s="2">
        <v>1087.1199999999999</v>
      </c>
      <c r="F107" s="2">
        <v>1E-3</v>
      </c>
      <c r="G107" s="2">
        <v>-9.68</v>
      </c>
      <c r="H107" s="2">
        <v>0</v>
      </c>
      <c r="I107" s="2">
        <v>-0.71</v>
      </c>
      <c r="J107" s="2">
        <v>45.14</v>
      </c>
      <c r="K107" s="2">
        <v>1087.1199999999999</v>
      </c>
      <c r="L107" s="2">
        <v>-0.01</v>
      </c>
      <c r="M107" s="2">
        <v>1087.1199999999999</v>
      </c>
      <c r="N107" s="2">
        <v>0</v>
      </c>
      <c r="O107" s="2">
        <v>1087.1199999999999</v>
      </c>
      <c r="P107" s="2">
        <v>0</v>
      </c>
      <c r="Q107" s="2">
        <v>1087.1199999999999</v>
      </c>
      <c r="R107" s="2">
        <v>0</v>
      </c>
      <c r="S107" s="2">
        <v>1077.29</v>
      </c>
      <c r="T107" s="2">
        <v>-9.83</v>
      </c>
      <c r="U107" s="2">
        <v>1070.02</v>
      </c>
      <c r="V107" s="2">
        <v>-17.100000000000001</v>
      </c>
      <c r="W107" s="2">
        <v>1026.8499999999999</v>
      </c>
      <c r="X107" s="2">
        <v>-60.27</v>
      </c>
      <c r="Y107" s="2">
        <v>2.8311999999999999</v>
      </c>
      <c r="Z107" s="2">
        <v>25.818100000000001</v>
      </c>
      <c r="AA107" s="2">
        <v>21.347000000000001</v>
      </c>
      <c r="AB107" s="2">
        <v>0.88470000000000004</v>
      </c>
      <c r="AC107" s="2">
        <v>0</v>
      </c>
      <c r="AD107" s="2">
        <v>0</v>
      </c>
      <c r="AE107" s="2">
        <v>0</v>
      </c>
      <c r="AF107" s="2">
        <v>3.3121</v>
      </c>
      <c r="AG107" s="2">
        <v>-2.0903999999999998</v>
      </c>
      <c r="AH107" s="2">
        <v>39.148600000000002</v>
      </c>
      <c r="AI107" s="2">
        <v>34.339199999999998</v>
      </c>
      <c r="AJ107" s="2">
        <v>23.9909</v>
      </c>
      <c r="AK107" s="2">
        <v>0</v>
      </c>
      <c r="AL107" s="2">
        <v>0</v>
      </c>
      <c r="AM107" s="2">
        <v>0</v>
      </c>
      <c r="AN107" s="2">
        <v>0.43090000000000001</v>
      </c>
      <c r="AO107" s="2">
        <v>0.26900000000000002</v>
      </c>
      <c r="AP107" s="2">
        <v>4.53E-2</v>
      </c>
      <c r="AQ107" s="2">
        <v>50.730600000000003</v>
      </c>
      <c r="AR107" s="2">
        <v>3.7746</v>
      </c>
      <c r="AS107" s="2">
        <v>10.977600000000001</v>
      </c>
      <c r="AT107" s="2">
        <v>2.6006999999999998</v>
      </c>
      <c r="AU107" s="2">
        <v>16.610900000000001</v>
      </c>
      <c r="AV107" s="2">
        <v>0.26040000000000002</v>
      </c>
      <c r="AW107" s="2">
        <v>3.3801000000000001</v>
      </c>
      <c r="AX107" s="2">
        <v>7.7165999999999997</v>
      </c>
      <c r="AY107" s="2">
        <v>2.2854999999999999</v>
      </c>
      <c r="AZ107" s="2">
        <v>0.99939999999999996</v>
      </c>
      <c r="BA107" s="2">
        <v>0.36830000000000002</v>
      </c>
      <c r="BB107" s="2">
        <v>0</v>
      </c>
      <c r="BC107" s="2">
        <v>2.0000000000000001E-4</v>
      </c>
      <c r="BD107" s="2">
        <v>0.29530000000000001</v>
      </c>
      <c r="BE107" s="2">
        <v>0</v>
      </c>
      <c r="BF107" s="2">
        <v>1.6541999999999999</v>
      </c>
      <c r="BG107" s="2">
        <v>1.2685</v>
      </c>
      <c r="BH107" s="2">
        <v>0.64129999999999998</v>
      </c>
      <c r="BI107" s="2">
        <v>1.4500999999999999</v>
      </c>
      <c r="BJ107" s="2">
        <v>1.9063000000000001</v>
      </c>
      <c r="BK107" s="2">
        <v>1.734</v>
      </c>
      <c r="BL107" s="2">
        <v>1.7488999999999999</v>
      </c>
      <c r="BM107" s="2">
        <v>1.7343999999999999</v>
      </c>
      <c r="BN107" s="2">
        <v>1.7126999999999999</v>
      </c>
      <c r="BO107" s="2">
        <v>1.7022999999999999</v>
      </c>
      <c r="BP107" s="2">
        <v>1.6921999999999999</v>
      </c>
      <c r="BQ107" s="2">
        <v>1.7148000000000001</v>
      </c>
      <c r="BR107" s="2">
        <v>1.7302999999999999</v>
      </c>
      <c r="BS107" s="2">
        <v>1.7393000000000001</v>
      </c>
      <c r="BT107" s="2">
        <v>1.7417</v>
      </c>
      <c r="BU107" s="2">
        <v>34.909100000000002</v>
      </c>
      <c r="BV107" s="2">
        <v>0</v>
      </c>
      <c r="BW107" s="2">
        <v>0</v>
      </c>
      <c r="BX107" s="2">
        <v>0</v>
      </c>
      <c r="BY107" s="2">
        <v>40.979799999999997</v>
      </c>
      <c r="BZ107" s="2">
        <v>0.33950000000000002</v>
      </c>
      <c r="CA107" s="2">
        <v>23.348500000000001</v>
      </c>
      <c r="CB107" s="2">
        <v>0.41739999999999999</v>
      </c>
      <c r="CC107" s="2">
        <v>0</v>
      </c>
      <c r="CD107" s="2">
        <v>0</v>
      </c>
      <c r="CE107" s="2">
        <v>0</v>
      </c>
      <c r="CF107" s="2">
        <v>0</v>
      </c>
      <c r="CG107" s="2">
        <v>5.7000000000000002E-3</v>
      </c>
      <c r="CH107" s="2">
        <v>0</v>
      </c>
      <c r="CI107" s="2">
        <v>0</v>
      </c>
      <c r="CJ107" s="2">
        <v>50.39</v>
      </c>
      <c r="CK107" s="2">
        <v>49.85</v>
      </c>
      <c r="CL107" s="2">
        <v>49.09</v>
      </c>
      <c r="CM107" s="2">
        <v>0.41</v>
      </c>
      <c r="CN107" s="2">
        <v>0.64</v>
      </c>
      <c r="CO107" s="2">
        <v>0.01</v>
      </c>
      <c r="CP107" s="2">
        <v>53.472999999999999</v>
      </c>
      <c r="CQ107" s="2">
        <v>0</v>
      </c>
      <c r="CR107" s="2">
        <v>29.6569</v>
      </c>
      <c r="CS107" s="2">
        <v>0</v>
      </c>
      <c r="CT107" s="2">
        <v>0</v>
      </c>
      <c r="CU107" s="2">
        <v>0</v>
      </c>
      <c r="CV107" s="2">
        <v>0</v>
      </c>
      <c r="CW107" s="2">
        <v>11.989699999999999</v>
      </c>
      <c r="CX107" s="2">
        <v>4.5754000000000001</v>
      </c>
      <c r="CY107" s="2">
        <v>0.3049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58.11</v>
      </c>
      <c r="DF107" s="2">
        <v>40.130000000000003</v>
      </c>
      <c r="DG107" s="2">
        <v>1.76</v>
      </c>
      <c r="DH107" s="2">
        <v>0</v>
      </c>
      <c r="DI107" s="2">
        <v>50.325600000000001</v>
      </c>
      <c r="DJ107" s="2">
        <v>0</v>
      </c>
      <c r="DK107" s="2">
        <v>4.3128000000000002</v>
      </c>
      <c r="DL107" s="2">
        <v>0</v>
      </c>
      <c r="DM107" s="2">
        <v>15.8847</v>
      </c>
      <c r="DN107" s="2">
        <v>0.2944</v>
      </c>
      <c r="DO107" s="2">
        <v>13.176600000000001</v>
      </c>
      <c r="DP107" s="2">
        <v>16.004300000000001</v>
      </c>
      <c r="DQ107" s="2">
        <v>0</v>
      </c>
      <c r="DR107" s="2">
        <v>0</v>
      </c>
      <c r="DS107" s="2">
        <v>0</v>
      </c>
      <c r="DT107" s="2">
        <v>0</v>
      </c>
      <c r="DU107" s="2">
        <v>1.6999999999999999E-3</v>
      </c>
      <c r="DV107" s="2">
        <v>0</v>
      </c>
      <c r="DW107" s="2">
        <v>0</v>
      </c>
      <c r="DX107" s="2">
        <v>59.66</v>
      </c>
      <c r="DY107" s="2">
        <v>37.159999999999997</v>
      </c>
      <c r="DZ107" s="2">
        <v>25.13</v>
      </c>
      <c r="EA107" s="2">
        <v>32.44</v>
      </c>
      <c r="EB107" s="2">
        <v>4.8099999999999996</v>
      </c>
      <c r="EC107" s="2">
        <v>0.47</v>
      </c>
      <c r="ED107" s="2">
        <v>0</v>
      </c>
      <c r="EE107" s="2">
        <v>51.530299999999997</v>
      </c>
      <c r="EF107" s="2">
        <v>0</v>
      </c>
      <c r="EG107" s="2">
        <v>1.7004999999999999</v>
      </c>
      <c r="EH107" s="2">
        <v>0</v>
      </c>
      <c r="EI107" s="2">
        <v>24.449100000000001</v>
      </c>
      <c r="EJ107" s="2">
        <v>0.48680000000000001</v>
      </c>
      <c r="EK107" s="2">
        <v>17.359200000000001</v>
      </c>
      <c r="EL107" s="2">
        <v>4.4722</v>
      </c>
      <c r="EM107" s="2">
        <v>0</v>
      </c>
      <c r="EN107" s="2">
        <v>0</v>
      </c>
      <c r="EO107" s="2">
        <v>0</v>
      </c>
      <c r="EP107" s="2">
        <v>0</v>
      </c>
      <c r="EQ107" s="2">
        <v>2E-3</v>
      </c>
      <c r="ER107" s="2">
        <v>0</v>
      </c>
      <c r="ES107" s="2">
        <v>0</v>
      </c>
      <c r="ET107" s="2">
        <v>55.86</v>
      </c>
      <c r="EU107" s="2">
        <v>49.26</v>
      </c>
      <c r="EV107" s="2">
        <v>38.92</v>
      </c>
      <c r="EW107" s="2">
        <v>9.1199999999999992</v>
      </c>
      <c r="EX107" s="2">
        <v>1.91</v>
      </c>
      <c r="EY107" s="2">
        <v>0.78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0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2">
        <v>0</v>
      </c>
      <c r="HH107" s="2">
        <v>0</v>
      </c>
      <c r="HI107" s="2">
        <v>0</v>
      </c>
      <c r="HJ107" s="2">
        <v>0</v>
      </c>
      <c r="HK107" s="2">
        <v>0</v>
      </c>
      <c r="HL107" s="2">
        <v>0</v>
      </c>
      <c r="HM107" s="2">
        <v>0</v>
      </c>
      <c r="HN107" s="2">
        <v>0</v>
      </c>
      <c r="HO107" s="2">
        <v>61.627000000000002</v>
      </c>
      <c r="HP107" s="2">
        <v>0</v>
      </c>
      <c r="HQ107" s="2">
        <v>0</v>
      </c>
      <c r="HR107" s="2">
        <v>0</v>
      </c>
      <c r="HS107" s="2">
        <v>0</v>
      </c>
      <c r="HT107" s="2">
        <v>0</v>
      </c>
      <c r="HU107" s="2">
        <v>0</v>
      </c>
      <c r="HV107" s="2">
        <v>0</v>
      </c>
      <c r="HW107" s="2">
        <v>1.9323999999999999</v>
      </c>
      <c r="HX107" s="2">
        <v>36.440600000000003</v>
      </c>
      <c r="HY107" s="2">
        <v>0</v>
      </c>
      <c r="HZ107" s="2">
        <v>97.1</v>
      </c>
      <c r="IA107" s="2">
        <v>2.9</v>
      </c>
    </row>
    <row r="108" spans="1:235" x14ac:dyDescent="0.35">
      <c r="A108" s="2" t="s">
        <v>652</v>
      </c>
      <c r="B108" s="2">
        <v>56.78</v>
      </c>
      <c r="C108" s="2">
        <v>55.36</v>
      </c>
      <c r="D108" s="2">
        <v>55.77</v>
      </c>
      <c r="E108" s="2">
        <v>1086.3499999999999</v>
      </c>
      <c r="F108" s="2">
        <v>1E-3</v>
      </c>
      <c r="G108" s="2">
        <v>-9.69</v>
      </c>
      <c r="H108" s="2">
        <v>0</v>
      </c>
      <c r="I108" s="2">
        <v>-0.71</v>
      </c>
      <c r="J108" s="2">
        <v>44.64</v>
      </c>
      <c r="K108" s="2">
        <v>1086.3499999999999</v>
      </c>
      <c r="L108" s="2">
        <v>0</v>
      </c>
      <c r="M108" s="2">
        <v>1086.3499999999999</v>
      </c>
      <c r="N108" s="2">
        <v>0</v>
      </c>
      <c r="O108" s="2">
        <v>1086.3499999999999</v>
      </c>
      <c r="P108" s="2">
        <v>0</v>
      </c>
      <c r="Q108" s="2">
        <v>1086.3499999999999</v>
      </c>
      <c r="R108" s="2">
        <v>0</v>
      </c>
      <c r="S108" s="2">
        <v>1076.43</v>
      </c>
      <c r="T108" s="2">
        <v>-9.93</v>
      </c>
      <c r="U108" s="2">
        <v>1071.82</v>
      </c>
      <c r="V108" s="2">
        <v>-14.53</v>
      </c>
      <c r="W108" s="2">
        <v>1026.8499999999999</v>
      </c>
      <c r="X108" s="2">
        <v>-59.5</v>
      </c>
      <c r="Y108" s="2">
        <v>2.8212999999999999</v>
      </c>
      <c r="Z108" s="2">
        <v>26.023399999999999</v>
      </c>
      <c r="AA108" s="2">
        <v>21.527200000000001</v>
      </c>
      <c r="AB108" s="2">
        <v>1.0095000000000001</v>
      </c>
      <c r="AC108" s="2">
        <v>0</v>
      </c>
      <c r="AD108" s="2">
        <v>0</v>
      </c>
      <c r="AE108" s="2">
        <v>0</v>
      </c>
      <c r="AF108" s="2">
        <v>3.3144</v>
      </c>
      <c r="AG108" s="2">
        <v>-1.8849</v>
      </c>
      <c r="AH108" s="2">
        <v>39.293199999999999</v>
      </c>
      <c r="AI108" s="2">
        <v>34.497100000000003</v>
      </c>
      <c r="AJ108" s="2">
        <v>23.889700000000001</v>
      </c>
      <c r="AK108" s="2">
        <v>0</v>
      </c>
      <c r="AL108" s="2">
        <v>0</v>
      </c>
      <c r="AM108" s="2">
        <v>0</v>
      </c>
      <c r="AN108" s="2">
        <v>0.43509999999999999</v>
      </c>
      <c r="AO108" s="2">
        <v>0.27</v>
      </c>
      <c r="AP108" s="2">
        <v>4.53E-2</v>
      </c>
      <c r="AQ108" s="2">
        <v>50.711300000000001</v>
      </c>
      <c r="AR108" s="2">
        <v>3.8172999999999999</v>
      </c>
      <c r="AS108" s="2">
        <v>10.9566</v>
      </c>
      <c r="AT108" s="2">
        <v>2.6095000000000002</v>
      </c>
      <c r="AU108" s="2">
        <v>16.638300000000001</v>
      </c>
      <c r="AV108" s="2">
        <v>0.26040000000000002</v>
      </c>
      <c r="AW108" s="2">
        <v>3.3542000000000001</v>
      </c>
      <c r="AX108" s="2">
        <v>7.6921999999999997</v>
      </c>
      <c r="AY108" s="2">
        <v>2.2831000000000001</v>
      </c>
      <c r="AZ108" s="2">
        <v>1.0078</v>
      </c>
      <c r="BA108" s="2">
        <v>0.37240000000000001</v>
      </c>
      <c r="BB108" s="2">
        <v>0</v>
      </c>
      <c r="BC108" s="2">
        <v>2.0000000000000001E-4</v>
      </c>
      <c r="BD108" s="2">
        <v>0.29680000000000001</v>
      </c>
      <c r="BE108" s="2">
        <v>0</v>
      </c>
      <c r="BF108" s="2">
        <v>1.6597</v>
      </c>
      <c r="BG108" s="2">
        <v>1.2702</v>
      </c>
      <c r="BH108" s="2">
        <v>0.6381</v>
      </c>
      <c r="BI108" s="2">
        <v>1.4543999999999999</v>
      </c>
      <c r="BJ108" s="2">
        <v>1.9225000000000001</v>
      </c>
      <c r="BK108" s="2">
        <v>1.7450000000000001</v>
      </c>
      <c r="BL108" s="2">
        <v>1.7602</v>
      </c>
      <c r="BM108" s="2">
        <v>1.7452000000000001</v>
      </c>
      <c r="BN108" s="2">
        <v>1.7229000000000001</v>
      </c>
      <c r="BO108" s="2">
        <v>1.7121999999999999</v>
      </c>
      <c r="BP108" s="2">
        <v>1.7019</v>
      </c>
      <c r="BQ108" s="2">
        <v>1.726</v>
      </c>
      <c r="BR108" s="2">
        <v>1.7412000000000001</v>
      </c>
      <c r="BS108" s="2">
        <v>1.7497</v>
      </c>
      <c r="BT108" s="2">
        <v>1.7516</v>
      </c>
      <c r="BU108" s="2">
        <v>34.878300000000003</v>
      </c>
      <c r="BV108" s="2">
        <v>0</v>
      </c>
      <c r="BW108" s="2">
        <v>0</v>
      </c>
      <c r="BX108" s="2">
        <v>0</v>
      </c>
      <c r="BY108" s="2">
        <v>41.143900000000002</v>
      </c>
      <c r="BZ108" s="2">
        <v>0.33950000000000002</v>
      </c>
      <c r="CA108" s="2">
        <v>23.2149</v>
      </c>
      <c r="CB108" s="2">
        <v>0.41770000000000002</v>
      </c>
      <c r="CC108" s="2">
        <v>0</v>
      </c>
      <c r="CD108" s="2">
        <v>0</v>
      </c>
      <c r="CE108" s="2">
        <v>0</v>
      </c>
      <c r="CF108" s="2">
        <v>0</v>
      </c>
      <c r="CG108" s="2">
        <v>5.7000000000000002E-3</v>
      </c>
      <c r="CH108" s="2">
        <v>0</v>
      </c>
      <c r="CI108" s="2">
        <v>0</v>
      </c>
      <c r="CJ108" s="2">
        <v>50.14</v>
      </c>
      <c r="CK108" s="2">
        <v>49.61</v>
      </c>
      <c r="CL108" s="2">
        <v>49.33</v>
      </c>
      <c r="CM108" s="2">
        <v>0.41</v>
      </c>
      <c r="CN108" s="2">
        <v>0.64</v>
      </c>
      <c r="CO108" s="2">
        <v>0.01</v>
      </c>
      <c r="CP108" s="2">
        <v>53.502800000000001</v>
      </c>
      <c r="CQ108" s="2">
        <v>0</v>
      </c>
      <c r="CR108" s="2">
        <v>29.636299999999999</v>
      </c>
      <c r="CS108" s="2">
        <v>0</v>
      </c>
      <c r="CT108" s="2">
        <v>0</v>
      </c>
      <c r="CU108" s="2">
        <v>0</v>
      </c>
      <c r="CV108" s="2">
        <v>0</v>
      </c>
      <c r="CW108" s="2">
        <v>11.9657</v>
      </c>
      <c r="CX108" s="2">
        <v>4.5876999999999999</v>
      </c>
      <c r="CY108" s="2">
        <v>0.3075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57.99</v>
      </c>
      <c r="DF108" s="2">
        <v>40.229999999999997</v>
      </c>
      <c r="DG108" s="2">
        <v>1.77</v>
      </c>
      <c r="DH108" s="2">
        <v>0</v>
      </c>
      <c r="DI108" s="2">
        <v>50.308599999999998</v>
      </c>
      <c r="DJ108" s="2">
        <v>0</v>
      </c>
      <c r="DK108" s="2">
        <v>4.3097000000000003</v>
      </c>
      <c r="DL108" s="2">
        <v>0</v>
      </c>
      <c r="DM108" s="2">
        <v>15.964499999999999</v>
      </c>
      <c r="DN108" s="2">
        <v>0.29509999999999997</v>
      </c>
      <c r="DO108" s="2">
        <v>13.130100000000001</v>
      </c>
      <c r="DP108" s="2">
        <v>15.9903</v>
      </c>
      <c r="DQ108" s="2">
        <v>0</v>
      </c>
      <c r="DR108" s="2">
        <v>0</v>
      </c>
      <c r="DS108" s="2">
        <v>0</v>
      </c>
      <c r="DT108" s="2">
        <v>0</v>
      </c>
      <c r="DU108" s="2">
        <v>1.6999999999999999E-3</v>
      </c>
      <c r="DV108" s="2">
        <v>0</v>
      </c>
      <c r="DW108" s="2">
        <v>0</v>
      </c>
      <c r="DX108" s="2">
        <v>59.45</v>
      </c>
      <c r="DY108" s="2">
        <v>37.04</v>
      </c>
      <c r="DZ108" s="2">
        <v>25.26</v>
      </c>
      <c r="EA108" s="2">
        <v>32.42</v>
      </c>
      <c r="EB108" s="2">
        <v>4.8099999999999996</v>
      </c>
      <c r="EC108" s="2">
        <v>0.47</v>
      </c>
      <c r="ED108" s="2">
        <v>0</v>
      </c>
      <c r="EE108" s="2">
        <v>51.504899999999999</v>
      </c>
      <c r="EF108" s="2">
        <v>0</v>
      </c>
      <c r="EG108" s="2">
        <v>1.6995</v>
      </c>
      <c r="EH108" s="2">
        <v>0</v>
      </c>
      <c r="EI108" s="2">
        <v>24.543800000000001</v>
      </c>
      <c r="EJ108" s="2">
        <v>0.48799999999999999</v>
      </c>
      <c r="EK108" s="2">
        <v>17.284800000000001</v>
      </c>
      <c r="EL108" s="2">
        <v>4.4771000000000001</v>
      </c>
      <c r="EM108" s="2">
        <v>0</v>
      </c>
      <c r="EN108" s="2">
        <v>0</v>
      </c>
      <c r="EO108" s="2">
        <v>0</v>
      </c>
      <c r="EP108" s="2">
        <v>0</v>
      </c>
      <c r="EQ108" s="2">
        <v>2E-3</v>
      </c>
      <c r="ER108" s="2">
        <v>0</v>
      </c>
      <c r="ES108" s="2">
        <v>0</v>
      </c>
      <c r="ET108" s="2">
        <v>55.66</v>
      </c>
      <c r="EU108" s="2">
        <v>49.07</v>
      </c>
      <c r="EV108" s="2">
        <v>39.090000000000003</v>
      </c>
      <c r="EW108" s="2">
        <v>9.14</v>
      </c>
      <c r="EX108" s="2">
        <v>1.91</v>
      </c>
      <c r="EY108" s="2">
        <v>0.79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2">
        <v>0</v>
      </c>
      <c r="GU108" s="2">
        <v>0</v>
      </c>
      <c r="GV108" s="2">
        <v>0</v>
      </c>
      <c r="GW108" s="2">
        <v>0</v>
      </c>
      <c r="GX108" s="2">
        <v>0</v>
      </c>
      <c r="GY108" s="2">
        <v>0</v>
      </c>
      <c r="GZ108" s="2">
        <v>0</v>
      </c>
      <c r="HA108" s="2">
        <v>0</v>
      </c>
      <c r="HB108" s="2">
        <v>0</v>
      </c>
      <c r="HC108" s="2">
        <v>0</v>
      </c>
      <c r="HD108" s="2">
        <v>0</v>
      </c>
      <c r="HE108" s="2">
        <v>0</v>
      </c>
      <c r="HF108" s="2">
        <v>0</v>
      </c>
      <c r="HG108" s="2">
        <v>0</v>
      </c>
      <c r="HH108" s="2">
        <v>0</v>
      </c>
      <c r="HI108" s="2">
        <v>0</v>
      </c>
      <c r="HJ108" s="2">
        <v>0</v>
      </c>
      <c r="HK108" s="2">
        <v>0</v>
      </c>
      <c r="HL108" s="2">
        <v>0</v>
      </c>
      <c r="HM108" s="2">
        <v>0</v>
      </c>
      <c r="HN108" s="2">
        <v>0</v>
      </c>
      <c r="HO108" s="2">
        <v>61.628399999999999</v>
      </c>
      <c r="HP108" s="2">
        <v>0</v>
      </c>
      <c r="HQ108" s="2">
        <v>0</v>
      </c>
      <c r="HR108" s="2">
        <v>0</v>
      </c>
      <c r="HS108" s="2">
        <v>0</v>
      </c>
      <c r="HT108" s="2">
        <v>0</v>
      </c>
      <c r="HU108" s="2">
        <v>0</v>
      </c>
      <c r="HV108" s="2">
        <v>0</v>
      </c>
      <c r="HW108" s="2">
        <v>1.931</v>
      </c>
      <c r="HX108" s="2">
        <v>36.440600000000003</v>
      </c>
      <c r="HY108" s="2">
        <v>0</v>
      </c>
      <c r="HZ108" s="2">
        <v>97.11</v>
      </c>
      <c r="IA108" s="2">
        <v>2.89</v>
      </c>
    </row>
    <row r="109" spans="1:235" x14ac:dyDescent="0.35">
      <c r="A109" s="2" t="s">
        <v>652</v>
      </c>
      <c r="B109" s="2">
        <v>57.28</v>
      </c>
      <c r="C109" s="2">
        <v>55.87</v>
      </c>
      <c r="D109" s="2">
        <v>56.28</v>
      </c>
      <c r="E109" s="2">
        <v>1085.58</v>
      </c>
      <c r="F109" s="2">
        <v>1E-3</v>
      </c>
      <c r="G109" s="2">
        <v>-9.6999999999999993</v>
      </c>
      <c r="H109" s="2">
        <v>0</v>
      </c>
      <c r="I109" s="2">
        <v>-0.71</v>
      </c>
      <c r="J109" s="2">
        <v>44.13</v>
      </c>
      <c r="K109" s="2">
        <v>1085.58</v>
      </c>
      <c r="L109" s="2">
        <v>0</v>
      </c>
      <c r="M109" s="2">
        <v>1085.58</v>
      </c>
      <c r="N109" s="2">
        <v>0</v>
      </c>
      <c r="O109" s="2">
        <v>1085.58</v>
      </c>
      <c r="P109" s="2">
        <v>0</v>
      </c>
      <c r="Q109" s="2">
        <v>1085.58</v>
      </c>
      <c r="R109" s="2">
        <v>0</v>
      </c>
      <c r="S109" s="2">
        <v>1075.56</v>
      </c>
      <c r="T109" s="2">
        <v>-10.02</v>
      </c>
      <c r="U109" s="2">
        <v>1073.6500000000001</v>
      </c>
      <c r="V109" s="2">
        <v>-11.93</v>
      </c>
      <c r="W109" s="2">
        <v>1026.8499999999999</v>
      </c>
      <c r="X109" s="2">
        <v>-58.73</v>
      </c>
      <c r="Y109" s="2">
        <v>2.8123</v>
      </c>
      <c r="Z109" s="2">
        <v>26.228400000000001</v>
      </c>
      <c r="AA109" s="2">
        <v>21.707599999999999</v>
      </c>
      <c r="AB109" s="2">
        <v>1.1338999999999999</v>
      </c>
      <c r="AC109" s="2">
        <v>0</v>
      </c>
      <c r="AD109" s="2">
        <v>0</v>
      </c>
      <c r="AE109" s="2">
        <v>0</v>
      </c>
      <c r="AF109" s="2">
        <v>3.3167</v>
      </c>
      <c r="AG109" s="2">
        <v>-1.738</v>
      </c>
      <c r="AH109" s="2">
        <v>39.339599999999997</v>
      </c>
      <c r="AI109" s="2">
        <v>34.612099999999998</v>
      </c>
      <c r="AJ109" s="2">
        <v>23.871500000000001</v>
      </c>
      <c r="AK109" s="2">
        <v>0</v>
      </c>
      <c r="AL109" s="2">
        <v>0</v>
      </c>
      <c r="AM109" s="2">
        <v>0</v>
      </c>
      <c r="AN109" s="2">
        <v>0.43880000000000002</v>
      </c>
      <c r="AO109" s="2">
        <v>0.27110000000000001</v>
      </c>
      <c r="AP109" s="2">
        <v>4.53E-2</v>
      </c>
      <c r="AQ109" s="2">
        <v>50.692</v>
      </c>
      <c r="AR109" s="2">
        <v>3.8609</v>
      </c>
      <c r="AS109" s="2">
        <v>10.935499999999999</v>
      </c>
      <c r="AT109" s="2">
        <v>2.6181999999999999</v>
      </c>
      <c r="AU109" s="2">
        <v>16.664999999999999</v>
      </c>
      <c r="AV109" s="2">
        <v>0.26050000000000001</v>
      </c>
      <c r="AW109" s="2">
        <v>3.3283</v>
      </c>
      <c r="AX109" s="2">
        <v>7.6676000000000002</v>
      </c>
      <c r="AY109" s="2">
        <v>2.2806000000000002</v>
      </c>
      <c r="AZ109" s="2">
        <v>1.0163</v>
      </c>
      <c r="BA109" s="2">
        <v>0.37669999999999998</v>
      </c>
      <c r="BB109" s="2">
        <v>0</v>
      </c>
      <c r="BC109" s="2">
        <v>2.0000000000000001E-4</v>
      </c>
      <c r="BD109" s="2">
        <v>0.29830000000000001</v>
      </c>
      <c r="BE109" s="2">
        <v>0</v>
      </c>
      <c r="BF109" s="2">
        <v>1.6653</v>
      </c>
      <c r="BG109" s="2">
        <v>1.2719</v>
      </c>
      <c r="BH109" s="2">
        <v>0.63480000000000003</v>
      </c>
      <c r="BI109" s="2">
        <v>1.4587000000000001</v>
      </c>
      <c r="BJ109" s="2">
        <v>1.9391</v>
      </c>
      <c r="BK109" s="2">
        <v>1.7562</v>
      </c>
      <c r="BL109" s="2">
        <v>1.7716000000000001</v>
      </c>
      <c r="BM109" s="2">
        <v>1.7562</v>
      </c>
      <c r="BN109" s="2">
        <v>1.7331000000000001</v>
      </c>
      <c r="BO109" s="2">
        <v>1.7221</v>
      </c>
      <c r="BP109" s="2">
        <v>1.7116</v>
      </c>
      <c r="BQ109" s="2">
        <v>1.7374000000000001</v>
      </c>
      <c r="BR109" s="2">
        <v>1.7523</v>
      </c>
      <c r="BS109" s="2">
        <v>1.7601</v>
      </c>
      <c r="BT109" s="2">
        <v>1.7615000000000001</v>
      </c>
      <c r="BU109" s="2">
        <v>34.847499999999997</v>
      </c>
      <c r="BV109" s="2">
        <v>0</v>
      </c>
      <c r="BW109" s="2">
        <v>0</v>
      </c>
      <c r="BX109" s="2">
        <v>0</v>
      </c>
      <c r="BY109" s="2">
        <v>41.308100000000003</v>
      </c>
      <c r="BZ109" s="2">
        <v>0.33960000000000001</v>
      </c>
      <c r="CA109" s="2">
        <v>23.081199999999999</v>
      </c>
      <c r="CB109" s="2">
        <v>0.41799999999999998</v>
      </c>
      <c r="CC109" s="2">
        <v>0</v>
      </c>
      <c r="CD109" s="2">
        <v>0</v>
      </c>
      <c r="CE109" s="2">
        <v>0</v>
      </c>
      <c r="CF109" s="2">
        <v>0</v>
      </c>
      <c r="CG109" s="2">
        <v>5.7000000000000002E-3</v>
      </c>
      <c r="CH109" s="2">
        <v>0</v>
      </c>
      <c r="CI109" s="2">
        <v>0</v>
      </c>
      <c r="CJ109" s="2">
        <v>49.9</v>
      </c>
      <c r="CK109" s="2">
        <v>49.37</v>
      </c>
      <c r="CL109" s="2">
        <v>49.57</v>
      </c>
      <c r="CM109" s="2">
        <v>0.41</v>
      </c>
      <c r="CN109" s="2">
        <v>0.64</v>
      </c>
      <c r="CO109" s="2">
        <v>0.01</v>
      </c>
      <c r="CP109" s="2">
        <v>53.532600000000002</v>
      </c>
      <c r="CQ109" s="2">
        <v>0</v>
      </c>
      <c r="CR109" s="2">
        <v>29.6157</v>
      </c>
      <c r="CS109" s="2">
        <v>0</v>
      </c>
      <c r="CT109" s="2">
        <v>0</v>
      </c>
      <c r="CU109" s="2">
        <v>0</v>
      </c>
      <c r="CV109" s="2">
        <v>0</v>
      </c>
      <c r="CW109" s="2">
        <v>11.941700000000001</v>
      </c>
      <c r="CX109" s="2">
        <v>4.5998999999999999</v>
      </c>
      <c r="CY109" s="2">
        <v>0.31019999999999998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57.87</v>
      </c>
      <c r="DF109" s="2">
        <v>40.340000000000003</v>
      </c>
      <c r="DG109" s="2">
        <v>1.79</v>
      </c>
      <c r="DH109" s="2">
        <v>0</v>
      </c>
      <c r="DI109" s="2">
        <v>50.291600000000003</v>
      </c>
      <c r="DJ109" s="2">
        <v>0</v>
      </c>
      <c r="DK109" s="2">
        <v>4.3066000000000004</v>
      </c>
      <c r="DL109" s="2">
        <v>0</v>
      </c>
      <c r="DM109" s="2">
        <v>16.0444</v>
      </c>
      <c r="DN109" s="2">
        <v>0.2959</v>
      </c>
      <c r="DO109" s="2">
        <v>13.083399999999999</v>
      </c>
      <c r="DP109" s="2">
        <v>15.9764</v>
      </c>
      <c r="DQ109" s="2">
        <v>0</v>
      </c>
      <c r="DR109" s="2">
        <v>0</v>
      </c>
      <c r="DS109" s="2">
        <v>0</v>
      </c>
      <c r="DT109" s="2">
        <v>0</v>
      </c>
      <c r="DU109" s="2">
        <v>1.6999999999999999E-3</v>
      </c>
      <c r="DV109" s="2">
        <v>0</v>
      </c>
      <c r="DW109" s="2">
        <v>0</v>
      </c>
      <c r="DX109" s="2">
        <v>59.24</v>
      </c>
      <c r="DY109" s="2">
        <v>36.92</v>
      </c>
      <c r="DZ109" s="2">
        <v>25.4</v>
      </c>
      <c r="EA109" s="2">
        <v>32.4</v>
      </c>
      <c r="EB109" s="2">
        <v>4.8</v>
      </c>
      <c r="EC109" s="2">
        <v>0.47</v>
      </c>
      <c r="ED109" s="2">
        <v>0</v>
      </c>
      <c r="EE109" s="2">
        <v>51.479500000000002</v>
      </c>
      <c r="EF109" s="2">
        <v>0</v>
      </c>
      <c r="EG109" s="2">
        <v>1.6984999999999999</v>
      </c>
      <c r="EH109" s="2">
        <v>0</v>
      </c>
      <c r="EI109" s="2">
        <v>24.638400000000001</v>
      </c>
      <c r="EJ109" s="2">
        <v>0.48909999999999998</v>
      </c>
      <c r="EK109" s="2">
        <v>17.2105</v>
      </c>
      <c r="EL109" s="2">
        <v>4.4821</v>
      </c>
      <c r="EM109" s="2">
        <v>0</v>
      </c>
      <c r="EN109" s="2">
        <v>0</v>
      </c>
      <c r="EO109" s="2">
        <v>0</v>
      </c>
      <c r="EP109" s="2">
        <v>0</v>
      </c>
      <c r="EQ109" s="2">
        <v>2E-3</v>
      </c>
      <c r="ER109" s="2">
        <v>0</v>
      </c>
      <c r="ES109" s="2">
        <v>0</v>
      </c>
      <c r="ET109" s="2">
        <v>55.46</v>
      </c>
      <c r="EU109" s="2">
        <v>48.89</v>
      </c>
      <c r="EV109" s="2">
        <v>39.26</v>
      </c>
      <c r="EW109" s="2">
        <v>9.15</v>
      </c>
      <c r="EX109" s="2">
        <v>1.91</v>
      </c>
      <c r="EY109" s="2">
        <v>0.79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0</v>
      </c>
      <c r="HM109" s="2">
        <v>0</v>
      </c>
      <c r="HN109" s="2">
        <v>0</v>
      </c>
      <c r="HO109" s="2">
        <v>61.629800000000003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1.9296</v>
      </c>
      <c r="HX109" s="2">
        <v>36.440600000000003</v>
      </c>
      <c r="HY109" s="2">
        <v>0</v>
      </c>
      <c r="HZ109" s="2">
        <v>97.11</v>
      </c>
      <c r="IA109" s="2">
        <v>2.89</v>
      </c>
    </row>
    <row r="110" spans="1:235" x14ac:dyDescent="0.35">
      <c r="A110" s="2" t="s">
        <v>652</v>
      </c>
      <c r="B110" s="2">
        <v>57.79</v>
      </c>
      <c r="C110" s="2">
        <v>56.37</v>
      </c>
      <c r="D110" s="2">
        <v>56.79</v>
      </c>
      <c r="E110" s="2">
        <v>1084.8</v>
      </c>
      <c r="F110" s="2">
        <v>1E-3</v>
      </c>
      <c r="G110" s="2">
        <v>-9.7100000000000009</v>
      </c>
      <c r="H110" s="2">
        <v>0</v>
      </c>
      <c r="I110" s="2">
        <v>-0.71</v>
      </c>
      <c r="J110" s="2">
        <v>43.63</v>
      </c>
      <c r="K110" s="2">
        <v>1084.8</v>
      </c>
      <c r="L110" s="2">
        <v>-0.01</v>
      </c>
      <c r="M110" s="2">
        <v>1084.8</v>
      </c>
      <c r="N110" s="2">
        <v>0</v>
      </c>
      <c r="O110" s="2">
        <v>1084.8</v>
      </c>
      <c r="P110" s="2">
        <v>0</v>
      </c>
      <c r="Q110" s="2">
        <v>1084.8</v>
      </c>
      <c r="R110" s="2">
        <v>0</v>
      </c>
      <c r="S110" s="2">
        <v>1074.69</v>
      </c>
      <c r="T110" s="2">
        <v>-10.119999999999999</v>
      </c>
      <c r="U110" s="2">
        <v>1075.51</v>
      </c>
      <c r="V110" s="2">
        <v>-9.2899999999999991</v>
      </c>
      <c r="W110" s="2">
        <v>1026.8499999999999</v>
      </c>
      <c r="X110" s="2">
        <v>-57.95</v>
      </c>
      <c r="Y110" s="2">
        <v>2.8043</v>
      </c>
      <c r="Z110" s="2">
        <v>26.433399999999999</v>
      </c>
      <c r="AA110" s="2">
        <v>21.888100000000001</v>
      </c>
      <c r="AB110" s="2">
        <v>1.2573000000000001</v>
      </c>
      <c r="AC110" s="2">
        <v>0</v>
      </c>
      <c r="AD110" s="2">
        <v>0</v>
      </c>
      <c r="AE110" s="2">
        <v>0</v>
      </c>
      <c r="AF110" s="2">
        <v>3.319</v>
      </c>
      <c r="AG110" s="2">
        <v>-1.5337000000000001</v>
      </c>
      <c r="AH110" s="2">
        <v>39.482900000000001</v>
      </c>
      <c r="AI110" s="2">
        <v>34.768999999999998</v>
      </c>
      <c r="AJ110" s="2">
        <v>23.771599999999999</v>
      </c>
      <c r="AK110" s="2">
        <v>0</v>
      </c>
      <c r="AL110" s="2">
        <v>0</v>
      </c>
      <c r="AM110" s="2">
        <v>0</v>
      </c>
      <c r="AN110" s="2">
        <v>0.44290000000000002</v>
      </c>
      <c r="AO110" s="2">
        <v>0.2722</v>
      </c>
      <c r="AP110" s="2">
        <v>4.53E-2</v>
      </c>
      <c r="AQ110" s="2">
        <v>50.672699999999999</v>
      </c>
      <c r="AR110" s="2">
        <v>3.9055</v>
      </c>
      <c r="AS110" s="2">
        <v>10.914300000000001</v>
      </c>
      <c r="AT110" s="2">
        <v>2.6269</v>
      </c>
      <c r="AU110" s="2">
        <v>16.690899999999999</v>
      </c>
      <c r="AV110" s="2">
        <v>0.26050000000000001</v>
      </c>
      <c r="AW110" s="2">
        <v>3.3024</v>
      </c>
      <c r="AX110" s="2">
        <v>7.6428000000000003</v>
      </c>
      <c r="AY110" s="2">
        <v>2.278</v>
      </c>
      <c r="AZ110" s="2">
        <v>1.0249999999999999</v>
      </c>
      <c r="BA110" s="2">
        <v>0.38100000000000001</v>
      </c>
      <c r="BB110" s="2">
        <v>0</v>
      </c>
      <c r="BC110" s="2">
        <v>2.0000000000000001E-4</v>
      </c>
      <c r="BD110" s="2">
        <v>0.29980000000000001</v>
      </c>
      <c r="BE110" s="2">
        <v>0</v>
      </c>
      <c r="BF110" s="2">
        <v>1.6708000000000001</v>
      </c>
      <c r="BG110" s="2">
        <v>1.2735000000000001</v>
      </c>
      <c r="BH110" s="2">
        <v>0.63160000000000005</v>
      </c>
      <c r="BI110" s="2">
        <v>1.4630000000000001</v>
      </c>
      <c r="BJ110" s="2">
        <v>1.9559</v>
      </c>
      <c r="BK110" s="2">
        <v>1.7675000000000001</v>
      </c>
      <c r="BL110" s="2">
        <v>1.7831999999999999</v>
      </c>
      <c r="BM110" s="2">
        <v>1.7673000000000001</v>
      </c>
      <c r="BN110" s="2">
        <v>1.7435</v>
      </c>
      <c r="BO110" s="2">
        <v>1.7322</v>
      </c>
      <c r="BP110" s="2">
        <v>1.7213000000000001</v>
      </c>
      <c r="BQ110" s="2">
        <v>1.7488999999999999</v>
      </c>
      <c r="BR110" s="2">
        <v>1.7635000000000001</v>
      </c>
      <c r="BS110" s="2">
        <v>1.7706</v>
      </c>
      <c r="BT110" s="2">
        <v>1.7716000000000001</v>
      </c>
      <c r="BU110" s="2">
        <v>34.816699999999997</v>
      </c>
      <c r="BV110" s="2">
        <v>0</v>
      </c>
      <c r="BW110" s="2">
        <v>0</v>
      </c>
      <c r="BX110" s="2">
        <v>0</v>
      </c>
      <c r="BY110" s="2">
        <v>41.472299999999997</v>
      </c>
      <c r="BZ110" s="2">
        <v>0.33960000000000001</v>
      </c>
      <c r="CA110" s="2">
        <v>22.947399999999998</v>
      </c>
      <c r="CB110" s="2">
        <v>0.41830000000000001</v>
      </c>
      <c r="CC110" s="2">
        <v>0</v>
      </c>
      <c r="CD110" s="2">
        <v>0</v>
      </c>
      <c r="CE110" s="2">
        <v>0</v>
      </c>
      <c r="CF110" s="2">
        <v>0</v>
      </c>
      <c r="CG110" s="2">
        <v>5.7000000000000002E-3</v>
      </c>
      <c r="CH110" s="2">
        <v>0</v>
      </c>
      <c r="CI110" s="2">
        <v>0</v>
      </c>
      <c r="CJ110" s="2">
        <v>49.66</v>
      </c>
      <c r="CK110" s="2">
        <v>49.13</v>
      </c>
      <c r="CL110" s="2">
        <v>49.81</v>
      </c>
      <c r="CM110" s="2">
        <v>0.41</v>
      </c>
      <c r="CN110" s="2">
        <v>0.64</v>
      </c>
      <c r="CO110" s="2">
        <v>0.01</v>
      </c>
      <c r="CP110" s="2">
        <v>53.5623</v>
      </c>
      <c r="CQ110" s="2">
        <v>0</v>
      </c>
      <c r="CR110" s="2">
        <v>29.594999999999999</v>
      </c>
      <c r="CS110" s="2">
        <v>0</v>
      </c>
      <c r="CT110" s="2">
        <v>0</v>
      </c>
      <c r="CU110" s="2">
        <v>0</v>
      </c>
      <c r="CV110" s="2">
        <v>0</v>
      </c>
      <c r="CW110" s="2">
        <v>11.9177</v>
      </c>
      <c r="CX110" s="2">
        <v>4.6120999999999999</v>
      </c>
      <c r="CY110" s="2">
        <v>0.31290000000000001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57.75</v>
      </c>
      <c r="DF110" s="2">
        <v>40.44</v>
      </c>
      <c r="DG110" s="2">
        <v>1.81</v>
      </c>
      <c r="DH110" s="2">
        <v>0</v>
      </c>
      <c r="DI110" s="2">
        <v>50.2746</v>
      </c>
      <c r="DJ110" s="2">
        <v>0</v>
      </c>
      <c r="DK110" s="2">
        <v>4.3034999999999997</v>
      </c>
      <c r="DL110" s="2">
        <v>0</v>
      </c>
      <c r="DM110" s="2">
        <v>16.124500000000001</v>
      </c>
      <c r="DN110" s="2">
        <v>0.29670000000000002</v>
      </c>
      <c r="DO110" s="2">
        <v>13.0367</v>
      </c>
      <c r="DP110" s="2">
        <v>15.962400000000001</v>
      </c>
      <c r="DQ110" s="2">
        <v>0</v>
      </c>
      <c r="DR110" s="2">
        <v>0</v>
      </c>
      <c r="DS110" s="2">
        <v>0</v>
      </c>
      <c r="DT110" s="2">
        <v>0</v>
      </c>
      <c r="DU110" s="2">
        <v>1.6999999999999999E-3</v>
      </c>
      <c r="DV110" s="2">
        <v>0</v>
      </c>
      <c r="DW110" s="2">
        <v>0</v>
      </c>
      <c r="DX110" s="2">
        <v>59.04</v>
      </c>
      <c r="DY110" s="2">
        <v>36.799999999999997</v>
      </c>
      <c r="DZ110" s="2">
        <v>25.53</v>
      </c>
      <c r="EA110" s="2">
        <v>32.39</v>
      </c>
      <c r="EB110" s="2">
        <v>4.8</v>
      </c>
      <c r="EC110" s="2">
        <v>0.48</v>
      </c>
      <c r="ED110" s="2">
        <v>0</v>
      </c>
      <c r="EE110" s="2">
        <v>51.454099999999997</v>
      </c>
      <c r="EF110" s="2">
        <v>0</v>
      </c>
      <c r="EG110" s="2">
        <v>1.6975</v>
      </c>
      <c r="EH110" s="2">
        <v>0</v>
      </c>
      <c r="EI110" s="2">
        <v>24.732900000000001</v>
      </c>
      <c r="EJ110" s="2">
        <v>0.49030000000000001</v>
      </c>
      <c r="EK110" s="2">
        <v>17.136099999999999</v>
      </c>
      <c r="EL110" s="2">
        <v>4.4871999999999996</v>
      </c>
      <c r="EM110" s="2">
        <v>0</v>
      </c>
      <c r="EN110" s="2">
        <v>0</v>
      </c>
      <c r="EO110" s="2">
        <v>0</v>
      </c>
      <c r="EP110" s="2">
        <v>0</v>
      </c>
      <c r="EQ110" s="2">
        <v>2E-3</v>
      </c>
      <c r="ER110" s="2">
        <v>0</v>
      </c>
      <c r="ES110" s="2">
        <v>0</v>
      </c>
      <c r="ET110" s="2">
        <v>55.26</v>
      </c>
      <c r="EU110" s="2">
        <v>48.7</v>
      </c>
      <c r="EV110" s="2">
        <v>39.43</v>
      </c>
      <c r="EW110" s="2">
        <v>9.17</v>
      </c>
      <c r="EX110" s="2">
        <v>1.91</v>
      </c>
      <c r="EY110" s="2">
        <v>0.79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61.6312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1.9280999999999999</v>
      </c>
      <c r="HX110" s="2">
        <v>36.4407</v>
      </c>
      <c r="HY110" s="2">
        <v>0</v>
      </c>
      <c r="HZ110" s="2">
        <v>97.11</v>
      </c>
      <c r="IA110" s="2">
        <v>2.89</v>
      </c>
    </row>
    <row r="111" spans="1:235" x14ac:dyDescent="0.35">
      <c r="A111" s="2" t="s">
        <v>652</v>
      </c>
      <c r="B111" s="2">
        <v>58.29</v>
      </c>
      <c r="C111" s="2">
        <v>56.88</v>
      </c>
      <c r="D111" s="2">
        <v>57.3</v>
      </c>
      <c r="E111" s="2">
        <v>1084.02</v>
      </c>
      <c r="F111" s="2">
        <v>1E-3</v>
      </c>
      <c r="G111" s="2">
        <v>-9.7200000000000006</v>
      </c>
      <c r="H111" s="2">
        <v>0</v>
      </c>
      <c r="I111" s="2">
        <v>-0.71</v>
      </c>
      <c r="J111" s="2">
        <v>43.12</v>
      </c>
      <c r="K111" s="2">
        <v>1084.01</v>
      </c>
      <c r="L111" s="2">
        <v>-0.01</v>
      </c>
      <c r="M111" s="2">
        <v>1084.01</v>
      </c>
      <c r="N111" s="2">
        <v>0</v>
      </c>
      <c r="O111" s="2">
        <v>1084.02</v>
      </c>
      <c r="P111" s="2">
        <v>0</v>
      </c>
      <c r="Q111" s="2">
        <v>1084.01</v>
      </c>
      <c r="R111" s="2">
        <v>0</v>
      </c>
      <c r="S111" s="2">
        <v>1073.8</v>
      </c>
      <c r="T111" s="2">
        <v>-10.220000000000001</v>
      </c>
      <c r="U111" s="2">
        <v>1077.4000000000001</v>
      </c>
      <c r="V111" s="2">
        <v>-6.61</v>
      </c>
      <c r="W111" s="2">
        <v>1026.8499999999999</v>
      </c>
      <c r="X111" s="2">
        <v>-57.17</v>
      </c>
      <c r="Y111" s="2">
        <v>2.7972000000000001</v>
      </c>
      <c r="Z111" s="2">
        <v>26.638100000000001</v>
      </c>
      <c r="AA111" s="2">
        <v>22.0688</v>
      </c>
      <c r="AB111" s="2">
        <v>1.3803000000000001</v>
      </c>
      <c r="AC111" s="2">
        <v>0</v>
      </c>
      <c r="AD111" s="2">
        <v>0</v>
      </c>
      <c r="AE111" s="2">
        <v>0</v>
      </c>
      <c r="AF111" s="2">
        <v>3.3212999999999999</v>
      </c>
      <c r="AG111" s="2">
        <v>-1.3809</v>
      </c>
      <c r="AH111" s="2">
        <v>39.529600000000002</v>
      </c>
      <c r="AI111" s="2">
        <v>34.887799999999999</v>
      </c>
      <c r="AJ111" s="2">
        <v>23.754799999999999</v>
      </c>
      <c r="AK111" s="2">
        <v>0</v>
      </c>
      <c r="AL111" s="2">
        <v>0</v>
      </c>
      <c r="AM111" s="2">
        <v>0</v>
      </c>
      <c r="AN111" s="2">
        <v>0.44669999999999999</v>
      </c>
      <c r="AO111" s="2">
        <v>0.27329999999999999</v>
      </c>
      <c r="AP111" s="2">
        <v>4.53E-2</v>
      </c>
      <c r="AQ111" s="2">
        <v>50.653300000000002</v>
      </c>
      <c r="AR111" s="2">
        <v>3.9512999999999998</v>
      </c>
      <c r="AS111" s="2">
        <v>10.893000000000001</v>
      </c>
      <c r="AT111" s="2">
        <v>2.6355</v>
      </c>
      <c r="AU111" s="2">
        <v>16.715900000000001</v>
      </c>
      <c r="AV111" s="2">
        <v>0.2606</v>
      </c>
      <c r="AW111" s="2">
        <v>3.2764000000000002</v>
      </c>
      <c r="AX111" s="2">
        <v>7.6178999999999997</v>
      </c>
      <c r="AY111" s="2">
        <v>2.2753000000000001</v>
      </c>
      <c r="AZ111" s="2">
        <v>1.0338000000000001</v>
      </c>
      <c r="BA111" s="2">
        <v>0.38550000000000001</v>
      </c>
      <c r="BB111" s="2">
        <v>0</v>
      </c>
      <c r="BC111" s="2">
        <v>2.0000000000000001E-4</v>
      </c>
      <c r="BD111" s="2">
        <v>0.30130000000000001</v>
      </c>
      <c r="BE111" s="2">
        <v>0</v>
      </c>
      <c r="BF111" s="2">
        <v>1.6762999999999999</v>
      </c>
      <c r="BG111" s="2">
        <v>1.2753000000000001</v>
      </c>
      <c r="BH111" s="2">
        <v>0.62839999999999996</v>
      </c>
      <c r="BI111" s="2">
        <v>1.4672000000000001</v>
      </c>
      <c r="BJ111" s="2">
        <v>1.9731000000000001</v>
      </c>
      <c r="BK111" s="2">
        <v>1.7789999999999999</v>
      </c>
      <c r="BL111" s="2">
        <v>1.7948999999999999</v>
      </c>
      <c r="BM111" s="2">
        <v>1.7784</v>
      </c>
      <c r="BN111" s="2">
        <v>1.7539</v>
      </c>
      <c r="BO111" s="2">
        <v>1.7423</v>
      </c>
      <c r="BP111" s="2">
        <v>1.7312000000000001</v>
      </c>
      <c r="BQ111" s="2">
        <v>1.7605999999999999</v>
      </c>
      <c r="BR111" s="2">
        <v>1.7747999999999999</v>
      </c>
      <c r="BS111" s="2">
        <v>1.7811999999999999</v>
      </c>
      <c r="BT111" s="2">
        <v>1.7817000000000001</v>
      </c>
      <c r="BU111" s="2">
        <v>34.785800000000002</v>
      </c>
      <c r="BV111" s="2">
        <v>0</v>
      </c>
      <c r="BW111" s="2">
        <v>0</v>
      </c>
      <c r="BX111" s="2">
        <v>0</v>
      </c>
      <c r="BY111" s="2">
        <v>41.636600000000001</v>
      </c>
      <c r="BZ111" s="2">
        <v>0.3397</v>
      </c>
      <c r="CA111" s="2">
        <v>22.813600000000001</v>
      </c>
      <c r="CB111" s="2">
        <v>0.41860000000000003</v>
      </c>
      <c r="CC111" s="2">
        <v>0</v>
      </c>
      <c r="CD111" s="2">
        <v>0</v>
      </c>
      <c r="CE111" s="2">
        <v>0</v>
      </c>
      <c r="CF111" s="2">
        <v>0</v>
      </c>
      <c r="CG111" s="2">
        <v>5.7000000000000002E-3</v>
      </c>
      <c r="CH111" s="2">
        <v>0</v>
      </c>
      <c r="CI111" s="2">
        <v>0</v>
      </c>
      <c r="CJ111" s="2">
        <v>49.41</v>
      </c>
      <c r="CK111" s="2">
        <v>48.88</v>
      </c>
      <c r="CL111" s="2">
        <v>50.05</v>
      </c>
      <c r="CM111" s="2">
        <v>0.41</v>
      </c>
      <c r="CN111" s="2">
        <v>0.64</v>
      </c>
      <c r="CO111" s="2">
        <v>0.01</v>
      </c>
      <c r="CP111" s="2">
        <v>53.592100000000002</v>
      </c>
      <c r="CQ111" s="2">
        <v>0</v>
      </c>
      <c r="CR111" s="2">
        <v>29.574400000000001</v>
      </c>
      <c r="CS111" s="2">
        <v>0</v>
      </c>
      <c r="CT111" s="2">
        <v>0</v>
      </c>
      <c r="CU111" s="2">
        <v>0</v>
      </c>
      <c r="CV111" s="2">
        <v>0</v>
      </c>
      <c r="CW111" s="2">
        <v>11.893800000000001</v>
      </c>
      <c r="CX111" s="2">
        <v>4.6242000000000001</v>
      </c>
      <c r="CY111" s="2">
        <v>0.31559999999999999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57.63</v>
      </c>
      <c r="DF111" s="2">
        <v>40.549999999999997</v>
      </c>
      <c r="DG111" s="2">
        <v>1.82</v>
      </c>
      <c r="DH111" s="2">
        <v>0</v>
      </c>
      <c r="DI111" s="2">
        <v>50.257399999999997</v>
      </c>
      <c r="DJ111" s="2">
        <v>0</v>
      </c>
      <c r="DK111" s="2">
        <v>4.3005000000000004</v>
      </c>
      <c r="DL111" s="2">
        <v>0</v>
      </c>
      <c r="DM111" s="2">
        <v>16.204599999999999</v>
      </c>
      <c r="DN111" s="2">
        <v>0.2974</v>
      </c>
      <c r="DO111" s="2">
        <v>12.989800000000001</v>
      </c>
      <c r="DP111" s="2">
        <v>15.948499999999999</v>
      </c>
      <c r="DQ111" s="2">
        <v>0</v>
      </c>
      <c r="DR111" s="2">
        <v>0</v>
      </c>
      <c r="DS111" s="2">
        <v>0</v>
      </c>
      <c r="DT111" s="2">
        <v>0</v>
      </c>
      <c r="DU111" s="2">
        <v>1.6999999999999999E-3</v>
      </c>
      <c r="DV111" s="2">
        <v>0</v>
      </c>
      <c r="DW111" s="2">
        <v>0</v>
      </c>
      <c r="DX111" s="2">
        <v>58.83</v>
      </c>
      <c r="DY111" s="2">
        <v>36.68</v>
      </c>
      <c r="DZ111" s="2">
        <v>25.67</v>
      </c>
      <c r="EA111" s="2">
        <v>32.369999999999997</v>
      </c>
      <c r="EB111" s="2">
        <v>4.8</v>
      </c>
      <c r="EC111" s="2">
        <v>0.48</v>
      </c>
      <c r="ED111" s="2">
        <v>0</v>
      </c>
      <c r="EE111" s="2">
        <v>51.428699999999999</v>
      </c>
      <c r="EF111" s="2">
        <v>0</v>
      </c>
      <c r="EG111" s="2">
        <v>1.6966000000000001</v>
      </c>
      <c r="EH111" s="2">
        <v>0</v>
      </c>
      <c r="EI111" s="2">
        <v>24.827300000000001</v>
      </c>
      <c r="EJ111" s="2">
        <v>0.49149999999999999</v>
      </c>
      <c r="EK111" s="2">
        <v>17.061599999999999</v>
      </c>
      <c r="EL111" s="2">
        <v>4.4923999999999999</v>
      </c>
      <c r="EM111" s="2">
        <v>0</v>
      </c>
      <c r="EN111" s="2">
        <v>0</v>
      </c>
      <c r="EO111" s="2">
        <v>0</v>
      </c>
      <c r="EP111" s="2">
        <v>0</v>
      </c>
      <c r="EQ111" s="2">
        <v>2E-3</v>
      </c>
      <c r="ER111" s="2">
        <v>0</v>
      </c>
      <c r="ES111" s="2">
        <v>0</v>
      </c>
      <c r="ET111" s="2">
        <v>55.06</v>
      </c>
      <c r="EU111" s="2">
        <v>48.51</v>
      </c>
      <c r="EV111" s="2">
        <v>39.6</v>
      </c>
      <c r="EW111" s="2">
        <v>9.18</v>
      </c>
      <c r="EX111" s="2">
        <v>1.91</v>
      </c>
      <c r="EY111" s="2">
        <v>0.79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61.632599999999996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1.9267000000000001</v>
      </c>
      <c r="HX111" s="2">
        <v>36.4407</v>
      </c>
      <c r="HY111" s="2">
        <v>0</v>
      </c>
      <c r="HZ111" s="2">
        <v>97.11</v>
      </c>
      <c r="IA111" s="2">
        <v>2.89</v>
      </c>
    </row>
    <row r="112" spans="1:235" x14ac:dyDescent="0.35">
      <c r="A112" s="2" t="s">
        <v>652</v>
      </c>
      <c r="B112" s="2">
        <v>58.79</v>
      </c>
      <c r="C112" s="2">
        <v>57.38</v>
      </c>
      <c r="D112" s="2">
        <v>57.81</v>
      </c>
      <c r="E112" s="2">
        <v>1083.22</v>
      </c>
      <c r="F112" s="2">
        <v>1E-3</v>
      </c>
      <c r="G112" s="2">
        <v>-9.73</v>
      </c>
      <c r="H112" s="2">
        <v>0</v>
      </c>
      <c r="I112" s="2">
        <v>-0.71</v>
      </c>
      <c r="J112" s="2">
        <v>42.62</v>
      </c>
      <c r="K112" s="2">
        <v>1083.21</v>
      </c>
      <c r="L112" s="2">
        <v>-0.01</v>
      </c>
      <c r="M112" s="2">
        <v>1083.21</v>
      </c>
      <c r="N112" s="2">
        <v>-0.01</v>
      </c>
      <c r="O112" s="2">
        <v>1083.22</v>
      </c>
      <c r="P112" s="2">
        <v>0</v>
      </c>
      <c r="Q112" s="2">
        <v>1083.21</v>
      </c>
      <c r="R112" s="2">
        <v>-0.01</v>
      </c>
      <c r="S112" s="2">
        <v>1072.9100000000001</v>
      </c>
      <c r="T112" s="2">
        <v>-10.31</v>
      </c>
      <c r="U112" s="2">
        <v>1079.33</v>
      </c>
      <c r="V112" s="2">
        <v>-3.89</v>
      </c>
      <c r="W112" s="2">
        <v>1026.8499999999999</v>
      </c>
      <c r="X112" s="2">
        <v>-56.37</v>
      </c>
      <c r="Y112" s="2">
        <v>2.7911000000000001</v>
      </c>
      <c r="Z112" s="2">
        <v>26.8428</v>
      </c>
      <c r="AA112" s="2">
        <v>22.249600000000001</v>
      </c>
      <c r="AB112" s="2">
        <v>1.5023</v>
      </c>
      <c r="AC112" s="2">
        <v>0</v>
      </c>
      <c r="AD112" s="2">
        <v>0</v>
      </c>
      <c r="AE112" s="2">
        <v>0</v>
      </c>
      <c r="AF112" s="2">
        <v>3.3235999999999999</v>
      </c>
      <c r="AG112" s="2">
        <v>-1.1718</v>
      </c>
      <c r="AH112" s="2">
        <v>39.676200000000001</v>
      </c>
      <c r="AI112" s="2">
        <v>35.048000000000002</v>
      </c>
      <c r="AJ112" s="2">
        <v>23.652999999999999</v>
      </c>
      <c r="AK112" s="2">
        <v>0</v>
      </c>
      <c r="AL112" s="2">
        <v>0</v>
      </c>
      <c r="AM112" s="2">
        <v>0</v>
      </c>
      <c r="AN112" s="2">
        <v>0.45090000000000002</v>
      </c>
      <c r="AO112" s="2">
        <v>0.27439999999999998</v>
      </c>
      <c r="AP112" s="2">
        <v>4.53E-2</v>
      </c>
      <c r="AQ112" s="2">
        <v>50.634</v>
      </c>
      <c r="AR112" s="2">
        <v>3.9981</v>
      </c>
      <c r="AS112" s="2">
        <v>10.871600000000001</v>
      </c>
      <c r="AT112" s="2">
        <v>2.6440999999999999</v>
      </c>
      <c r="AU112" s="2">
        <v>16.740100000000002</v>
      </c>
      <c r="AV112" s="2">
        <v>0.2606</v>
      </c>
      <c r="AW112" s="2">
        <v>3.2504</v>
      </c>
      <c r="AX112" s="2">
        <v>7.5926999999999998</v>
      </c>
      <c r="AY112" s="2">
        <v>2.2724000000000002</v>
      </c>
      <c r="AZ112" s="2">
        <v>1.0427999999999999</v>
      </c>
      <c r="BA112" s="2">
        <v>0.3901</v>
      </c>
      <c r="BB112" s="2">
        <v>0</v>
      </c>
      <c r="BC112" s="2">
        <v>2.0000000000000001E-4</v>
      </c>
      <c r="BD112" s="2">
        <v>0.3029</v>
      </c>
      <c r="BE112" s="2">
        <v>0</v>
      </c>
      <c r="BF112" s="2">
        <v>1.6818</v>
      </c>
      <c r="BG112" s="2">
        <v>1.2769999999999999</v>
      </c>
      <c r="BH112" s="2">
        <v>0.62509999999999999</v>
      </c>
      <c r="BI112" s="2">
        <v>1.4714</v>
      </c>
      <c r="BJ112" s="2">
        <v>1.9905999999999999</v>
      </c>
      <c r="BK112" s="2">
        <v>1.7906</v>
      </c>
      <c r="BL112" s="2">
        <v>1.8067</v>
      </c>
      <c r="BM112" s="2">
        <v>1.7897000000000001</v>
      </c>
      <c r="BN112" s="2">
        <v>1.7645</v>
      </c>
      <c r="BO112" s="2">
        <v>1.7525999999999999</v>
      </c>
      <c r="BP112" s="2">
        <v>1.7411000000000001</v>
      </c>
      <c r="BQ112" s="2">
        <v>1.7725</v>
      </c>
      <c r="BR112" s="2">
        <v>1.7863</v>
      </c>
      <c r="BS112" s="2">
        <v>1.7919</v>
      </c>
      <c r="BT112" s="2">
        <v>1.7919</v>
      </c>
      <c r="BU112" s="2">
        <v>34.755000000000003</v>
      </c>
      <c r="BV112" s="2">
        <v>0</v>
      </c>
      <c r="BW112" s="2">
        <v>0</v>
      </c>
      <c r="BX112" s="2">
        <v>0</v>
      </c>
      <c r="BY112" s="2">
        <v>41.800899999999999</v>
      </c>
      <c r="BZ112" s="2">
        <v>0.3397</v>
      </c>
      <c r="CA112" s="2">
        <v>22.6798</v>
      </c>
      <c r="CB112" s="2">
        <v>0.41889999999999999</v>
      </c>
      <c r="CC112" s="2">
        <v>0</v>
      </c>
      <c r="CD112" s="2">
        <v>0</v>
      </c>
      <c r="CE112" s="2">
        <v>0</v>
      </c>
      <c r="CF112" s="2">
        <v>0</v>
      </c>
      <c r="CG112" s="2">
        <v>5.7000000000000002E-3</v>
      </c>
      <c r="CH112" s="2">
        <v>0</v>
      </c>
      <c r="CI112" s="2">
        <v>0</v>
      </c>
      <c r="CJ112" s="2">
        <v>49.17</v>
      </c>
      <c r="CK112" s="2">
        <v>48.64</v>
      </c>
      <c r="CL112" s="2">
        <v>50.29</v>
      </c>
      <c r="CM112" s="2">
        <v>0.41</v>
      </c>
      <c r="CN112" s="2">
        <v>0.65</v>
      </c>
      <c r="CO112" s="2">
        <v>0.01</v>
      </c>
      <c r="CP112" s="2">
        <v>53.6218</v>
      </c>
      <c r="CQ112" s="2">
        <v>0</v>
      </c>
      <c r="CR112" s="2">
        <v>29.553699999999999</v>
      </c>
      <c r="CS112" s="2">
        <v>0</v>
      </c>
      <c r="CT112" s="2">
        <v>0</v>
      </c>
      <c r="CU112" s="2">
        <v>0</v>
      </c>
      <c r="CV112" s="2">
        <v>0</v>
      </c>
      <c r="CW112" s="2">
        <v>11.8698</v>
      </c>
      <c r="CX112" s="2">
        <v>4.6363000000000003</v>
      </c>
      <c r="CY112" s="2">
        <v>0.31840000000000002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57.51</v>
      </c>
      <c r="DF112" s="2">
        <v>40.65</v>
      </c>
      <c r="DG112" s="2">
        <v>1.84</v>
      </c>
      <c r="DH112" s="2">
        <v>0</v>
      </c>
      <c r="DI112" s="2">
        <v>50.240299999999998</v>
      </c>
      <c r="DJ112" s="2">
        <v>0</v>
      </c>
      <c r="DK112" s="2">
        <v>4.2975000000000003</v>
      </c>
      <c r="DL112" s="2">
        <v>0</v>
      </c>
      <c r="DM112" s="2">
        <v>16.2849</v>
      </c>
      <c r="DN112" s="2">
        <v>0.29820000000000002</v>
      </c>
      <c r="DO112" s="2">
        <v>12.9428</v>
      </c>
      <c r="DP112" s="2">
        <v>15.9345</v>
      </c>
      <c r="DQ112" s="2">
        <v>0</v>
      </c>
      <c r="DR112" s="2">
        <v>0</v>
      </c>
      <c r="DS112" s="2">
        <v>0</v>
      </c>
      <c r="DT112" s="2">
        <v>0</v>
      </c>
      <c r="DU112" s="2">
        <v>1.6999999999999999E-3</v>
      </c>
      <c r="DV112" s="2">
        <v>0</v>
      </c>
      <c r="DW112" s="2">
        <v>0</v>
      </c>
      <c r="DX112" s="2">
        <v>58.62</v>
      </c>
      <c r="DY112" s="2">
        <v>36.56</v>
      </c>
      <c r="DZ112" s="2">
        <v>25.81</v>
      </c>
      <c r="EA112" s="2">
        <v>32.35</v>
      </c>
      <c r="EB112" s="2">
        <v>4.8</v>
      </c>
      <c r="EC112" s="2">
        <v>0.48</v>
      </c>
      <c r="ED112" s="2">
        <v>0</v>
      </c>
      <c r="EE112" s="2">
        <v>51.403199999999998</v>
      </c>
      <c r="EF112" s="2">
        <v>0</v>
      </c>
      <c r="EG112" s="2">
        <v>1.6957</v>
      </c>
      <c r="EH112" s="2">
        <v>0</v>
      </c>
      <c r="EI112" s="2">
        <v>24.921600000000002</v>
      </c>
      <c r="EJ112" s="2">
        <v>0.49259999999999998</v>
      </c>
      <c r="EK112" s="2">
        <v>16.987200000000001</v>
      </c>
      <c r="EL112" s="2">
        <v>4.4977</v>
      </c>
      <c r="EM112" s="2">
        <v>0</v>
      </c>
      <c r="EN112" s="2">
        <v>0</v>
      </c>
      <c r="EO112" s="2">
        <v>0</v>
      </c>
      <c r="EP112" s="2">
        <v>0</v>
      </c>
      <c r="EQ112" s="2">
        <v>2E-3</v>
      </c>
      <c r="ER112" s="2">
        <v>0</v>
      </c>
      <c r="ES112" s="2">
        <v>0</v>
      </c>
      <c r="ET112" s="2">
        <v>54.85</v>
      </c>
      <c r="EU112" s="2">
        <v>48.33</v>
      </c>
      <c r="EV112" s="2">
        <v>39.770000000000003</v>
      </c>
      <c r="EW112" s="2">
        <v>9.1999999999999993</v>
      </c>
      <c r="EX112" s="2">
        <v>1.91</v>
      </c>
      <c r="EY112" s="2">
        <v>0.8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61.634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1.9252</v>
      </c>
      <c r="HX112" s="2">
        <v>36.4407</v>
      </c>
      <c r="HY112" s="2">
        <v>0</v>
      </c>
      <c r="HZ112" s="2">
        <v>97.11</v>
      </c>
      <c r="IA112" s="2">
        <v>2.89</v>
      </c>
    </row>
    <row r="113" spans="1:235" x14ac:dyDescent="0.35">
      <c r="A113" s="2" t="s">
        <v>652</v>
      </c>
      <c r="B113" s="2">
        <v>59.29</v>
      </c>
      <c r="C113" s="2">
        <v>57.89</v>
      </c>
      <c r="D113" s="2">
        <v>58.32</v>
      </c>
      <c r="E113" s="2">
        <v>1082.4100000000001</v>
      </c>
      <c r="F113" s="2">
        <v>1E-3</v>
      </c>
      <c r="G113" s="2">
        <v>-9.74</v>
      </c>
      <c r="H113" s="2">
        <v>0</v>
      </c>
      <c r="I113" s="2">
        <v>-0.71</v>
      </c>
      <c r="J113" s="2">
        <v>42.11</v>
      </c>
      <c r="K113" s="2">
        <v>1082.4100000000001</v>
      </c>
      <c r="L113" s="2">
        <v>-0.01</v>
      </c>
      <c r="M113" s="2">
        <v>1082.4100000000001</v>
      </c>
      <c r="N113" s="2">
        <v>0</v>
      </c>
      <c r="O113" s="2">
        <v>1082.4100000000001</v>
      </c>
      <c r="P113" s="2">
        <v>0</v>
      </c>
      <c r="Q113" s="2">
        <v>1082.4100000000001</v>
      </c>
      <c r="R113" s="2">
        <v>0</v>
      </c>
      <c r="S113" s="2">
        <v>1072.01</v>
      </c>
      <c r="T113" s="2">
        <v>-10.41</v>
      </c>
      <c r="U113" s="2">
        <v>1081.29</v>
      </c>
      <c r="V113" s="2">
        <v>-1.1200000000000001</v>
      </c>
      <c r="W113" s="2">
        <v>1026.8499999999999</v>
      </c>
      <c r="X113" s="2">
        <v>-55.56</v>
      </c>
      <c r="Y113" s="2">
        <v>2.7883</v>
      </c>
      <c r="Z113" s="2">
        <v>27.045999999999999</v>
      </c>
      <c r="AA113" s="2">
        <v>22.439800000000002</v>
      </c>
      <c r="AB113" s="2">
        <v>1.6134999999999999</v>
      </c>
      <c r="AC113" s="2">
        <v>0</v>
      </c>
      <c r="AD113" s="2">
        <v>0</v>
      </c>
      <c r="AE113" s="2">
        <v>0</v>
      </c>
      <c r="AF113" s="2">
        <v>3.3260000000000001</v>
      </c>
      <c r="AG113" s="2">
        <v>-0.5504</v>
      </c>
      <c r="AH113" s="2">
        <v>39.859400000000001</v>
      </c>
      <c r="AI113" s="2">
        <v>37.326500000000003</v>
      </c>
      <c r="AJ113" s="2">
        <v>21.800999999999998</v>
      </c>
      <c r="AK113" s="2">
        <v>0</v>
      </c>
      <c r="AL113" s="2">
        <v>0</v>
      </c>
      <c r="AM113" s="2">
        <v>0</v>
      </c>
      <c r="AN113" s="2">
        <v>0.4627</v>
      </c>
      <c r="AO113" s="2">
        <v>0.27550000000000002</v>
      </c>
      <c r="AP113" s="2">
        <v>4.53E-2</v>
      </c>
      <c r="AQ113" s="2">
        <v>50.615699999999997</v>
      </c>
      <c r="AR113" s="2">
        <v>4.0461</v>
      </c>
      <c r="AS113" s="2">
        <v>10.8505</v>
      </c>
      <c r="AT113" s="2">
        <v>2.6524000000000001</v>
      </c>
      <c r="AU113" s="2">
        <v>16.763200000000001</v>
      </c>
      <c r="AV113" s="2">
        <v>0.2606</v>
      </c>
      <c r="AW113" s="2">
        <v>3.2242000000000002</v>
      </c>
      <c r="AX113" s="2">
        <v>7.5662000000000003</v>
      </c>
      <c r="AY113" s="2">
        <v>2.2694999999999999</v>
      </c>
      <c r="AZ113" s="2">
        <v>1.052</v>
      </c>
      <c r="BA113" s="2">
        <v>0.3947</v>
      </c>
      <c r="BB113" s="2">
        <v>0</v>
      </c>
      <c r="BC113" s="2">
        <v>2.0000000000000001E-4</v>
      </c>
      <c r="BD113" s="2">
        <v>0.30449999999999999</v>
      </c>
      <c r="BE113" s="2">
        <v>0</v>
      </c>
      <c r="BF113" s="2">
        <v>1.6873</v>
      </c>
      <c r="BG113" s="2">
        <v>1.2786999999999999</v>
      </c>
      <c r="BH113" s="2">
        <v>0.62190000000000001</v>
      </c>
      <c r="BI113" s="2">
        <v>1.4755</v>
      </c>
      <c r="BJ113" s="2">
        <v>2.0084</v>
      </c>
      <c r="BK113" s="2">
        <v>1.8022</v>
      </c>
      <c r="BL113" s="2">
        <v>1.8186</v>
      </c>
      <c r="BM113" s="2">
        <v>1.8010999999999999</v>
      </c>
      <c r="BN113" s="2">
        <v>1.7749999999999999</v>
      </c>
      <c r="BO113" s="2">
        <v>1.7627999999999999</v>
      </c>
      <c r="BP113" s="2">
        <v>1.7509999999999999</v>
      </c>
      <c r="BQ113" s="2">
        <v>1.7844</v>
      </c>
      <c r="BR113" s="2">
        <v>1.7979000000000001</v>
      </c>
      <c r="BS113" s="2">
        <v>1.8028</v>
      </c>
      <c r="BT113" s="2">
        <v>1.8023</v>
      </c>
      <c r="BU113" s="2">
        <v>34.723999999999997</v>
      </c>
      <c r="BV113" s="2">
        <v>0</v>
      </c>
      <c r="BW113" s="2">
        <v>0</v>
      </c>
      <c r="BX113" s="2">
        <v>0</v>
      </c>
      <c r="BY113" s="2">
        <v>41.965800000000002</v>
      </c>
      <c r="BZ113" s="2">
        <v>0.33979999999999999</v>
      </c>
      <c r="CA113" s="2">
        <v>22.545500000000001</v>
      </c>
      <c r="CB113" s="2">
        <v>0.41920000000000002</v>
      </c>
      <c r="CC113" s="2">
        <v>0</v>
      </c>
      <c r="CD113" s="2">
        <v>0</v>
      </c>
      <c r="CE113" s="2">
        <v>0</v>
      </c>
      <c r="CF113" s="2">
        <v>0</v>
      </c>
      <c r="CG113" s="2">
        <v>5.7000000000000002E-3</v>
      </c>
      <c r="CH113" s="2">
        <v>0</v>
      </c>
      <c r="CI113" s="2">
        <v>0</v>
      </c>
      <c r="CJ113" s="2">
        <v>48.92</v>
      </c>
      <c r="CK113" s="2">
        <v>48.4</v>
      </c>
      <c r="CL113" s="2">
        <v>50.54</v>
      </c>
      <c r="CM113" s="2">
        <v>0.41</v>
      </c>
      <c r="CN113" s="2">
        <v>0.65</v>
      </c>
      <c r="CO113" s="2">
        <v>0.01</v>
      </c>
      <c r="CP113" s="2">
        <v>53.651899999999998</v>
      </c>
      <c r="CQ113" s="2">
        <v>0</v>
      </c>
      <c r="CR113" s="2">
        <v>29.532800000000002</v>
      </c>
      <c r="CS113" s="2">
        <v>0</v>
      </c>
      <c r="CT113" s="2">
        <v>0</v>
      </c>
      <c r="CU113" s="2">
        <v>0</v>
      </c>
      <c r="CV113" s="2">
        <v>0</v>
      </c>
      <c r="CW113" s="2">
        <v>11.845499999999999</v>
      </c>
      <c r="CX113" s="2">
        <v>4.6486000000000001</v>
      </c>
      <c r="CY113" s="2">
        <v>0.32119999999999999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57.39</v>
      </c>
      <c r="DF113" s="2">
        <v>40.76</v>
      </c>
      <c r="DG113" s="2">
        <v>1.85</v>
      </c>
      <c r="DH113" s="2">
        <v>0</v>
      </c>
      <c r="DI113" s="2">
        <v>50.222999999999999</v>
      </c>
      <c r="DJ113" s="2">
        <v>0</v>
      </c>
      <c r="DK113" s="2">
        <v>4.2948000000000004</v>
      </c>
      <c r="DL113" s="2">
        <v>0</v>
      </c>
      <c r="DM113" s="2">
        <v>16.3659</v>
      </c>
      <c r="DN113" s="2">
        <v>0.29899999999999999</v>
      </c>
      <c r="DO113" s="2">
        <v>12.8962</v>
      </c>
      <c r="DP113" s="2">
        <v>15.9194</v>
      </c>
      <c r="DQ113" s="2">
        <v>0</v>
      </c>
      <c r="DR113" s="2">
        <v>0</v>
      </c>
      <c r="DS113" s="2">
        <v>0</v>
      </c>
      <c r="DT113" s="2">
        <v>0</v>
      </c>
      <c r="DU113" s="2">
        <v>1.6999999999999999E-3</v>
      </c>
      <c r="DV113" s="2">
        <v>0</v>
      </c>
      <c r="DW113" s="2">
        <v>0</v>
      </c>
      <c r="DX113" s="2">
        <v>58.41</v>
      </c>
      <c r="DY113" s="2">
        <v>36.44</v>
      </c>
      <c r="DZ113" s="2">
        <v>25.94</v>
      </c>
      <c r="EA113" s="2">
        <v>32.33</v>
      </c>
      <c r="EB113" s="2">
        <v>4.8</v>
      </c>
      <c r="EC113" s="2">
        <v>0.48</v>
      </c>
      <c r="ED113" s="2">
        <v>0</v>
      </c>
      <c r="EE113" s="2">
        <v>51.377699999999997</v>
      </c>
      <c r="EF113" s="2">
        <v>0</v>
      </c>
      <c r="EG113" s="2">
        <v>1.6949000000000001</v>
      </c>
      <c r="EH113" s="2">
        <v>0</v>
      </c>
      <c r="EI113" s="2">
        <v>25.016300000000001</v>
      </c>
      <c r="EJ113" s="2">
        <v>0.49380000000000002</v>
      </c>
      <c r="EK113" s="2">
        <v>16.912800000000001</v>
      </c>
      <c r="EL113" s="2">
        <v>4.5025000000000004</v>
      </c>
      <c r="EM113" s="2">
        <v>0</v>
      </c>
      <c r="EN113" s="2">
        <v>0</v>
      </c>
      <c r="EO113" s="2">
        <v>0</v>
      </c>
      <c r="EP113" s="2">
        <v>0</v>
      </c>
      <c r="EQ113" s="2">
        <v>2E-3</v>
      </c>
      <c r="ER113" s="2">
        <v>0</v>
      </c>
      <c r="ES113" s="2">
        <v>0</v>
      </c>
      <c r="ET113" s="2">
        <v>54.65</v>
      </c>
      <c r="EU113" s="2">
        <v>48.14</v>
      </c>
      <c r="EV113" s="2">
        <v>39.94</v>
      </c>
      <c r="EW113" s="2">
        <v>9.2100000000000009</v>
      </c>
      <c r="EX113" s="2">
        <v>1.91</v>
      </c>
      <c r="EY113" s="2">
        <v>0.8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61.6355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1.9238</v>
      </c>
      <c r="HX113" s="2">
        <v>36.440800000000003</v>
      </c>
      <c r="HY113" s="2">
        <v>0</v>
      </c>
      <c r="HZ113" s="2">
        <v>97.12</v>
      </c>
      <c r="IA113" s="2">
        <v>2.88</v>
      </c>
    </row>
    <row r="114" spans="1:235" x14ac:dyDescent="0.35">
      <c r="A114" s="2" t="s">
        <v>652</v>
      </c>
      <c r="B114" s="2">
        <v>59.8</v>
      </c>
      <c r="C114" s="2">
        <v>58.4</v>
      </c>
      <c r="D114" s="2">
        <v>58.83</v>
      </c>
      <c r="E114" s="2">
        <v>1081.8699999999999</v>
      </c>
      <c r="F114" s="2">
        <v>1E-3</v>
      </c>
      <c r="G114" s="2">
        <v>-9.75</v>
      </c>
      <c r="H114" s="2">
        <v>0</v>
      </c>
      <c r="I114" s="2">
        <v>-0.71</v>
      </c>
      <c r="J114" s="2">
        <v>41.6</v>
      </c>
      <c r="K114" s="2">
        <v>1081.8499999999999</v>
      </c>
      <c r="L114" s="2">
        <v>-0.02</v>
      </c>
      <c r="M114" s="2">
        <v>1081.8599999999999</v>
      </c>
      <c r="N114" s="2">
        <v>-0.01</v>
      </c>
      <c r="O114" s="2">
        <v>1081.8599999999999</v>
      </c>
      <c r="P114" s="2">
        <v>-0.01</v>
      </c>
      <c r="Q114" s="2">
        <v>1081.8699999999999</v>
      </c>
      <c r="R114" s="2">
        <v>0</v>
      </c>
      <c r="S114" s="2">
        <v>1071.3800000000001</v>
      </c>
      <c r="T114" s="2">
        <v>-10.48</v>
      </c>
      <c r="U114" s="2">
        <v>1081.8699999999999</v>
      </c>
      <c r="V114" s="2">
        <v>0</v>
      </c>
      <c r="W114" s="2">
        <v>1026.8499999999999</v>
      </c>
      <c r="X114" s="2">
        <v>-55.02</v>
      </c>
      <c r="Y114" s="2">
        <v>2.7204999999999999</v>
      </c>
      <c r="Z114" s="2">
        <v>27.239799999999999</v>
      </c>
      <c r="AA114" s="2">
        <v>22.5776</v>
      </c>
      <c r="AB114" s="2">
        <v>1.8225</v>
      </c>
      <c r="AC114" s="2">
        <v>0</v>
      </c>
      <c r="AD114" s="2">
        <v>3.6600000000000001E-2</v>
      </c>
      <c r="AE114" s="2">
        <v>0</v>
      </c>
      <c r="AF114" s="2">
        <v>3.3290999999999999</v>
      </c>
      <c r="AG114" s="2">
        <v>-10.459099999999999</v>
      </c>
      <c r="AH114" s="2">
        <v>29.899100000000001</v>
      </c>
      <c r="AI114" s="2">
        <v>21.26</v>
      </c>
      <c r="AJ114" s="2">
        <v>32.246899999999997</v>
      </c>
      <c r="AK114" s="2">
        <v>0</v>
      </c>
      <c r="AL114" s="2">
        <v>5.6527000000000003</v>
      </c>
      <c r="AM114" s="2">
        <v>0</v>
      </c>
      <c r="AN114" s="2">
        <v>0.48209999999999997</v>
      </c>
      <c r="AO114" s="2">
        <v>0.27600000000000002</v>
      </c>
      <c r="AP114" s="2">
        <v>4.53E-2</v>
      </c>
      <c r="AQ114" s="2">
        <v>50.616500000000002</v>
      </c>
      <c r="AR114" s="2">
        <v>4.0510999999999999</v>
      </c>
      <c r="AS114" s="2">
        <v>10.838900000000001</v>
      </c>
      <c r="AT114" s="2">
        <v>2.6604999999999999</v>
      </c>
      <c r="AU114" s="2">
        <v>16.785699999999999</v>
      </c>
      <c r="AV114" s="2">
        <v>0.26050000000000001</v>
      </c>
      <c r="AW114" s="2">
        <v>3.2029000000000001</v>
      </c>
      <c r="AX114" s="2">
        <v>7.5476000000000001</v>
      </c>
      <c r="AY114" s="2">
        <v>2.2690000000000001</v>
      </c>
      <c r="AZ114" s="2">
        <v>1.0619000000000001</v>
      </c>
      <c r="BA114" s="2">
        <v>0.39960000000000001</v>
      </c>
      <c r="BB114" s="2">
        <v>0</v>
      </c>
      <c r="BC114" s="2">
        <v>2.0000000000000001E-4</v>
      </c>
      <c r="BD114" s="2">
        <v>0.30549999999999999</v>
      </c>
      <c r="BE114" s="2">
        <v>0</v>
      </c>
      <c r="BF114" s="2">
        <v>1.6921999999999999</v>
      </c>
      <c r="BG114" s="2">
        <v>1.2742</v>
      </c>
      <c r="BH114" s="2">
        <v>0.61939999999999995</v>
      </c>
      <c r="BI114" s="2">
        <v>1.4809000000000001</v>
      </c>
      <c r="BJ114" s="2">
        <v>2.0270999999999999</v>
      </c>
      <c r="BK114" s="2">
        <v>1.8151999999999999</v>
      </c>
      <c r="BL114" s="2">
        <v>1.8319000000000001</v>
      </c>
      <c r="BM114" s="2">
        <v>1.8139000000000001</v>
      </c>
      <c r="BN114" s="2">
        <v>1.7870999999999999</v>
      </c>
      <c r="BO114" s="2">
        <v>1.7745</v>
      </c>
      <c r="BP114" s="2">
        <v>1.7625</v>
      </c>
      <c r="BQ114" s="2">
        <v>1.7964</v>
      </c>
      <c r="BR114" s="2">
        <v>1.8089999999999999</v>
      </c>
      <c r="BS114" s="2">
        <v>1.8126</v>
      </c>
      <c r="BT114" s="2">
        <v>1.8111999999999999</v>
      </c>
      <c r="BU114" s="2">
        <v>34.698</v>
      </c>
      <c r="BV114" s="2">
        <v>0</v>
      </c>
      <c r="BW114" s="2">
        <v>0</v>
      </c>
      <c r="BX114" s="2">
        <v>0</v>
      </c>
      <c r="BY114" s="2">
        <v>42.104500000000002</v>
      </c>
      <c r="BZ114" s="2">
        <v>0.3397</v>
      </c>
      <c r="CA114" s="2">
        <v>22.433</v>
      </c>
      <c r="CB114" s="2">
        <v>0.41899999999999998</v>
      </c>
      <c r="CC114" s="2">
        <v>0</v>
      </c>
      <c r="CD114" s="2">
        <v>0</v>
      </c>
      <c r="CE114" s="2">
        <v>0</v>
      </c>
      <c r="CF114" s="2">
        <v>0</v>
      </c>
      <c r="CG114" s="2">
        <v>5.7000000000000002E-3</v>
      </c>
      <c r="CH114" s="2">
        <v>0</v>
      </c>
      <c r="CI114" s="2">
        <v>0</v>
      </c>
      <c r="CJ114" s="2">
        <v>48.71</v>
      </c>
      <c r="CK114" s="2">
        <v>48.19</v>
      </c>
      <c r="CL114" s="2">
        <v>50.74</v>
      </c>
      <c r="CM114" s="2">
        <v>0.41</v>
      </c>
      <c r="CN114" s="2">
        <v>0.65</v>
      </c>
      <c r="CO114" s="2">
        <v>0.01</v>
      </c>
      <c r="CP114" s="2">
        <v>53.677599999999998</v>
      </c>
      <c r="CQ114" s="2">
        <v>0</v>
      </c>
      <c r="CR114" s="2">
        <v>29.515000000000001</v>
      </c>
      <c r="CS114" s="2">
        <v>0</v>
      </c>
      <c r="CT114" s="2">
        <v>0</v>
      </c>
      <c r="CU114" s="2">
        <v>0</v>
      </c>
      <c r="CV114" s="2">
        <v>0</v>
      </c>
      <c r="CW114" s="2">
        <v>11.8248</v>
      </c>
      <c r="CX114" s="2">
        <v>4.6589999999999998</v>
      </c>
      <c r="CY114" s="2">
        <v>0.3236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57.29</v>
      </c>
      <c r="DF114" s="2">
        <v>40.85</v>
      </c>
      <c r="DG114" s="2">
        <v>1.87</v>
      </c>
      <c r="DH114" s="2">
        <v>0</v>
      </c>
      <c r="DI114" s="2">
        <v>50.209200000000003</v>
      </c>
      <c r="DJ114" s="2">
        <v>0</v>
      </c>
      <c r="DK114" s="2">
        <v>4.2889999999999997</v>
      </c>
      <c r="DL114" s="2">
        <v>0</v>
      </c>
      <c r="DM114" s="2">
        <v>16.436</v>
      </c>
      <c r="DN114" s="2">
        <v>0.29959999999999998</v>
      </c>
      <c r="DO114" s="2">
        <v>12.8529</v>
      </c>
      <c r="DP114" s="2">
        <v>15.9115</v>
      </c>
      <c r="DQ114" s="2">
        <v>0</v>
      </c>
      <c r="DR114" s="2">
        <v>0</v>
      </c>
      <c r="DS114" s="2">
        <v>0</v>
      </c>
      <c r="DT114" s="2">
        <v>0</v>
      </c>
      <c r="DU114" s="2">
        <v>1.6999999999999999E-3</v>
      </c>
      <c r="DV114" s="2">
        <v>0</v>
      </c>
      <c r="DW114" s="2">
        <v>0</v>
      </c>
      <c r="DX114" s="2">
        <v>58.23</v>
      </c>
      <c r="DY114" s="2">
        <v>36.33</v>
      </c>
      <c r="DZ114" s="2">
        <v>26.06</v>
      </c>
      <c r="EA114" s="2">
        <v>32.33</v>
      </c>
      <c r="EB114" s="2">
        <v>4.79</v>
      </c>
      <c r="EC114" s="2">
        <v>0.48</v>
      </c>
      <c r="ED114" s="2">
        <v>0</v>
      </c>
      <c r="EE114" s="2">
        <v>51.356200000000001</v>
      </c>
      <c r="EF114" s="2">
        <v>0</v>
      </c>
      <c r="EG114" s="2">
        <v>1.6923999999999999</v>
      </c>
      <c r="EH114" s="2">
        <v>0</v>
      </c>
      <c r="EI114" s="2">
        <v>25.1007</v>
      </c>
      <c r="EJ114" s="2">
        <v>0.49480000000000002</v>
      </c>
      <c r="EK114" s="2">
        <v>16.848099999999999</v>
      </c>
      <c r="EL114" s="2">
        <v>4.5058999999999996</v>
      </c>
      <c r="EM114" s="2">
        <v>0</v>
      </c>
      <c r="EN114" s="2">
        <v>0</v>
      </c>
      <c r="EO114" s="2">
        <v>0</v>
      </c>
      <c r="EP114" s="2">
        <v>0</v>
      </c>
      <c r="EQ114" s="2">
        <v>2E-3</v>
      </c>
      <c r="ER114" s="2">
        <v>0</v>
      </c>
      <c r="ES114" s="2">
        <v>0</v>
      </c>
      <c r="ET114" s="2">
        <v>54.47</v>
      </c>
      <c r="EU114" s="2">
        <v>47.97</v>
      </c>
      <c r="EV114" s="2">
        <v>40.1</v>
      </c>
      <c r="EW114" s="2">
        <v>9.2200000000000006</v>
      </c>
      <c r="EX114" s="2">
        <v>1.9</v>
      </c>
      <c r="EY114" s="2">
        <v>0.8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51.047899999999998</v>
      </c>
      <c r="FY114" s="2">
        <v>0.3301</v>
      </c>
      <c r="FZ114" s="2">
        <v>6.1574999999999998</v>
      </c>
      <c r="GA114" s="2">
        <v>38.047800000000002</v>
      </c>
      <c r="GB114" s="2">
        <v>0</v>
      </c>
      <c r="GC114" s="2">
        <v>4.4166999999999996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46.93</v>
      </c>
      <c r="GM114" s="2">
        <v>5.66</v>
      </c>
      <c r="GN114" s="2">
        <v>38.880000000000003</v>
      </c>
      <c r="GO114" s="2">
        <v>0.48</v>
      </c>
      <c r="GP114" s="2">
        <v>8.0500000000000007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61.637300000000003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1.9218999999999999</v>
      </c>
      <c r="HX114" s="2">
        <v>36.440800000000003</v>
      </c>
      <c r="HY114" s="2">
        <v>0</v>
      </c>
      <c r="HZ114" s="2">
        <v>97.12</v>
      </c>
      <c r="IA114" s="2">
        <v>2.88</v>
      </c>
    </row>
    <row r="115" spans="1:235" x14ac:dyDescent="0.35">
      <c r="A115" s="2" t="s">
        <v>652</v>
      </c>
      <c r="B115" s="2">
        <v>60.3</v>
      </c>
      <c r="C115" s="2">
        <v>58.92</v>
      </c>
      <c r="D115" s="2">
        <v>59.34</v>
      </c>
      <c r="E115" s="2">
        <v>1081.5</v>
      </c>
      <c r="F115" s="2">
        <v>1E-3</v>
      </c>
      <c r="G115" s="2">
        <v>-9.75</v>
      </c>
      <c r="H115" s="2">
        <v>0</v>
      </c>
      <c r="I115" s="2">
        <v>-0.71</v>
      </c>
      <c r="J115" s="2">
        <v>41.08</v>
      </c>
      <c r="K115" s="2">
        <v>1081.47</v>
      </c>
      <c r="L115" s="2">
        <v>-0.02</v>
      </c>
      <c r="M115" s="2">
        <v>1081.48</v>
      </c>
      <c r="N115" s="2">
        <v>-0.01</v>
      </c>
      <c r="O115" s="2">
        <v>1081.49</v>
      </c>
      <c r="P115" s="2">
        <v>-0.01</v>
      </c>
      <c r="Q115" s="2">
        <v>1081.5</v>
      </c>
      <c r="R115" s="2">
        <v>0</v>
      </c>
      <c r="S115" s="2">
        <v>1070.95</v>
      </c>
      <c r="T115" s="2">
        <v>-10.55</v>
      </c>
      <c r="U115" s="2">
        <v>1081.5</v>
      </c>
      <c r="V115" s="2">
        <v>0</v>
      </c>
      <c r="W115" s="2">
        <v>1026.8499999999999</v>
      </c>
      <c r="X115" s="2">
        <v>-54.65</v>
      </c>
      <c r="Y115" s="2">
        <v>2.6006999999999998</v>
      </c>
      <c r="Z115" s="2">
        <v>27.425000000000001</v>
      </c>
      <c r="AA115" s="2">
        <v>22.677499999999998</v>
      </c>
      <c r="AB115" s="2">
        <v>2.1109</v>
      </c>
      <c r="AC115" s="2">
        <v>0</v>
      </c>
      <c r="AD115" s="2">
        <v>9.7900000000000001E-2</v>
      </c>
      <c r="AE115" s="2">
        <v>0</v>
      </c>
      <c r="AF115" s="2">
        <v>3.3327</v>
      </c>
      <c r="AG115" s="2">
        <v>-15.8096</v>
      </c>
      <c r="AH115" s="2">
        <v>24.424499999999998</v>
      </c>
      <c r="AI115" s="2">
        <v>13.1769</v>
      </c>
      <c r="AJ115" s="2">
        <v>38.035699999999999</v>
      </c>
      <c r="AK115" s="2">
        <v>0</v>
      </c>
      <c r="AL115" s="2">
        <v>8.0739000000000001</v>
      </c>
      <c r="AM115" s="2">
        <v>0</v>
      </c>
      <c r="AN115" s="2">
        <v>0.47939999999999999</v>
      </c>
      <c r="AO115" s="2">
        <v>0.2762</v>
      </c>
      <c r="AP115" s="2">
        <v>4.53E-2</v>
      </c>
      <c r="AQ115" s="2">
        <v>50.627600000000001</v>
      </c>
      <c r="AR115" s="2">
        <v>4.0263999999999998</v>
      </c>
      <c r="AS115" s="2">
        <v>10.8345</v>
      </c>
      <c r="AT115" s="2">
        <v>2.6684000000000001</v>
      </c>
      <c r="AU115" s="2">
        <v>16.8094</v>
      </c>
      <c r="AV115" s="2">
        <v>0.26040000000000002</v>
      </c>
      <c r="AW115" s="2">
        <v>3.1848999999999998</v>
      </c>
      <c r="AX115" s="2">
        <v>7.5343</v>
      </c>
      <c r="AY115" s="2">
        <v>2.2705000000000002</v>
      </c>
      <c r="AZ115" s="2">
        <v>1.0725</v>
      </c>
      <c r="BA115" s="2">
        <v>0.4047</v>
      </c>
      <c r="BB115" s="2">
        <v>0</v>
      </c>
      <c r="BC115" s="2">
        <v>2.0000000000000001E-4</v>
      </c>
      <c r="BD115" s="2">
        <v>0.30620000000000003</v>
      </c>
      <c r="BE115" s="2">
        <v>0</v>
      </c>
      <c r="BF115" s="2">
        <v>1.6962999999999999</v>
      </c>
      <c r="BG115" s="2">
        <v>1.2656000000000001</v>
      </c>
      <c r="BH115" s="2">
        <v>0.61750000000000005</v>
      </c>
      <c r="BI115" s="2">
        <v>1.4873000000000001</v>
      </c>
      <c r="BJ115" s="2">
        <v>2.0465</v>
      </c>
      <c r="BK115" s="2">
        <v>1.8292999999999999</v>
      </c>
      <c r="BL115" s="2">
        <v>1.8463000000000001</v>
      </c>
      <c r="BM115" s="2">
        <v>1.8280000000000001</v>
      </c>
      <c r="BN115" s="2">
        <v>1.8003</v>
      </c>
      <c r="BO115" s="2">
        <v>1.7874000000000001</v>
      </c>
      <c r="BP115" s="2">
        <v>1.7749999999999999</v>
      </c>
      <c r="BQ115" s="2">
        <v>1.8085</v>
      </c>
      <c r="BR115" s="2">
        <v>1.8198000000000001</v>
      </c>
      <c r="BS115" s="2">
        <v>1.8213999999999999</v>
      </c>
      <c r="BT115" s="2">
        <v>1.8188</v>
      </c>
      <c r="BU115" s="2">
        <v>34.675400000000003</v>
      </c>
      <c r="BV115" s="2">
        <v>0</v>
      </c>
      <c r="BW115" s="2">
        <v>0</v>
      </c>
      <c r="BX115" s="2">
        <v>0</v>
      </c>
      <c r="BY115" s="2">
        <v>42.2256</v>
      </c>
      <c r="BZ115" s="2">
        <v>0.33960000000000001</v>
      </c>
      <c r="CA115" s="2">
        <v>22.334900000000001</v>
      </c>
      <c r="CB115" s="2">
        <v>0.41870000000000002</v>
      </c>
      <c r="CC115" s="2">
        <v>0</v>
      </c>
      <c r="CD115" s="2">
        <v>0</v>
      </c>
      <c r="CE115" s="2">
        <v>0</v>
      </c>
      <c r="CF115" s="2">
        <v>0</v>
      </c>
      <c r="CG115" s="2">
        <v>5.7000000000000002E-3</v>
      </c>
      <c r="CH115" s="2">
        <v>0</v>
      </c>
      <c r="CI115" s="2">
        <v>0</v>
      </c>
      <c r="CJ115" s="2">
        <v>48.53</v>
      </c>
      <c r="CK115" s="2">
        <v>48.01</v>
      </c>
      <c r="CL115" s="2">
        <v>50.92</v>
      </c>
      <c r="CM115" s="2">
        <v>0.41</v>
      </c>
      <c r="CN115" s="2">
        <v>0.65</v>
      </c>
      <c r="CO115" s="2">
        <v>0.01</v>
      </c>
      <c r="CP115" s="2">
        <v>53.700299999999999</v>
      </c>
      <c r="CQ115" s="2">
        <v>0</v>
      </c>
      <c r="CR115" s="2">
        <v>29.499199999999998</v>
      </c>
      <c r="CS115" s="2">
        <v>0</v>
      </c>
      <c r="CT115" s="2">
        <v>0</v>
      </c>
      <c r="CU115" s="2">
        <v>0</v>
      </c>
      <c r="CV115" s="2">
        <v>0</v>
      </c>
      <c r="CW115" s="2">
        <v>11.8065</v>
      </c>
      <c r="CX115" s="2">
        <v>4.6683000000000003</v>
      </c>
      <c r="CY115" s="2">
        <v>0.3256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57.2</v>
      </c>
      <c r="DF115" s="2">
        <v>40.92</v>
      </c>
      <c r="DG115" s="2">
        <v>1.88</v>
      </c>
      <c r="DH115" s="2">
        <v>0</v>
      </c>
      <c r="DI115" s="2">
        <v>50.197000000000003</v>
      </c>
      <c r="DJ115" s="2">
        <v>0</v>
      </c>
      <c r="DK115" s="2">
        <v>4.2824999999999998</v>
      </c>
      <c r="DL115" s="2">
        <v>0</v>
      </c>
      <c r="DM115" s="2">
        <v>16.4986</v>
      </c>
      <c r="DN115" s="2">
        <v>0.3</v>
      </c>
      <c r="DO115" s="2">
        <v>12.811400000000001</v>
      </c>
      <c r="DP115" s="2">
        <v>15.908799999999999</v>
      </c>
      <c r="DQ115" s="2">
        <v>0</v>
      </c>
      <c r="DR115" s="2">
        <v>0</v>
      </c>
      <c r="DS115" s="2">
        <v>0</v>
      </c>
      <c r="DT115" s="2">
        <v>0</v>
      </c>
      <c r="DU115" s="2">
        <v>1.6999999999999999E-3</v>
      </c>
      <c r="DV115" s="2">
        <v>0</v>
      </c>
      <c r="DW115" s="2">
        <v>0</v>
      </c>
      <c r="DX115" s="2">
        <v>58.06</v>
      </c>
      <c r="DY115" s="2">
        <v>36.229999999999997</v>
      </c>
      <c r="DZ115" s="2">
        <v>26.17</v>
      </c>
      <c r="EA115" s="2">
        <v>32.33</v>
      </c>
      <c r="EB115" s="2">
        <v>4.79</v>
      </c>
      <c r="EC115" s="2">
        <v>0.48</v>
      </c>
      <c r="ED115" s="2">
        <v>0</v>
      </c>
      <c r="EE115" s="2">
        <v>51.3371</v>
      </c>
      <c r="EF115" s="2">
        <v>0</v>
      </c>
      <c r="EG115" s="2">
        <v>1.6890000000000001</v>
      </c>
      <c r="EH115" s="2">
        <v>0</v>
      </c>
      <c r="EI115" s="2">
        <v>25.178999999999998</v>
      </c>
      <c r="EJ115" s="2">
        <v>0.49540000000000001</v>
      </c>
      <c r="EK115" s="2">
        <v>16.789400000000001</v>
      </c>
      <c r="EL115" s="2">
        <v>4.5080999999999998</v>
      </c>
      <c r="EM115" s="2">
        <v>0</v>
      </c>
      <c r="EN115" s="2">
        <v>0</v>
      </c>
      <c r="EO115" s="2">
        <v>0</v>
      </c>
      <c r="EP115" s="2">
        <v>0</v>
      </c>
      <c r="EQ115" s="2">
        <v>2E-3</v>
      </c>
      <c r="ER115" s="2">
        <v>0</v>
      </c>
      <c r="ES115" s="2">
        <v>0</v>
      </c>
      <c r="ET115" s="2">
        <v>54.31</v>
      </c>
      <c r="EU115" s="2">
        <v>47.83</v>
      </c>
      <c r="EV115" s="2">
        <v>40.24</v>
      </c>
      <c r="EW115" s="2">
        <v>9.23</v>
      </c>
      <c r="EX115" s="2">
        <v>1.9</v>
      </c>
      <c r="EY115" s="2">
        <v>0.8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51.022199999999998</v>
      </c>
      <c r="FY115" s="2">
        <v>0.32879999999999998</v>
      </c>
      <c r="FZ115" s="2">
        <v>6.1932</v>
      </c>
      <c r="GA115" s="2">
        <v>38.057299999999998</v>
      </c>
      <c r="GB115" s="2">
        <v>0</v>
      </c>
      <c r="GC115" s="2">
        <v>4.3985000000000003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46.92</v>
      </c>
      <c r="GM115" s="2">
        <v>5.7</v>
      </c>
      <c r="GN115" s="2">
        <v>38.9</v>
      </c>
      <c r="GO115" s="2">
        <v>0.47</v>
      </c>
      <c r="GP115" s="2">
        <v>8.01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61.639400000000002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1.9198</v>
      </c>
      <c r="HX115" s="2">
        <v>36.440800000000003</v>
      </c>
      <c r="HY115" s="2">
        <v>0</v>
      </c>
      <c r="HZ115" s="2">
        <v>97.12</v>
      </c>
      <c r="IA115" s="2">
        <v>2.88</v>
      </c>
    </row>
    <row r="116" spans="1:235" x14ac:dyDescent="0.35">
      <c r="A116" s="2" t="s">
        <v>652</v>
      </c>
      <c r="B116" s="2">
        <v>60.81</v>
      </c>
      <c r="C116" s="2">
        <v>59.44</v>
      </c>
      <c r="D116" s="2">
        <v>59.86</v>
      </c>
      <c r="E116" s="2">
        <v>1081.1199999999999</v>
      </c>
      <c r="F116" s="2">
        <v>1E-3</v>
      </c>
      <c r="G116" s="2">
        <v>-9.76</v>
      </c>
      <c r="H116" s="2">
        <v>0</v>
      </c>
      <c r="I116" s="2">
        <v>-0.71</v>
      </c>
      <c r="J116" s="2">
        <v>40.56</v>
      </c>
      <c r="K116" s="2">
        <v>1081.0999999999999</v>
      </c>
      <c r="L116" s="2">
        <v>-0.03</v>
      </c>
      <c r="M116" s="2">
        <v>1081.1099999999999</v>
      </c>
      <c r="N116" s="2">
        <v>-0.01</v>
      </c>
      <c r="O116" s="2">
        <v>1081.1099999999999</v>
      </c>
      <c r="P116" s="2">
        <v>-0.01</v>
      </c>
      <c r="Q116" s="2">
        <v>1081.1199999999999</v>
      </c>
      <c r="R116" s="2">
        <v>0</v>
      </c>
      <c r="S116" s="2">
        <v>1070.5</v>
      </c>
      <c r="T116" s="2">
        <v>-10.62</v>
      </c>
      <c r="U116" s="2">
        <v>1081.1199999999999</v>
      </c>
      <c r="V116" s="2">
        <v>0</v>
      </c>
      <c r="W116" s="2">
        <v>1026.8499999999999</v>
      </c>
      <c r="X116" s="2">
        <v>-54.27</v>
      </c>
      <c r="Y116" s="2">
        <v>2.4798</v>
      </c>
      <c r="Z116" s="2">
        <v>27.610900000000001</v>
      </c>
      <c r="AA116" s="2">
        <v>22.771100000000001</v>
      </c>
      <c r="AB116" s="2">
        <v>2.4062000000000001</v>
      </c>
      <c r="AC116" s="2">
        <v>0</v>
      </c>
      <c r="AD116" s="2">
        <v>0.15870000000000001</v>
      </c>
      <c r="AE116" s="2">
        <v>0</v>
      </c>
      <c r="AF116" s="2">
        <v>3.3363</v>
      </c>
      <c r="AG116" s="2">
        <v>-15.897</v>
      </c>
      <c r="AH116" s="2">
        <v>24.461500000000001</v>
      </c>
      <c r="AI116" s="2">
        <v>12.3066</v>
      </c>
      <c r="AJ116" s="2">
        <v>38.853999999999999</v>
      </c>
      <c r="AK116" s="2">
        <v>0</v>
      </c>
      <c r="AL116" s="2">
        <v>8.0029000000000003</v>
      </c>
      <c r="AM116" s="2">
        <v>0</v>
      </c>
      <c r="AN116" s="2">
        <v>0.47810000000000002</v>
      </c>
      <c r="AO116" s="2">
        <v>0.27650000000000002</v>
      </c>
      <c r="AP116" s="2">
        <v>4.53E-2</v>
      </c>
      <c r="AQ116" s="2">
        <v>50.637999999999998</v>
      </c>
      <c r="AR116" s="2">
        <v>4.0015999999999998</v>
      </c>
      <c r="AS116" s="2">
        <v>10.83</v>
      </c>
      <c r="AT116" s="2">
        <v>2.6764999999999999</v>
      </c>
      <c r="AU116" s="2">
        <v>16.832799999999999</v>
      </c>
      <c r="AV116" s="2">
        <v>0.26029999999999998</v>
      </c>
      <c r="AW116" s="2">
        <v>3.1669999999999998</v>
      </c>
      <c r="AX116" s="2">
        <v>7.5216000000000003</v>
      </c>
      <c r="AY116" s="2">
        <v>2.2719999999999998</v>
      </c>
      <c r="AZ116" s="2">
        <v>1.0832999999999999</v>
      </c>
      <c r="BA116" s="2">
        <v>0.40989999999999999</v>
      </c>
      <c r="BB116" s="2">
        <v>0</v>
      </c>
      <c r="BC116" s="2">
        <v>2.0000000000000001E-4</v>
      </c>
      <c r="BD116" s="2">
        <v>0.30680000000000002</v>
      </c>
      <c r="BE116" s="2">
        <v>0</v>
      </c>
      <c r="BF116" s="2">
        <v>1.7003999999999999</v>
      </c>
      <c r="BG116" s="2">
        <v>1.2571000000000001</v>
      </c>
      <c r="BH116" s="2">
        <v>0.61550000000000005</v>
      </c>
      <c r="BI116" s="2">
        <v>1.4936</v>
      </c>
      <c r="BJ116" s="2">
        <v>2.0663999999999998</v>
      </c>
      <c r="BK116" s="2">
        <v>1.8435999999999999</v>
      </c>
      <c r="BL116" s="2">
        <v>1.861</v>
      </c>
      <c r="BM116" s="2">
        <v>1.8423</v>
      </c>
      <c r="BN116" s="2">
        <v>1.8137000000000001</v>
      </c>
      <c r="BO116" s="2">
        <v>1.8005</v>
      </c>
      <c r="BP116" s="2">
        <v>1.7878000000000001</v>
      </c>
      <c r="BQ116" s="2">
        <v>1.8209</v>
      </c>
      <c r="BR116" s="2">
        <v>1.8308</v>
      </c>
      <c r="BS116" s="2">
        <v>1.8302</v>
      </c>
      <c r="BT116" s="2">
        <v>1.8263</v>
      </c>
      <c r="BU116" s="2">
        <v>34.652700000000003</v>
      </c>
      <c r="BV116" s="2">
        <v>0</v>
      </c>
      <c r="BW116" s="2">
        <v>0</v>
      </c>
      <c r="BX116" s="2">
        <v>0</v>
      </c>
      <c r="BY116" s="2">
        <v>42.346899999999998</v>
      </c>
      <c r="BZ116" s="2">
        <v>0.33950000000000002</v>
      </c>
      <c r="CA116" s="2">
        <v>22.236799999999999</v>
      </c>
      <c r="CB116" s="2">
        <v>0.41839999999999999</v>
      </c>
      <c r="CC116" s="2">
        <v>0</v>
      </c>
      <c r="CD116" s="2">
        <v>0</v>
      </c>
      <c r="CE116" s="2">
        <v>0</v>
      </c>
      <c r="CF116" s="2">
        <v>0</v>
      </c>
      <c r="CG116" s="2">
        <v>5.7000000000000002E-3</v>
      </c>
      <c r="CH116" s="2">
        <v>0</v>
      </c>
      <c r="CI116" s="2">
        <v>0</v>
      </c>
      <c r="CJ116" s="2">
        <v>48.35</v>
      </c>
      <c r="CK116" s="2">
        <v>47.83</v>
      </c>
      <c r="CL116" s="2">
        <v>51.1</v>
      </c>
      <c r="CM116" s="2">
        <v>0.41</v>
      </c>
      <c r="CN116" s="2">
        <v>0.65</v>
      </c>
      <c r="CO116" s="2">
        <v>0.01</v>
      </c>
      <c r="CP116" s="2">
        <v>53.722700000000003</v>
      </c>
      <c r="CQ116" s="2">
        <v>0</v>
      </c>
      <c r="CR116" s="2">
        <v>29.483699999999999</v>
      </c>
      <c r="CS116" s="2">
        <v>0</v>
      </c>
      <c r="CT116" s="2">
        <v>0</v>
      </c>
      <c r="CU116" s="2">
        <v>0</v>
      </c>
      <c r="CV116" s="2">
        <v>0</v>
      </c>
      <c r="CW116" s="2">
        <v>11.788500000000001</v>
      </c>
      <c r="CX116" s="2">
        <v>4.6775000000000002</v>
      </c>
      <c r="CY116" s="2">
        <v>0.32769999999999999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57.11</v>
      </c>
      <c r="DF116" s="2">
        <v>41</v>
      </c>
      <c r="DG116" s="2">
        <v>1.89</v>
      </c>
      <c r="DH116" s="2">
        <v>0</v>
      </c>
      <c r="DI116" s="2">
        <v>50.184800000000003</v>
      </c>
      <c r="DJ116" s="2">
        <v>0</v>
      </c>
      <c r="DK116" s="2">
        <v>4.2759</v>
      </c>
      <c r="DL116" s="2">
        <v>0</v>
      </c>
      <c r="DM116" s="2">
        <v>16.5609</v>
      </c>
      <c r="DN116" s="2">
        <v>0.30030000000000001</v>
      </c>
      <c r="DO116" s="2">
        <v>12.769399999999999</v>
      </c>
      <c r="DP116" s="2">
        <v>15.9069</v>
      </c>
      <c r="DQ116" s="2">
        <v>0</v>
      </c>
      <c r="DR116" s="2">
        <v>0</v>
      </c>
      <c r="DS116" s="2">
        <v>0</v>
      </c>
      <c r="DT116" s="2">
        <v>0</v>
      </c>
      <c r="DU116" s="2">
        <v>1.6999999999999999E-3</v>
      </c>
      <c r="DV116" s="2">
        <v>0</v>
      </c>
      <c r="DW116" s="2">
        <v>0</v>
      </c>
      <c r="DX116" s="2">
        <v>57.88</v>
      </c>
      <c r="DY116" s="2">
        <v>36.119999999999997</v>
      </c>
      <c r="DZ116" s="2">
        <v>26.28</v>
      </c>
      <c r="EA116" s="2">
        <v>32.340000000000003</v>
      </c>
      <c r="EB116" s="2">
        <v>4.78</v>
      </c>
      <c r="EC116" s="2">
        <v>0.48</v>
      </c>
      <c r="ED116" s="2">
        <v>0</v>
      </c>
      <c r="EE116" s="2">
        <v>51.318100000000001</v>
      </c>
      <c r="EF116" s="2">
        <v>0</v>
      </c>
      <c r="EG116" s="2">
        <v>1.6855</v>
      </c>
      <c r="EH116" s="2">
        <v>0</v>
      </c>
      <c r="EI116" s="2">
        <v>25.257200000000001</v>
      </c>
      <c r="EJ116" s="2">
        <v>0.496</v>
      </c>
      <c r="EK116" s="2">
        <v>16.730599999999999</v>
      </c>
      <c r="EL116" s="2">
        <v>4.5106999999999999</v>
      </c>
      <c r="EM116" s="2">
        <v>0</v>
      </c>
      <c r="EN116" s="2">
        <v>0</v>
      </c>
      <c r="EO116" s="2">
        <v>0</v>
      </c>
      <c r="EP116" s="2">
        <v>0</v>
      </c>
      <c r="EQ116" s="2">
        <v>2E-3</v>
      </c>
      <c r="ER116" s="2">
        <v>0</v>
      </c>
      <c r="ES116" s="2">
        <v>0</v>
      </c>
      <c r="ET116" s="2">
        <v>54.14</v>
      </c>
      <c r="EU116" s="2">
        <v>47.68</v>
      </c>
      <c r="EV116" s="2">
        <v>40.380000000000003</v>
      </c>
      <c r="EW116" s="2">
        <v>9.24</v>
      </c>
      <c r="EX116" s="2">
        <v>1.9</v>
      </c>
      <c r="EY116" s="2">
        <v>0.8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50.996600000000001</v>
      </c>
      <c r="FY116" s="2">
        <v>0.3276</v>
      </c>
      <c r="FZ116" s="2">
        <v>6.2289000000000003</v>
      </c>
      <c r="GA116" s="2">
        <v>38.066600000000001</v>
      </c>
      <c r="GB116" s="2">
        <v>0</v>
      </c>
      <c r="GC116" s="2">
        <v>4.3803000000000001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46.9</v>
      </c>
      <c r="GM116" s="2">
        <v>5.73</v>
      </c>
      <c r="GN116" s="2">
        <v>38.92</v>
      </c>
      <c r="GO116" s="2">
        <v>0.47</v>
      </c>
      <c r="GP116" s="2">
        <v>7.98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61.641500000000001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1.9177</v>
      </c>
      <c r="HX116" s="2">
        <v>36.440899999999999</v>
      </c>
      <c r="HY116" s="2">
        <v>0</v>
      </c>
      <c r="HZ116" s="2">
        <v>97.13</v>
      </c>
      <c r="IA116" s="2">
        <v>2.87</v>
      </c>
    </row>
    <row r="117" spans="1:235" x14ac:dyDescent="0.35">
      <c r="A117" s="2" t="s">
        <v>652</v>
      </c>
      <c r="B117" s="2">
        <v>61.31</v>
      </c>
      <c r="C117" s="2">
        <v>59.96</v>
      </c>
      <c r="D117" s="2">
        <v>60.37</v>
      </c>
      <c r="E117" s="2">
        <v>1080.75</v>
      </c>
      <c r="F117" s="2">
        <v>1E-3</v>
      </c>
      <c r="G117" s="2">
        <v>-9.76</v>
      </c>
      <c r="H117" s="2">
        <v>0</v>
      </c>
      <c r="I117" s="2">
        <v>-0.71</v>
      </c>
      <c r="J117" s="2">
        <v>40.04</v>
      </c>
      <c r="K117" s="2">
        <v>1080.72</v>
      </c>
      <c r="L117" s="2">
        <v>-0.02</v>
      </c>
      <c r="M117" s="2">
        <v>1080.73</v>
      </c>
      <c r="N117" s="2">
        <v>-0.02</v>
      </c>
      <c r="O117" s="2">
        <v>1080.74</v>
      </c>
      <c r="P117" s="2">
        <v>-0.01</v>
      </c>
      <c r="Q117" s="2">
        <v>1080.75</v>
      </c>
      <c r="R117" s="2">
        <v>0</v>
      </c>
      <c r="S117" s="2">
        <v>1070.06</v>
      </c>
      <c r="T117" s="2">
        <v>-10.69</v>
      </c>
      <c r="U117" s="2">
        <v>1080.74</v>
      </c>
      <c r="V117" s="2">
        <v>-0.01</v>
      </c>
      <c r="W117" s="2">
        <v>1026.8499999999999</v>
      </c>
      <c r="X117" s="2">
        <v>-53.9</v>
      </c>
      <c r="Y117" s="2">
        <v>2.3588</v>
      </c>
      <c r="Z117" s="2">
        <v>27.796700000000001</v>
      </c>
      <c r="AA117" s="2">
        <v>22.864699999999999</v>
      </c>
      <c r="AB117" s="2">
        <v>2.7021000000000002</v>
      </c>
      <c r="AC117" s="2">
        <v>0</v>
      </c>
      <c r="AD117" s="2">
        <v>0.2195</v>
      </c>
      <c r="AE117" s="2">
        <v>0</v>
      </c>
      <c r="AF117" s="2">
        <v>3.34</v>
      </c>
      <c r="AG117" s="2">
        <v>-15.9078</v>
      </c>
      <c r="AH117" s="2">
        <v>24.421900000000001</v>
      </c>
      <c r="AI117" s="2">
        <v>12.308400000000001</v>
      </c>
      <c r="AJ117" s="2">
        <v>38.893000000000001</v>
      </c>
      <c r="AK117" s="2">
        <v>0</v>
      </c>
      <c r="AL117" s="2">
        <v>7.9893000000000001</v>
      </c>
      <c r="AM117" s="2">
        <v>0</v>
      </c>
      <c r="AN117" s="2">
        <v>0.47960000000000003</v>
      </c>
      <c r="AO117" s="2">
        <v>0.2767</v>
      </c>
      <c r="AP117" s="2">
        <v>4.53E-2</v>
      </c>
      <c r="AQ117" s="2">
        <v>50.648699999999998</v>
      </c>
      <c r="AR117" s="2">
        <v>3.9763000000000002</v>
      </c>
      <c r="AS117" s="2">
        <v>10.825699999999999</v>
      </c>
      <c r="AT117" s="2">
        <v>2.6844999999999999</v>
      </c>
      <c r="AU117" s="2">
        <v>16.856000000000002</v>
      </c>
      <c r="AV117" s="2">
        <v>0.2601</v>
      </c>
      <c r="AW117" s="2">
        <v>3.1490999999999998</v>
      </c>
      <c r="AX117" s="2">
        <v>7.5088999999999997</v>
      </c>
      <c r="AY117" s="2">
        <v>2.2734999999999999</v>
      </c>
      <c r="AZ117" s="2">
        <v>1.0944</v>
      </c>
      <c r="BA117" s="2">
        <v>0.41520000000000001</v>
      </c>
      <c r="BB117" s="2">
        <v>0</v>
      </c>
      <c r="BC117" s="2">
        <v>2.0000000000000001E-4</v>
      </c>
      <c r="BD117" s="2">
        <v>0.3075</v>
      </c>
      <c r="BE117" s="2">
        <v>0</v>
      </c>
      <c r="BF117" s="2">
        <v>1.7043999999999999</v>
      </c>
      <c r="BG117" s="2">
        <v>1.2487999999999999</v>
      </c>
      <c r="BH117" s="2">
        <v>0.61360000000000003</v>
      </c>
      <c r="BI117" s="2">
        <v>1.5001</v>
      </c>
      <c r="BJ117" s="2">
        <v>2.0867</v>
      </c>
      <c r="BK117" s="2">
        <v>1.8582000000000001</v>
      </c>
      <c r="BL117" s="2">
        <v>1.8758999999999999</v>
      </c>
      <c r="BM117" s="2">
        <v>1.8568</v>
      </c>
      <c r="BN117" s="2">
        <v>1.8273999999999999</v>
      </c>
      <c r="BO117" s="2">
        <v>1.8138000000000001</v>
      </c>
      <c r="BP117" s="2">
        <v>1.8008</v>
      </c>
      <c r="BQ117" s="2">
        <v>1.8333999999999999</v>
      </c>
      <c r="BR117" s="2">
        <v>1.8418000000000001</v>
      </c>
      <c r="BS117" s="2">
        <v>1.8391</v>
      </c>
      <c r="BT117" s="2">
        <v>1.8338000000000001</v>
      </c>
      <c r="BU117" s="2">
        <v>34.630000000000003</v>
      </c>
      <c r="BV117" s="2">
        <v>0</v>
      </c>
      <c r="BW117" s="2">
        <v>0</v>
      </c>
      <c r="BX117" s="2">
        <v>0</v>
      </c>
      <c r="BY117" s="2">
        <v>42.4681</v>
      </c>
      <c r="BZ117" s="2">
        <v>0.33939999999999998</v>
      </c>
      <c r="CA117" s="2">
        <v>22.1387</v>
      </c>
      <c r="CB117" s="2">
        <v>0.41799999999999998</v>
      </c>
      <c r="CC117" s="2">
        <v>0</v>
      </c>
      <c r="CD117" s="2">
        <v>0</v>
      </c>
      <c r="CE117" s="2">
        <v>0</v>
      </c>
      <c r="CF117" s="2">
        <v>0</v>
      </c>
      <c r="CG117" s="2">
        <v>5.7000000000000002E-3</v>
      </c>
      <c r="CH117" s="2">
        <v>0</v>
      </c>
      <c r="CI117" s="2">
        <v>0</v>
      </c>
      <c r="CJ117" s="2">
        <v>48.17</v>
      </c>
      <c r="CK117" s="2">
        <v>47.65</v>
      </c>
      <c r="CL117" s="2">
        <v>51.28</v>
      </c>
      <c r="CM117" s="2">
        <v>0.42</v>
      </c>
      <c r="CN117" s="2">
        <v>0.65</v>
      </c>
      <c r="CO117" s="2">
        <v>0.01</v>
      </c>
      <c r="CP117" s="2">
        <v>53.745100000000001</v>
      </c>
      <c r="CQ117" s="2">
        <v>0</v>
      </c>
      <c r="CR117" s="2">
        <v>29.4681</v>
      </c>
      <c r="CS117" s="2">
        <v>0</v>
      </c>
      <c r="CT117" s="2">
        <v>0</v>
      </c>
      <c r="CU117" s="2">
        <v>0</v>
      </c>
      <c r="CV117" s="2">
        <v>0</v>
      </c>
      <c r="CW117" s="2">
        <v>11.7704</v>
      </c>
      <c r="CX117" s="2">
        <v>4.6866000000000003</v>
      </c>
      <c r="CY117" s="2">
        <v>0.32990000000000003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57.02</v>
      </c>
      <c r="DF117" s="2">
        <v>41.08</v>
      </c>
      <c r="DG117" s="2">
        <v>1.9</v>
      </c>
      <c r="DH117" s="2">
        <v>0</v>
      </c>
      <c r="DI117" s="2">
        <v>50.172600000000003</v>
      </c>
      <c r="DJ117" s="2">
        <v>0</v>
      </c>
      <c r="DK117" s="2">
        <v>4.2694000000000001</v>
      </c>
      <c r="DL117" s="2">
        <v>0</v>
      </c>
      <c r="DM117" s="2">
        <v>16.6234</v>
      </c>
      <c r="DN117" s="2">
        <v>0.30059999999999998</v>
      </c>
      <c r="DO117" s="2">
        <v>12.7273</v>
      </c>
      <c r="DP117" s="2">
        <v>15.904999999999999</v>
      </c>
      <c r="DQ117" s="2">
        <v>0</v>
      </c>
      <c r="DR117" s="2">
        <v>0</v>
      </c>
      <c r="DS117" s="2">
        <v>0</v>
      </c>
      <c r="DT117" s="2">
        <v>0</v>
      </c>
      <c r="DU117" s="2">
        <v>1.6999999999999999E-3</v>
      </c>
      <c r="DV117" s="2">
        <v>0</v>
      </c>
      <c r="DW117" s="2">
        <v>0</v>
      </c>
      <c r="DX117" s="2">
        <v>57.71</v>
      </c>
      <c r="DY117" s="2">
        <v>36.01</v>
      </c>
      <c r="DZ117" s="2">
        <v>26.39</v>
      </c>
      <c r="EA117" s="2">
        <v>32.340000000000003</v>
      </c>
      <c r="EB117" s="2">
        <v>4.7699999999999996</v>
      </c>
      <c r="EC117" s="2">
        <v>0.48</v>
      </c>
      <c r="ED117" s="2">
        <v>0</v>
      </c>
      <c r="EE117" s="2">
        <v>51.298999999999999</v>
      </c>
      <c r="EF117" s="2">
        <v>0</v>
      </c>
      <c r="EG117" s="2">
        <v>1.6819999999999999</v>
      </c>
      <c r="EH117" s="2">
        <v>0</v>
      </c>
      <c r="EI117" s="2">
        <v>25.335599999999999</v>
      </c>
      <c r="EJ117" s="2">
        <v>0.49659999999999999</v>
      </c>
      <c r="EK117" s="2">
        <v>16.671700000000001</v>
      </c>
      <c r="EL117" s="2">
        <v>4.5132000000000003</v>
      </c>
      <c r="EM117" s="2">
        <v>0</v>
      </c>
      <c r="EN117" s="2">
        <v>0</v>
      </c>
      <c r="EO117" s="2">
        <v>0</v>
      </c>
      <c r="EP117" s="2">
        <v>0</v>
      </c>
      <c r="EQ117" s="2">
        <v>2E-3</v>
      </c>
      <c r="ER117" s="2">
        <v>0</v>
      </c>
      <c r="ES117" s="2">
        <v>0</v>
      </c>
      <c r="ET117" s="2">
        <v>53.98</v>
      </c>
      <c r="EU117" s="2">
        <v>47.53</v>
      </c>
      <c r="EV117" s="2">
        <v>40.520000000000003</v>
      </c>
      <c r="EW117" s="2">
        <v>9.25</v>
      </c>
      <c r="EX117" s="2">
        <v>1.9</v>
      </c>
      <c r="EY117" s="2">
        <v>0.8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50.970399999999998</v>
      </c>
      <c r="FY117" s="2">
        <v>0.32629999999999998</v>
      </c>
      <c r="FZ117" s="2">
        <v>6.2659000000000002</v>
      </c>
      <c r="GA117" s="2">
        <v>38.075099999999999</v>
      </c>
      <c r="GB117" s="2">
        <v>0</v>
      </c>
      <c r="GC117" s="2">
        <v>4.3623000000000003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46.88</v>
      </c>
      <c r="GM117" s="2">
        <v>5.76</v>
      </c>
      <c r="GN117" s="2">
        <v>38.93</v>
      </c>
      <c r="GO117" s="2">
        <v>0.47</v>
      </c>
      <c r="GP117" s="2">
        <v>7.95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61.643500000000003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1.9156</v>
      </c>
      <c r="HX117" s="2">
        <v>36.440899999999999</v>
      </c>
      <c r="HY117" s="2">
        <v>0</v>
      </c>
      <c r="HZ117" s="2">
        <v>97.13</v>
      </c>
      <c r="IA117" s="2">
        <v>2.87</v>
      </c>
    </row>
    <row r="118" spans="1:235" x14ac:dyDescent="0.35">
      <c r="A118" s="2" t="s">
        <v>652</v>
      </c>
      <c r="B118" s="2">
        <v>61.82</v>
      </c>
      <c r="C118" s="2">
        <v>60.48</v>
      </c>
      <c r="D118" s="2">
        <v>60.89</v>
      </c>
      <c r="E118" s="2">
        <v>1080.3699999999999</v>
      </c>
      <c r="F118" s="2">
        <v>1E-3</v>
      </c>
      <c r="G118" s="2">
        <v>-9.77</v>
      </c>
      <c r="H118" s="2">
        <v>0</v>
      </c>
      <c r="I118" s="2">
        <v>-0.71</v>
      </c>
      <c r="J118" s="2">
        <v>39.520000000000003</v>
      </c>
      <c r="K118" s="2">
        <v>1080.3499999999999</v>
      </c>
      <c r="L118" s="2">
        <v>-0.02</v>
      </c>
      <c r="M118" s="2">
        <v>1080.3499999999999</v>
      </c>
      <c r="N118" s="2">
        <v>-0.01</v>
      </c>
      <c r="O118" s="2">
        <v>1080.3599999999999</v>
      </c>
      <c r="P118" s="2">
        <v>-0.01</v>
      </c>
      <c r="Q118" s="2">
        <v>1080.3699999999999</v>
      </c>
      <c r="R118" s="2">
        <v>0</v>
      </c>
      <c r="S118" s="2">
        <v>1069.6099999999999</v>
      </c>
      <c r="T118" s="2">
        <v>-10.76</v>
      </c>
      <c r="U118" s="2">
        <v>1080.3599999999999</v>
      </c>
      <c r="V118" s="2">
        <v>0</v>
      </c>
      <c r="W118" s="2">
        <v>1026.8499999999999</v>
      </c>
      <c r="X118" s="2">
        <v>-53.52</v>
      </c>
      <c r="Y118" s="2">
        <v>2.2378999999999998</v>
      </c>
      <c r="Z118" s="2">
        <v>27.982099999999999</v>
      </c>
      <c r="AA118" s="2">
        <v>22.958400000000001</v>
      </c>
      <c r="AB118" s="2">
        <v>2.9988000000000001</v>
      </c>
      <c r="AC118" s="2">
        <v>0</v>
      </c>
      <c r="AD118" s="2">
        <v>0.27979999999999999</v>
      </c>
      <c r="AE118" s="2">
        <v>0</v>
      </c>
      <c r="AF118" s="2">
        <v>3.3437000000000001</v>
      </c>
      <c r="AG118" s="2">
        <v>-15.894399999999999</v>
      </c>
      <c r="AH118" s="2">
        <v>24.3703</v>
      </c>
      <c r="AI118" s="2">
        <v>12.3218</v>
      </c>
      <c r="AJ118" s="2">
        <v>39.004899999999999</v>
      </c>
      <c r="AK118" s="2">
        <v>0</v>
      </c>
      <c r="AL118" s="2">
        <v>7.9276999999999997</v>
      </c>
      <c r="AM118" s="2">
        <v>0</v>
      </c>
      <c r="AN118" s="2">
        <v>0.48080000000000001</v>
      </c>
      <c r="AO118" s="2">
        <v>0.27689999999999998</v>
      </c>
      <c r="AP118" s="2">
        <v>4.53E-2</v>
      </c>
      <c r="AQ118" s="2">
        <v>50.659199999999998</v>
      </c>
      <c r="AR118" s="2">
        <v>3.9510000000000001</v>
      </c>
      <c r="AS118" s="2">
        <v>10.8216</v>
      </c>
      <c r="AT118" s="2">
        <v>2.6926000000000001</v>
      </c>
      <c r="AU118" s="2">
        <v>16.878900000000002</v>
      </c>
      <c r="AV118" s="2">
        <v>0.25990000000000002</v>
      </c>
      <c r="AW118" s="2">
        <v>3.1312000000000002</v>
      </c>
      <c r="AX118" s="2">
        <v>7.4958999999999998</v>
      </c>
      <c r="AY118" s="2">
        <v>2.2749000000000001</v>
      </c>
      <c r="AZ118" s="2">
        <v>1.1056999999999999</v>
      </c>
      <c r="BA118" s="2">
        <v>0.42070000000000002</v>
      </c>
      <c r="BB118" s="2">
        <v>0</v>
      </c>
      <c r="BC118" s="2">
        <v>2.0000000000000001E-4</v>
      </c>
      <c r="BD118" s="2">
        <v>0.30819999999999997</v>
      </c>
      <c r="BE118" s="2">
        <v>0</v>
      </c>
      <c r="BF118" s="2">
        <v>1.7083999999999999</v>
      </c>
      <c r="BG118" s="2">
        <v>1.2406999999999999</v>
      </c>
      <c r="BH118" s="2">
        <v>0.61170000000000002</v>
      </c>
      <c r="BI118" s="2">
        <v>1.5065</v>
      </c>
      <c r="BJ118" s="2">
        <v>2.1074000000000002</v>
      </c>
      <c r="BK118" s="2">
        <v>1.8729</v>
      </c>
      <c r="BL118" s="2">
        <v>1.891</v>
      </c>
      <c r="BM118" s="2">
        <v>1.8714999999999999</v>
      </c>
      <c r="BN118" s="2">
        <v>1.8411999999999999</v>
      </c>
      <c r="BO118" s="2">
        <v>1.8271999999999999</v>
      </c>
      <c r="BP118" s="2">
        <v>1.8139000000000001</v>
      </c>
      <c r="BQ118" s="2">
        <v>1.8460000000000001</v>
      </c>
      <c r="BR118" s="2">
        <v>1.8529</v>
      </c>
      <c r="BS118" s="2">
        <v>1.8479000000000001</v>
      </c>
      <c r="BT118" s="2">
        <v>1.8412999999999999</v>
      </c>
      <c r="BU118" s="2">
        <v>34.607300000000002</v>
      </c>
      <c r="BV118" s="2">
        <v>0</v>
      </c>
      <c r="BW118" s="2">
        <v>0</v>
      </c>
      <c r="BX118" s="2">
        <v>0</v>
      </c>
      <c r="BY118" s="2">
        <v>42.589700000000001</v>
      </c>
      <c r="BZ118" s="2">
        <v>0.3392</v>
      </c>
      <c r="CA118" s="2">
        <v>22.040400000000002</v>
      </c>
      <c r="CB118" s="2">
        <v>0.41770000000000002</v>
      </c>
      <c r="CC118" s="2">
        <v>0</v>
      </c>
      <c r="CD118" s="2">
        <v>0</v>
      </c>
      <c r="CE118" s="2">
        <v>0</v>
      </c>
      <c r="CF118" s="2">
        <v>0</v>
      </c>
      <c r="CG118" s="2">
        <v>5.7000000000000002E-3</v>
      </c>
      <c r="CH118" s="2">
        <v>0</v>
      </c>
      <c r="CI118" s="2">
        <v>0</v>
      </c>
      <c r="CJ118" s="2">
        <v>47.98</v>
      </c>
      <c r="CK118" s="2">
        <v>47.47</v>
      </c>
      <c r="CL118" s="2">
        <v>51.46</v>
      </c>
      <c r="CM118" s="2">
        <v>0.42</v>
      </c>
      <c r="CN118" s="2">
        <v>0.65</v>
      </c>
      <c r="CO118" s="2">
        <v>0.01</v>
      </c>
      <c r="CP118" s="2">
        <v>53.767600000000002</v>
      </c>
      <c r="CQ118" s="2">
        <v>0</v>
      </c>
      <c r="CR118" s="2">
        <v>29.452500000000001</v>
      </c>
      <c r="CS118" s="2">
        <v>0</v>
      </c>
      <c r="CT118" s="2">
        <v>0</v>
      </c>
      <c r="CU118" s="2">
        <v>0</v>
      </c>
      <c r="CV118" s="2">
        <v>0</v>
      </c>
      <c r="CW118" s="2">
        <v>11.7522</v>
      </c>
      <c r="CX118" s="2">
        <v>4.6957000000000004</v>
      </c>
      <c r="CY118" s="2">
        <v>0.33200000000000002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56.93</v>
      </c>
      <c r="DF118" s="2">
        <v>41.16</v>
      </c>
      <c r="DG118" s="2">
        <v>1.91</v>
      </c>
      <c r="DH118" s="2">
        <v>0</v>
      </c>
      <c r="DI118" s="2">
        <v>50.16</v>
      </c>
      <c r="DJ118" s="2">
        <v>0</v>
      </c>
      <c r="DK118" s="2">
        <v>4.2630999999999997</v>
      </c>
      <c r="DL118" s="2">
        <v>0</v>
      </c>
      <c r="DM118" s="2">
        <v>16.6861</v>
      </c>
      <c r="DN118" s="2">
        <v>0.30080000000000001</v>
      </c>
      <c r="DO118" s="2">
        <v>12.684900000000001</v>
      </c>
      <c r="DP118" s="2">
        <v>15.9032</v>
      </c>
      <c r="DQ118" s="2">
        <v>0</v>
      </c>
      <c r="DR118" s="2">
        <v>0</v>
      </c>
      <c r="DS118" s="2">
        <v>0</v>
      </c>
      <c r="DT118" s="2">
        <v>0</v>
      </c>
      <c r="DU118" s="2">
        <v>1.6999999999999999E-3</v>
      </c>
      <c r="DV118" s="2">
        <v>0</v>
      </c>
      <c r="DW118" s="2">
        <v>0</v>
      </c>
      <c r="DX118" s="2">
        <v>57.54</v>
      </c>
      <c r="DY118" s="2">
        <v>35.9</v>
      </c>
      <c r="DZ118" s="2">
        <v>26.49</v>
      </c>
      <c r="EA118" s="2">
        <v>32.35</v>
      </c>
      <c r="EB118" s="2">
        <v>4.7699999999999996</v>
      </c>
      <c r="EC118" s="2">
        <v>0.48</v>
      </c>
      <c r="ED118" s="2">
        <v>0</v>
      </c>
      <c r="EE118" s="2">
        <v>51.279800000000002</v>
      </c>
      <c r="EF118" s="2">
        <v>0</v>
      </c>
      <c r="EG118" s="2">
        <v>1.6786000000000001</v>
      </c>
      <c r="EH118" s="2">
        <v>0</v>
      </c>
      <c r="EI118" s="2">
        <v>25.414400000000001</v>
      </c>
      <c r="EJ118" s="2">
        <v>0.49709999999999999</v>
      </c>
      <c r="EK118" s="2">
        <v>16.612400000000001</v>
      </c>
      <c r="EL118" s="2">
        <v>4.5156000000000001</v>
      </c>
      <c r="EM118" s="2">
        <v>0</v>
      </c>
      <c r="EN118" s="2">
        <v>0</v>
      </c>
      <c r="EO118" s="2">
        <v>0</v>
      </c>
      <c r="EP118" s="2">
        <v>0</v>
      </c>
      <c r="EQ118" s="2">
        <v>2E-3</v>
      </c>
      <c r="ER118" s="2">
        <v>0</v>
      </c>
      <c r="ES118" s="2">
        <v>0</v>
      </c>
      <c r="ET118" s="2">
        <v>53.81</v>
      </c>
      <c r="EU118" s="2">
        <v>47.38</v>
      </c>
      <c r="EV118" s="2">
        <v>40.659999999999997</v>
      </c>
      <c r="EW118" s="2">
        <v>9.26</v>
      </c>
      <c r="EX118" s="2">
        <v>1.89</v>
      </c>
      <c r="EY118" s="2">
        <v>0.81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50.944299999999998</v>
      </c>
      <c r="FY118" s="2">
        <v>0.32500000000000001</v>
      </c>
      <c r="FZ118" s="2">
        <v>6.3026999999999997</v>
      </c>
      <c r="GA118" s="2">
        <v>38.0837</v>
      </c>
      <c r="GB118" s="2">
        <v>0</v>
      </c>
      <c r="GC118" s="2">
        <v>4.3442999999999996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46.87</v>
      </c>
      <c r="GM118" s="2">
        <v>5.8</v>
      </c>
      <c r="GN118" s="2">
        <v>38.950000000000003</v>
      </c>
      <c r="GO118" s="2">
        <v>0.47</v>
      </c>
      <c r="GP118" s="2">
        <v>7.92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61.645600000000002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1.9135</v>
      </c>
      <c r="HX118" s="2">
        <v>36.440899999999999</v>
      </c>
      <c r="HY118" s="2">
        <v>0</v>
      </c>
      <c r="HZ118" s="2">
        <v>97.13</v>
      </c>
      <c r="IA118" s="2">
        <v>2.87</v>
      </c>
    </row>
    <row r="119" spans="1:235" x14ac:dyDescent="0.35">
      <c r="A119" s="2" t="s">
        <v>652</v>
      </c>
      <c r="B119" s="2">
        <v>62.32</v>
      </c>
      <c r="C119" s="2">
        <v>61</v>
      </c>
      <c r="D119" s="2">
        <v>61.4</v>
      </c>
      <c r="E119" s="2">
        <v>1079.98</v>
      </c>
      <c r="F119" s="2">
        <v>1E-3</v>
      </c>
      <c r="G119" s="2">
        <v>-9.77</v>
      </c>
      <c r="H119" s="2">
        <v>0</v>
      </c>
      <c r="I119" s="2">
        <v>-0.71</v>
      </c>
      <c r="J119" s="2">
        <v>39</v>
      </c>
      <c r="K119" s="2">
        <v>1079.97</v>
      </c>
      <c r="L119" s="2">
        <v>-0.02</v>
      </c>
      <c r="M119" s="2">
        <v>1079.97</v>
      </c>
      <c r="N119" s="2">
        <v>-0.01</v>
      </c>
      <c r="O119" s="2">
        <v>1079.97</v>
      </c>
      <c r="P119" s="2">
        <v>-0.01</v>
      </c>
      <c r="Q119" s="2">
        <v>1079.98</v>
      </c>
      <c r="R119" s="2">
        <v>0</v>
      </c>
      <c r="S119" s="2">
        <v>1069.1500000000001</v>
      </c>
      <c r="T119" s="2">
        <v>-10.83</v>
      </c>
      <c r="U119" s="2">
        <v>1079.98</v>
      </c>
      <c r="V119" s="2">
        <v>0</v>
      </c>
      <c r="W119" s="2">
        <v>1026.8499999999999</v>
      </c>
      <c r="X119" s="2">
        <v>-53.13</v>
      </c>
      <c r="Y119" s="2">
        <v>2.1179000000000001</v>
      </c>
      <c r="Z119" s="2">
        <v>28.167400000000001</v>
      </c>
      <c r="AA119" s="2">
        <v>23.051500000000001</v>
      </c>
      <c r="AB119" s="2">
        <v>3.2957000000000001</v>
      </c>
      <c r="AC119" s="2">
        <v>0</v>
      </c>
      <c r="AD119" s="2">
        <v>0.3397</v>
      </c>
      <c r="AE119" s="2">
        <v>0</v>
      </c>
      <c r="AF119" s="2">
        <v>3.3473000000000002</v>
      </c>
      <c r="AG119" s="2">
        <v>-15.8093</v>
      </c>
      <c r="AH119" s="2">
        <v>24.423500000000001</v>
      </c>
      <c r="AI119" s="2">
        <v>12.2562</v>
      </c>
      <c r="AJ119" s="2">
        <v>39.1248</v>
      </c>
      <c r="AK119" s="2">
        <v>0</v>
      </c>
      <c r="AL119" s="2">
        <v>7.9028999999999998</v>
      </c>
      <c r="AM119" s="2">
        <v>0</v>
      </c>
      <c r="AN119" s="2">
        <v>0.48330000000000001</v>
      </c>
      <c r="AO119" s="2">
        <v>0.27710000000000001</v>
      </c>
      <c r="AP119" s="2">
        <v>4.53E-2</v>
      </c>
      <c r="AQ119" s="2">
        <v>50.670099999999998</v>
      </c>
      <c r="AR119" s="2">
        <v>3.9256000000000002</v>
      </c>
      <c r="AS119" s="2">
        <v>10.8178</v>
      </c>
      <c r="AT119" s="2">
        <v>2.7006000000000001</v>
      </c>
      <c r="AU119" s="2">
        <v>16.901199999999999</v>
      </c>
      <c r="AV119" s="2">
        <v>0.25969999999999999</v>
      </c>
      <c r="AW119" s="2">
        <v>3.1131000000000002</v>
      </c>
      <c r="AX119" s="2">
        <v>7.4828000000000001</v>
      </c>
      <c r="AY119" s="2">
        <v>2.2764000000000002</v>
      </c>
      <c r="AZ119" s="2">
        <v>1.1173</v>
      </c>
      <c r="BA119" s="2">
        <v>0.42630000000000001</v>
      </c>
      <c r="BB119" s="2">
        <v>0</v>
      </c>
      <c r="BC119" s="2">
        <v>2.0000000000000001E-4</v>
      </c>
      <c r="BD119" s="2">
        <v>0.30890000000000001</v>
      </c>
      <c r="BE119" s="2">
        <v>0</v>
      </c>
      <c r="BF119" s="2">
        <v>1.7124999999999999</v>
      </c>
      <c r="BG119" s="2">
        <v>1.2326999999999999</v>
      </c>
      <c r="BH119" s="2">
        <v>0.60970000000000002</v>
      </c>
      <c r="BI119" s="2">
        <v>1.5129999999999999</v>
      </c>
      <c r="BJ119" s="2">
        <v>2.1284999999999998</v>
      </c>
      <c r="BK119" s="2">
        <v>1.8878999999999999</v>
      </c>
      <c r="BL119" s="2">
        <v>1.9064000000000001</v>
      </c>
      <c r="BM119" s="2">
        <v>1.8865000000000001</v>
      </c>
      <c r="BN119" s="2">
        <v>1.8552</v>
      </c>
      <c r="BO119" s="2">
        <v>1.8409</v>
      </c>
      <c r="BP119" s="2">
        <v>1.8271999999999999</v>
      </c>
      <c r="BQ119" s="2">
        <v>1.8588</v>
      </c>
      <c r="BR119" s="2">
        <v>1.8641000000000001</v>
      </c>
      <c r="BS119" s="2">
        <v>1.8568</v>
      </c>
      <c r="BT119" s="2">
        <v>1.8488</v>
      </c>
      <c r="BU119" s="2">
        <v>34.584600000000002</v>
      </c>
      <c r="BV119" s="2">
        <v>0</v>
      </c>
      <c r="BW119" s="2">
        <v>0</v>
      </c>
      <c r="BX119" s="2">
        <v>0</v>
      </c>
      <c r="BY119" s="2">
        <v>42.711500000000001</v>
      </c>
      <c r="BZ119" s="2">
        <v>0.33900000000000002</v>
      </c>
      <c r="CA119" s="2">
        <v>21.9419</v>
      </c>
      <c r="CB119" s="2">
        <v>0.41739999999999999</v>
      </c>
      <c r="CC119" s="2">
        <v>0</v>
      </c>
      <c r="CD119" s="2">
        <v>0</v>
      </c>
      <c r="CE119" s="2">
        <v>0</v>
      </c>
      <c r="CF119" s="2">
        <v>0</v>
      </c>
      <c r="CG119" s="2">
        <v>5.7000000000000002E-3</v>
      </c>
      <c r="CH119" s="2">
        <v>0</v>
      </c>
      <c r="CI119" s="2">
        <v>0</v>
      </c>
      <c r="CJ119" s="2">
        <v>47.8</v>
      </c>
      <c r="CK119" s="2">
        <v>47.29</v>
      </c>
      <c r="CL119" s="2">
        <v>51.64</v>
      </c>
      <c r="CM119" s="2">
        <v>0.42</v>
      </c>
      <c r="CN119" s="2">
        <v>0.65</v>
      </c>
      <c r="CO119" s="2">
        <v>0.01</v>
      </c>
      <c r="CP119" s="2">
        <v>53.79</v>
      </c>
      <c r="CQ119" s="2">
        <v>0</v>
      </c>
      <c r="CR119" s="2">
        <v>29.436900000000001</v>
      </c>
      <c r="CS119" s="2">
        <v>0</v>
      </c>
      <c r="CT119" s="2">
        <v>0</v>
      </c>
      <c r="CU119" s="2">
        <v>0</v>
      </c>
      <c r="CV119" s="2">
        <v>0</v>
      </c>
      <c r="CW119" s="2">
        <v>11.7341</v>
      </c>
      <c r="CX119" s="2">
        <v>4.7047999999999996</v>
      </c>
      <c r="CY119" s="2">
        <v>0.3342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56.84</v>
      </c>
      <c r="DF119" s="2">
        <v>41.24</v>
      </c>
      <c r="DG119" s="2">
        <v>1.93</v>
      </c>
      <c r="DH119" s="2">
        <v>0</v>
      </c>
      <c r="DI119" s="2">
        <v>50.147399999999998</v>
      </c>
      <c r="DJ119" s="2">
        <v>0</v>
      </c>
      <c r="DK119" s="2">
        <v>4.2569999999999997</v>
      </c>
      <c r="DL119" s="2">
        <v>0</v>
      </c>
      <c r="DM119" s="2">
        <v>16.748899999999999</v>
      </c>
      <c r="DN119" s="2">
        <v>0.30109999999999998</v>
      </c>
      <c r="DO119" s="2">
        <v>12.642200000000001</v>
      </c>
      <c r="DP119" s="2">
        <v>15.9017</v>
      </c>
      <c r="DQ119" s="2">
        <v>0</v>
      </c>
      <c r="DR119" s="2">
        <v>0</v>
      </c>
      <c r="DS119" s="2">
        <v>0</v>
      </c>
      <c r="DT119" s="2">
        <v>0</v>
      </c>
      <c r="DU119" s="2">
        <v>1.6999999999999999E-3</v>
      </c>
      <c r="DV119" s="2">
        <v>0</v>
      </c>
      <c r="DW119" s="2">
        <v>0</v>
      </c>
      <c r="DX119" s="2">
        <v>57.36</v>
      </c>
      <c r="DY119" s="2">
        <v>35.79</v>
      </c>
      <c r="DZ119" s="2">
        <v>26.6</v>
      </c>
      <c r="EA119" s="2">
        <v>32.36</v>
      </c>
      <c r="EB119" s="2">
        <v>4.76</v>
      </c>
      <c r="EC119" s="2">
        <v>0.48</v>
      </c>
      <c r="ED119" s="2">
        <v>0</v>
      </c>
      <c r="EE119" s="2">
        <v>51.2605</v>
      </c>
      <c r="EF119" s="2">
        <v>0</v>
      </c>
      <c r="EG119" s="2">
        <v>1.6751</v>
      </c>
      <c r="EH119" s="2">
        <v>0</v>
      </c>
      <c r="EI119" s="2">
        <v>25.493500000000001</v>
      </c>
      <c r="EJ119" s="2">
        <v>0.49769999999999998</v>
      </c>
      <c r="EK119" s="2">
        <v>16.553100000000001</v>
      </c>
      <c r="EL119" s="2">
        <v>4.5180999999999996</v>
      </c>
      <c r="EM119" s="2">
        <v>0</v>
      </c>
      <c r="EN119" s="2">
        <v>0</v>
      </c>
      <c r="EO119" s="2">
        <v>0</v>
      </c>
      <c r="EP119" s="2">
        <v>0</v>
      </c>
      <c r="EQ119" s="2">
        <v>2E-3</v>
      </c>
      <c r="ER119" s="2">
        <v>0</v>
      </c>
      <c r="ES119" s="2">
        <v>0</v>
      </c>
      <c r="ET119" s="2">
        <v>53.65</v>
      </c>
      <c r="EU119" s="2">
        <v>47.23</v>
      </c>
      <c r="EV119" s="2">
        <v>40.81</v>
      </c>
      <c r="EW119" s="2">
        <v>9.27</v>
      </c>
      <c r="EX119" s="2">
        <v>1.89</v>
      </c>
      <c r="EY119" s="2">
        <v>0.81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50.917999999999999</v>
      </c>
      <c r="FY119" s="2">
        <v>0.32379999999999998</v>
      </c>
      <c r="FZ119" s="2">
        <v>6.3395999999999999</v>
      </c>
      <c r="GA119" s="2">
        <v>38.092300000000002</v>
      </c>
      <c r="GB119" s="2">
        <v>0</v>
      </c>
      <c r="GC119" s="2">
        <v>4.3262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46.85</v>
      </c>
      <c r="GM119" s="2">
        <v>5.83</v>
      </c>
      <c r="GN119" s="2">
        <v>38.96</v>
      </c>
      <c r="GO119" s="2">
        <v>0.47</v>
      </c>
      <c r="GP119" s="2">
        <v>7.89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61.647599999999997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1.9114</v>
      </c>
      <c r="HX119" s="2">
        <v>36.441000000000003</v>
      </c>
      <c r="HY119" s="2">
        <v>0</v>
      </c>
      <c r="HZ119" s="2">
        <v>97.13</v>
      </c>
      <c r="IA119" s="2">
        <v>2.87</v>
      </c>
    </row>
    <row r="120" spans="1:235" x14ac:dyDescent="0.35">
      <c r="A120" s="2" t="s">
        <v>652</v>
      </c>
      <c r="B120" s="2">
        <v>62.83</v>
      </c>
      <c r="C120" s="2">
        <v>61.52</v>
      </c>
      <c r="D120" s="2">
        <v>61.92</v>
      </c>
      <c r="E120" s="2">
        <v>1079.5899999999999</v>
      </c>
      <c r="F120" s="2">
        <v>1E-3</v>
      </c>
      <c r="G120" s="2">
        <v>-9.7799999999999994</v>
      </c>
      <c r="H120" s="2">
        <v>0</v>
      </c>
      <c r="I120" s="2">
        <v>-0.71</v>
      </c>
      <c r="J120" s="2">
        <v>38.479999999999997</v>
      </c>
      <c r="K120" s="2">
        <v>1079.58</v>
      </c>
      <c r="L120" s="2">
        <v>-0.01</v>
      </c>
      <c r="M120" s="2">
        <v>1079.5899999999999</v>
      </c>
      <c r="N120" s="2">
        <v>0</v>
      </c>
      <c r="O120" s="2">
        <v>1079.5899999999999</v>
      </c>
      <c r="P120" s="2">
        <v>0</v>
      </c>
      <c r="Q120" s="2">
        <v>1079.5899999999999</v>
      </c>
      <c r="R120" s="2">
        <v>0</v>
      </c>
      <c r="S120" s="2">
        <v>1068.69</v>
      </c>
      <c r="T120" s="2">
        <v>-10.9</v>
      </c>
      <c r="U120" s="2">
        <v>1079.5899999999999</v>
      </c>
      <c r="V120" s="2">
        <v>0</v>
      </c>
      <c r="W120" s="2">
        <v>1026.8499999999999</v>
      </c>
      <c r="X120" s="2">
        <v>-52.74</v>
      </c>
      <c r="Y120" s="2">
        <v>1.9987999999999999</v>
      </c>
      <c r="Z120" s="2">
        <v>28.352699999999999</v>
      </c>
      <c r="AA120" s="2">
        <v>23.143699999999999</v>
      </c>
      <c r="AB120" s="2">
        <v>3.5926999999999998</v>
      </c>
      <c r="AC120" s="2">
        <v>0</v>
      </c>
      <c r="AD120" s="2">
        <v>0.39960000000000001</v>
      </c>
      <c r="AE120" s="2">
        <v>0</v>
      </c>
      <c r="AF120" s="2">
        <v>3.351</v>
      </c>
      <c r="AG120" s="2">
        <v>-15.727499999999999</v>
      </c>
      <c r="AH120" s="2">
        <v>24.471599999999999</v>
      </c>
      <c r="AI120" s="2">
        <v>12.185700000000001</v>
      </c>
      <c r="AJ120" s="2">
        <v>39.217300000000002</v>
      </c>
      <c r="AK120" s="2">
        <v>0</v>
      </c>
      <c r="AL120" s="2">
        <v>7.9109999999999996</v>
      </c>
      <c r="AM120" s="2">
        <v>0</v>
      </c>
      <c r="AN120" s="2">
        <v>0.48680000000000001</v>
      </c>
      <c r="AO120" s="2">
        <v>0.27729999999999999</v>
      </c>
      <c r="AP120" s="2">
        <v>4.53E-2</v>
      </c>
      <c r="AQ120" s="2">
        <v>50.681699999999999</v>
      </c>
      <c r="AR120" s="2">
        <v>3.8997000000000002</v>
      </c>
      <c r="AS120" s="2">
        <v>10.8142</v>
      </c>
      <c r="AT120" s="2">
        <v>2.7086000000000001</v>
      </c>
      <c r="AU120" s="2">
        <v>16.922799999999999</v>
      </c>
      <c r="AV120" s="2">
        <v>0.25950000000000001</v>
      </c>
      <c r="AW120" s="2">
        <v>3.0950000000000002</v>
      </c>
      <c r="AX120" s="2">
        <v>7.4695999999999998</v>
      </c>
      <c r="AY120" s="2">
        <v>2.2778999999999998</v>
      </c>
      <c r="AZ120" s="2">
        <v>1.1292</v>
      </c>
      <c r="BA120" s="2">
        <v>0.432</v>
      </c>
      <c r="BB120" s="2">
        <v>0</v>
      </c>
      <c r="BC120" s="2">
        <v>2.0000000000000001E-4</v>
      </c>
      <c r="BD120" s="2">
        <v>0.3095</v>
      </c>
      <c r="BE120" s="2">
        <v>0</v>
      </c>
      <c r="BF120" s="2">
        <v>1.7164999999999999</v>
      </c>
      <c r="BG120" s="2">
        <v>1.2249000000000001</v>
      </c>
      <c r="BH120" s="2">
        <v>0.60780000000000001</v>
      </c>
      <c r="BI120" s="2">
        <v>1.5195000000000001</v>
      </c>
      <c r="BJ120" s="2">
        <v>2.1501000000000001</v>
      </c>
      <c r="BK120" s="2">
        <v>1.9032</v>
      </c>
      <c r="BL120" s="2">
        <v>1.9220999999999999</v>
      </c>
      <c r="BM120" s="2">
        <v>1.9017999999999999</v>
      </c>
      <c r="BN120" s="2">
        <v>1.8694999999999999</v>
      </c>
      <c r="BO120" s="2">
        <v>1.8548</v>
      </c>
      <c r="BP120" s="2">
        <v>1.8407</v>
      </c>
      <c r="BQ120" s="2">
        <v>1.8716999999999999</v>
      </c>
      <c r="BR120" s="2">
        <v>1.8754</v>
      </c>
      <c r="BS120" s="2">
        <v>1.8656999999999999</v>
      </c>
      <c r="BT120" s="2">
        <v>1.8562000000000001</v>
      </c>
      <c r="BU120" s="2">
        <v>34.561799999999998</v>
      </c>
      <c r="BV120" s="2">
        <v>0</v>
      </c>
      <c r="BW120" s="2">
        <v>0</v>
      </c>
      <c r="BX120" s="2">
        <v>0</v>
      </c>
      <c r="BY120" s="2">
        <v>42.833300000000001</v>
      </c>
      <c r="BZ120" s="2">
        <v>0.33889999999999998</v>
      </c>
      <c r="CA120" s="2">
        <v>21.843399999999999</v>
      </c>
      <c r="CB120" s="2">
        <v>0.41699999999999998</v>
      </c>
      <c r="CC120" s="2">
        <v>0</v>
      </c>
      <c r="CD120" s="2">
        <v>0</v>
      </c>
      <c r="CE120" s="2">
        <v>0</v>
      </c>
      <c r="CF120" s="2">
        <v>0</v>
      </c>
      <c r="CG120" s="2">
        <v>5.7000000000000002E-3</v>
      </c>
      <c r="CH120" s="2">
        <v>0</v>
      </c>
      <c r="CI120" s="2">
        <v>0</v>
      </c>
      <c r="CJ120" s="2">
        <v>47.62</v>
      </c>
      <c r="CK120" s="2">
        <v>47.11</v>
      </c>
      <c r="CL120" s="2">
        <v>51.82</v>
      </c>
      <c r="CM120" s="2">
        <v>0.42</v>
      </c>
      <c r="CN120" s="2">
        <v>0.65</v>
      </c>
      <c r="CO120" s="2">
        <v>0.01</v>
      </c>
      <c r="CP120" s="2">
        <v>53.812399999999997</v>
      </c>
      <c r="CQ120" s="2">
        <v>0</v>
      </c>
      <c r="CR120" s="2">
        <v>29.421299999999999</v>
      </c>
      <c r="CS120" s="2">
        <v>0</v>
      </c>
      <c r="CT120" s="2">
        <v>0</v>
      </c>
      <c r="CU120" s="2">
        <v>0</v>
      </c>
      <c r="CV120" s="2">
        <v>0</v>
      </c>
      <c r="CW120" s="2">
        <v>11.716100000000001</v>
      </c>
      <c r="CX120" s="2">
        <v>4.7138</v>
      </c>
      <c r="CY120" s="2">
        <v>0.33639999999999998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56.75</v>
      </c>
      <c r="DF120" s="2">
        <v>41.31</v>
      </c>
      <c r="DG120" s="2">
        <v>1.94</v>
      </c>
      <c r="DH120" s="2">
        <v>0</v>
      </c>
      <c r="DI120" s="2">
        <v>50.134799999999998</v>
      </c>
      <c r="DJ120" s="2">
        <v>0</v>
      </c>
      <c r="DK120" s="2">
        <v>4.2507999999999999</v>
      </c>
      <c r="DL120" s="2">
        <v>0</v>
      </c>
      <c r="DM120" s="2">
        <v>16.811599999999999</v>
      </c>
      <c r="DN120" s="2">
        <v>0.3014</v>
      </c>
      <c r="DO120" s="2">
        <v>12.5992</v>
      </c>
      <c r="DP120" s="2">
        <v>15.900399999999999</v>
      </c>
      <c r="DQ120" s="2">
        <v>0</v>
      </c>
      <c r="DR120" s="2">
        <v>0</v>
      </c>
      <c r="DS120" s="2">
        <v>0</v>
      </c>
      <c r="DT120" s="2">
        <v>0</v>
      </c>
      <c r="DU120" s="2">
        <v>1.6999999999999999E-3</v>
      </c>
      <c r="DV120" s="2">
        <v>0</v>
      </c>
      <c r="DW120" s="2">
        <v>0</v>
      </c>
      <c r="DX120" s="2">
        <v>57.19</v>
      </c>
      <c r="DY120" s="2">
        <v>35.68</v>
      </c>
      <c r="DZ120" s="2">
        <v>26.71</v>
      </c>
      <c r="EA120" s="2">
        <v>32.36</v>
      </c>
      <c r="EB120" s="2">
        <v>4.76</v>
      </c>
      <c r="EC120" s="2">
        <v>0.48</v>
      </c>
      <c r="ED120" s="2">
        <v>0</v>
      </c>
      <c r="EE120" s="2">
        <v>51.241199999999999</v>
      </c>
      <c r="EF120" s="2">
        <v>0</v>
      </c>
      <c r="EG120" s="2">
        <v>1.6717</v>
      </c>
      <c r="EH120" s="2">
        <v>0</v>
      </c>
      <c r="EI120" s="2">
        <v>25.572600000000001</v>
      </c>
      <c r="EJ120" s="2">
        <v>0.49819999999999998</v>
      </c>
      <c r="EK120" s="2">
        <v>16.493600000000001</v>
      </c>
      <c r="EL120" s="2">
        <v>4.5206999999999997</v>
      </c>
      <c r="EM120" s="2">
        <v>0</v>
      </c>
      <c r="EN120" s="2">
        <v>0</v>
      </c>
      <c r="EO120" s="2">
        <v>0</v>
      </c>
      <c r="EP120" s="2">
        <v>0</v>
      </c>
      <c r="EQ120" s="2">
        <v>2E-3</v>
      </c>
      <c r="ER120" s="2">
        <v>0</v>
      </c>
      <c r="ES120" s="2">
        <v>0</v>
      </c>
      <c r="ET120" s="2">
        <v>53.48</v>
      </c>
      <c r="EU120" s="2">
        <v>47.08</v>
      </c>
      <c r="EV120" s="2">
        <v>40.950000000000003</v>
      </c>
      <c r="EW120" s="2">
        <v>9.27</v>
      </c>
      <c r="EX120" s="2">
        <v>1.89</v>
      </c>
      <c r="EY120" s="2">
        <v>0.81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50.891300000000001</v>
      </c>
      <c r="FY120" s="2">
        <v>0.32250000000000001</v>
      </c>
      <c r="FZ120" s="2">
        <v>6.3776000000000002</v>
      </c>
      <c r="GA120" s="2">
        <v>38.1004</v>
      </c>
      <c r="GB120" s="2">
        <v>0</v>
      </c>
      <c r="GC120" s="2">
        <v>4.3082000000000003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46.83</v>
      </c>
      <c r="GM120" s="2">
        <v>5.87</v>
      </c>
      <c r="GN120" s="2">
        <v>38.979999999999997</v>
      </c>
      <c r="GO120" s="2">
        <v>0.46</v>
      </c>
      <c r="GP120" s="2">
        <v>7.86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61.6496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1.9094</v>
      </c>
      <c r="HX120" s="2">
        <v>36.441000000000003</v>
      </c>
      <c r="HY120" s="2">
        <v>0</v>
      </c>
      <c r="HZ120" s="2">
        <v>97.14</v>
      </c>
      <c r="IA120" s="2">
        <v>2.86</v>
      </c>
    </row>
    <row r="121" spans="1:235" x14ac:dyDescent="0.35">
      <c r="A121" s="2" t="s">
        <v>652</v>
      </c>
      <c r="B121" s="2">
        <v>63.33</v>
      </c>
      <c r="C121" s="2">
        <v>62.04</v>
      </c>
      <c r="D121" s="2">
        <v>62.43</v>
      </c>
      <c r="E121" s="2">
        <v>1079.2</v>
      </c>
      <c r="F121" s="2">
        <v>1E-3</v>
      </c>
      <c r="G121" s="2">
        <v>-9.7799999999999994</v>
      </c>
      <c r="H121" s="2">
        <v>0</v>
      </c>
      <c r="I121" s="2">
        <v>-0.71</v>
      </c>
      <c r="J121" s="2">
        <v>37.96</v>
      </c>
      <c r="K121" s="2">
        <v>1079.19</v>
      </c>
      <c r="L121" s="2">
        <v>-0.01</v>
      </c>
      <c r="M121" s="2">
        <v>1079.2</v>
      </c>
      <c r="N121" s="2">
        <v>-0.01</v>
      </c>
      <c r="O121" s="2">
        <v>1079.2</v>
      </c>
      <c r="P121" s="2">
        <v>0</v>
      </c>
      <c r="Q121" s="2">
        <v>1079.2</v>
      </c>
      <c r="R121" s="2">
        <v>0</v>
      </c>
      <c r="S121" s="2">
        <v>1068.23</v>
      </c>
      <c r="T121" s="2">
        <v>-10.97</v>
      </c>
      <c r="U121" s="2">
        <v>1079.2</v>
      </c>
      <c r="V121" s="2">
        <v>0</v>
      </c>
      <c r="W121" s="2">
        <v>1026.8499999999999</v>
      </c>
      <c r="X121" s="2">
        <v>-52.35</v>
      </c>
      <c r="Y121" s="2">
        <v>1.8826000000000001</v>
      </c>
      <c r="Z121" s="2">
        <v>28.539000000000001</v>
      </c>
      <c r="AA121" s="2">
        <v>23.2361</v>
      </c>
      <c r="AB121" s="2">
        <v>3.8860999999999999</v>
      </c>
      <c r="AC121" s="2">
        <v>0</v>
      </c>
      <c r="AD121" s="2">
        <v>0.4592</v>
      </c>
      <c r="AE121" s="2">
        <v>0</v>
      </c>
      <c r="AF121" s="2">
        <v>3.3546999999999998</v>
      </c>
      <c r="AG121" s="2">
        <v>-15.460699999999999</v>
      </c>
      <c r="AH121" s="2">
        <v>24.790400000000002</v>
      </c>
      <c r="AI121" s="2">
        <v>12.2902</v>
      </c>
      <c r="AJ121" s="2">
        <v>39.047899999999998</v>
      </c>
      <c r="AK121" s="2">
        <v>0</v>
      </c>
      <c r="AL121" s="2">
        <v>7.9191000000000003</v>
      </c>
      <c r="AM121" s="2">
        <v>0</v>
      </c>
      <c r="AN121" s="2">
        <v>0.49170000000000003</v>
      </c>
      <c r="AO121" s="2">
        <v>0.27750000000000002</v>
      </c>
      <c r="AP121" s="2">
        <v>4.53E-2</v>
      </c>
      <c r="AQ121" s="2">
        <v>50.694099999999999</v>
      </c>
      <c r="AR121" s="2">
        <v>3.8736999999999999</v>
      </c>
      <c r="AS121" s="2">
        <v>10.810499999999999</v>
      </c>
      <c r="AT121" s="2">
        <v>2.7166000000000001</v>
      </c>
      <c r="AU121" s="2">
        <v>16.9437</v>
      </c>
      <c r="AV121" s="2">
        <v>0.25929999999999997</v>
      </c>
      <c r="AW121" s="2">
        <v>3.0768</v>
      </c>
      <c r="AX121" s="2">
        <v>7.4562999999999997</v>
      </c>
      <c r="AY121" s="2">
        <v>2.2791999999999999</v>
      </c>
      <c r="AZ121" s="2">
        <v>1.1413</v>
      </c>
      <c r="BA121" s="2">
        <v>0.438</v>
      </c>
      <c r="BB121" s="2">
        <v>0</v>
      </c>
      <c r="BC121" s="2">
        <v>2.0000000000000001E-4</v>
      </c>
      <c r="BD121" s="2">
        <v>0.31019999999999998</v>
      </c>
      <c r="BE121" s="2">
        <v>0</v>
      </c>
      <c r="BF121" s="2">
        <v>1.7205999999999999</v>
      </c>
      <c r="BG121" s="2">
        <v>1.2173</v>
      </c>
      <c r="BH121" s="2">
        <v>0.60580000000000001</v>
      </c>
      <c r="BI121" s="2">
        <v>1.526</v>
      </c>
      <c r="BJ121" s="2">
        <v>2.1720999999999999</v>
      </c>
      <c r="BK121" s="2">
        <v>1.9187000000000001</v>
      </c>
      <c r="BL121" s="2">
        <v>1.9379999999999999</v>
      </c>
      <c r="BM121" s="2">
        <v>1.9172</v>
      </c>
      <c r="BN121" s="2">
        <v>1.8839999999999999</v>
      </c>
      <c r="BO121" s="2">
        <v>1.8689</v>
      </c>
      <c r="BP121" s="2">
        <v>1.8545</v>
      </c>
      <c r="BQ121" s="2">
        <v>1.8848</v>
      </c>
      <c r="BR121" s="2">
        <v>1.8868</v>
      </c>
      <c r="BS121" s="2">
        <v>1.8746</v>
      </c>
      <c r="BT121" s="2">
        <v>1.8636999999999999</v>
      </c>
      <c r="BU121" s="2">
        <v>34.539000000000001</v>
      </c>
      <c r="BV121" s="2">
        <v>0</v>
      </c>
      <c r="BW121" s="2">
        <v>0</v>
      </c>
      <c r="BX121" s="2">
        <v>0</v>
      </c>
      <c r="BY121" s="2">
        <v>42.955100000000002</v>
      </c>
      <c r="BZ121" s="2">
        <v>0.3387</v>
      </c>
      <c r="CA121" s="2">
        <v>21.744800000000001</v>
      </c>
      <c r="CB121" s="2">
        <v>0.41670000000000001</v>
      </c>
      <c r="CC121" s="2">
        <v>0</v>
      </c>
      <c r="CD121" s="2">
        <v>0</v>
      </c>
      <c r="CE121" s="2">
        <v>0</v>
      </c>
      <c r="CF121" s="2">
        <v>0</v>
      </c>
      <c r="CG121" s="2">
        <v>5.5999999999999999E-3</v>
      </c>
      <c r="CH121" s="2">
        <v>0</v>
      </c>
      <c r="CI121" s="2">
        <v>0</v>
      </c>
      <c r="CJ121" s="2">
        <v>47.43</v>
      </c>
      <c r="CK121" s="2">
        <v>46.93</v>
      </c>
      <c r="CL121" s="2">
        <v>52</v>
      </c>
      <c r="CM121" s="2">
        <v>0.42</v>
      </c>
      <c r="CN121" s="2">
        <v>0.65</v>
      </c>
      <c r="CO121" s="2">
        <v>0.01</v>
      </c>
      <c r="CP121" s="2">
        <v>53.834699999999998</v>
      </c>
      <c r="CQ121" s="2">
        <v>0</v>
      </c>
      <c r="CR121" s="2">
        <v>29.4057</v>
      </c>
      <c r="CS121" s="2">
        <v>0</v>
      </c>
      <c r="CT121" s="2">
        <v>0</v>
      </c>
      <c r="CU121" s="2">
        <v>0</v>
      </c>
      <c r="CV121" s="2">
        <v>0</v>
      </c>
      <c r="CW121" s="2">
        <v>11.698</v>
      </c>
      <c r="CX121" s="2">
        <v>4.7228000000000003</v>
      </c>
      <c r="CY121" s="2">
        <v>0.3387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56.66</v>
      </c>
      <c r="DF121" s="2">
        <v>41.39</v>
      </c>
      <c r="DG121" s="2">
        <v>1.95</v>
      </c>
      <c r="DH121" s="2">
        <v>0</v>
      </c>
      <c r="DI121" s="2">
        <v>50.122300000000003</v>
      </c>
      <c r="DJ121" s="2">
        <v>0</v>
      </c>
      <c r="DK121" s="2">
        <v>4.2442000000000002</v>
      </c>
      <c r="DL121" s="2">
        <v>0</v>
      </c>
      <c r="DM121" s="2">
        <v>16.874700000000001</v>
      </c>
      <c r="DN121" s="2">
        <v>0.30170000000000002</v>
      </c>
      <c r="DO121" s="2">
        <v>12.5563</v>
      </c>
      <c r="DP121" s="2">
        <v>15.899100000000001</v>
      </c>
      <c r="DQ121" s="2">
        <v>0</v>
      </c>
      <c r="DR121" s="2">
        <v>0</v>
      </c>
      <c r="DS121" s="2">
        <v>0</v>
      </c>
      <c r="DT121" s="2">
        <v>0</v>
      </c>
      <c r="DU121" s="2">
        <v>1.6999999999999999E-3</v>
      </c>
      <c r="DV121" s="2">
        <v>0</v>
      </c>
      <c r="DW121" s="2">
        <v>0</v>
      </c>
      <c r="DX121" s="2">
        <v>57.01</v>
      </c>
      <c r="DY121" s="2">
        <v>35.57</v>
      </c>
      <c r="DZ121" s="2">
        <v>26.82</v>
      </c>
      <c r="EA121" s="2">
        <v>32.369999999999997</v>
      </c>
      <c r="EB121" s="2">
        <v>4.75</v>
      </c>
      <c r="EC121" s="2">
        <v>0.49</v>
      </c>
      <c r="ED121" s="2">
        <v>0</v>
      </c>
      <c r="EE121" s="2">
        <v>51.222000000000001</v>
      </c>
      <c r="EF121" s="2">
        <v>0</v>
      </c>
      <c r="EG121" s="2">
        <v>1.6680999999999999</v>
      </c>
      <c r="EH121" s="2">
        <v>0</v>
      </c>
      <c r="EI121" s="2">
        <v>25.651499999999999</v>
      </c>
      <c r="EJ121" s="2">
        <v>0.49880000000000002</v>
      </c>
      <c r="EK121" s="2">
        <v>16.434200000000001</v>
      </c>
      <c r="EL121" s="2">
        <v>4.5232999999999999</v>
      </c>
      <c r="EM121" s="2">
        <v>0</v>
      </c>
      <c r="EN121" s="2">
        <v>0</v>
      </c>
      <c r="EO121" s="2">
        <v>0</v>
      </c>
      <c r="EP121" s="2">
        <v>0</v>
      </c>
      <c r="EQ121" s="2">
        <v>2E-3</v>
      </c>
      <c r="ER121" s="2">
        <v>0</v>
      </c>
      <c r="ES121" s="2">
        <v>0</v>
      </c>
      <c r="ET121" s="2">
        <v>53.32</v>
      </c>
      <c r="EU121" s="2">
        <v>46.93</v>
      </c>
      <c r="EV121" s="2">
        <v>41.09</v>
      </c>
      <c r="EW121" s="2">
        <v>9.2799999999999994</v>
      </c>
      <c r="EX121" s="2">
        <v>1.88</v>
      </c>
      <c r="EY121" s="2">
        <v>0.81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50.864400000000003</v>
      </c>
      <c r="FY121" s="2">
        <v>0.32129999999999997</v>
      </c>
      <c r="FZ121" s="2">
        <v>6.4157999999999999</v>
      </c>
      <c r="GA121" s="2">
        <v>38.1083</v>
      </c>
      <c r="GB121" s="2">
        <v>0</v>
      </c>
      <c r="GC121" s="2">
        <v>4.2901999999999996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46.82</v>
      </c>
      <c r="GM121" s="2">
        <v>5.91</v>
      </c>
      <c r="GN121" s="2">
        <v>38.99</v>
      </c>
      <c r="GO121" s="2">
        <v>0.46</v>
      </c>
      <c r="GP121" s="2">
        <v>7.82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61.651699999999998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1.9073</v>
      </c>
      <c r="HX121" s="2">
        <v>36.441000000000003</v>
      </c>
      <c r="HY121" s="2">
        <v>0</v>
      </c>
      <c r="HZ121" s="2">
        <v>97.14</v>
      </c>
      <c r="IA121" s="2">
        <v>2.86</v>
      </c>
    </row>
    <row r="122" spans="1:235" x14ac:dyDescent="0.35">
      <c r="A122" s="2" t="s">
        <v>652</v>
      </c>
      <c r="B122" s="2">
        <v>63.84</v>
      </c>
      <c r="C122" s="2">
        <v>62.56</v>
      </c>
      <c r="D122" s="2">
        <v>62.94</v>
      </c>
      <c r="E122" s="2">
        <v>1078.81</v>
      </c>
      <c r="F122" s="2">
        <v>1E-3</v>
      </c>
      <c r="G122" s="2">
        <v>-9.7899999999999991</v>
      </c>
      <c r="H122" s="2">
        <v>0</v>
      </c>
      <c r="I122" s="2">
        <v>-0.71</v>
      </c>
      <c r="J122" s="2">
        <v>37.44</v>
      </c>
      <c r="K122" s="2">
        <v>1078.8</v>
      </c>
      <c r="L122" s="2">
        <v>-0.02</v>
      </c>
      <c r="M122" s="2">
        <v>1078.8</v>
      </c>
      <c r="N122" s="2">
        <v>-0.01</v>
      </c>
      <c r="O122" s="2">
        <v>1078.81</v>
      </c>
      <c r="P122" s="2">
        <v>0</v>
      </c>
      <c r="Q122" s="2">
        <v>1078.8</v>
      </c>
      <c r="R122" s="2">
        <v>-0.01</v>
      </c>
      <c r="S122" s="2">
        <v>1067.76</v>
      </c>
      <c r="T122" s="2">
        <v>-11.05</v>
      </c>
      <c r="U122" s="2">
        <v>1078.81</v>
      </c>
      <c r="V122" s="2">
        <v>0</v>
      </c>
      <c r="W122" s="2">
        <v>1026.8499999999999</v>
      </c>
      <c r="X122" s="2">
        <v>-51.96</v>
      </c>
      <c r="Y122" s="2">
        <v>1.7673000000000001</v>
      </c>
      <c r="Z122" s="2">
        <v>28.725100000000001</v>
      </c>
      <c r="AA122" s="2">
        <v>23.328600000000002</v>
      </c>
      <c r="AB122" s="2">
        <v>4.1794000000000002</v>
      </c>
      <c r="AC122" s="2">
        <v>0</v>
      </c>
      <c r="AD122" s="2">
        <v>0.51829999999999998</v>
      </c>
      <c r="AE122" s="2">
        <v>0</v>
      </c>
      <c r="AF122" s="2">
        <v>3.3584000000000001</v>
      </c>
      <c r="AG122" s="2">
        <v>-15.3782</v>
      </c>
      <c r="AH122" s="2">
        <v>24.8127</v>
      </c>
      <c r="AI122" s="2">
        <v>12.327400000000001</v>
      </c>
      <c r="AJ122" s="2">
        <v>39.1006</v>
      </c>
      <c r="AK122" s="2">
        <v>0</v>
      </c>
      <c r="AL122" s="2">
        <v>7.8867000000000003</v>
      </c>
      <c r="AM122" s="2">
        <v>0</v>
      </c>
      <c r="AN122" s="2">
        <v>0.49440000000000001</v>
      </c>
      <c r="AO122" s="2">
        <v>0.27760000000000001</v>
      </c>
      <c r="AP122" s="2">
        <v>4.53E-2</v>
      </c>
      <c r="AQ122" s="2">
        <v>50.706899999999997</v>
      </c>
      <c r="AR122" s="2">
        <v>3.8475999999999999</v>
      </c>
      <c r="AS122" s="2">
        <v>10.807</v>
      </c>
      <c r="AT122" s="2">
        <v>2.7246000000000001</v>
      </c>
      <c r="AU122" s="2">
        <v>16.963999999999999</v>
      </c>
      <c r="AV122" s="2">
        <v>0.2591</v>
      </c>
      <c r="AW122" s="2">
        <v>3.0585</v>
      </c>
      <c r="AX122" s="2">
        <v>7.4428000000000001</v>
      </c>
      <c r="AY122" s="2">
        <v>2.2806000000000002</v>
      </c>
      <c r="AZ122" s="2">
        <v>1.1536999999999999</v>
      </c>
      <c r="BA122" s="2">
        <v>0.44400000000000001</v>
      </c>
      <c r="BB122" s="2">
        <v>0</v>
      </c>
      <c r="BC122" s="2">
        <v>2.0000000000000001E-4</v>
      </c>
      <c r="BD122" s="2">
        <v>0.31090000000000001</v>
      </c>
      <c r="BE122" s="2">
        <v>0</v>
      </c>
      <c r="BF122" s="2">
        <v>1.7246999999999999</v>
      </c>
      <c r="BG122" s="2">
        <v>1.2098</v>
      </c>
      <c r="BH122" s="2">
        <v>0.6038</v>
      </c>
      <c r="BI122" s="2">
        <v>1.5326</v>
      </c>
      <c r="BJ122" s="2">
        <v>2.1945000000000001</v>
      </c>
      <c r="BK122" s="2">
        <v>1.9343999999999999</v>
      </c>
      <c r="BL122" s="2">
        <v>1.9541999999999999</v>
      </c>
      <c r="BM122" s="2">
        <v>1.9330000000000001</v>
      </c>
      <c r="BN122" s="2">
        <v>1.8987000000000001</v>
      </c>
      <c r="BO122" s="2">
        <v>1.8832</v>
      </c>
      <c r="BP122" s="2">
        <v>1.8684000000000001</v>
      </c>
      <c r="BQ122" s="2">
        <v>1.8980999999999999</v>
      </c>
      <c r="BR122" s="2">
        <v>1.8982000000000001</v>
      </c>
      <c r="BS122" s="2">
        <v>1.8835999999999999</v>
      </c>
      <c r="BT122" s="2">
        <v>1.8711</v>
      </c>
      <c r="BU122" s="2">
        <v>34.516199999999998</v>
      </c>
      <c r="BV122" s="2">
        <v>0</v>
      </c>
      <c r="BW122" s="2">
        <v>0</v>
      </c>
      <c r="BX122" s="2">
        <v>0</v>
      </c>
      <c r="BY122" s="2">
        <v>43.077199999999998</v>
      </c>
      <c r="BZ122" s="2">
        <v>0.33850000000000002</v>
      </c>
      <c r="CA122" s="2">
        <v>21.646100000000001</v>
      </c>
      <c r="CB122" s="2">
        <v>0.4163</v>
      </c>
      <c r="CC122" s="2">
        <v>0</v>
      </c>
      <c r="CD122" s="2">
        <v>0</v>
      </c>
      <c r="CE122" s="2">
        <v>0</v>
      </c>
      <c r="CF122" s="2">
        <v>0</v>
      </c>
      <c r="CG122" s="2">
        <v>5.5999999999999999E-3</v>
      </c>
      <c r="CH122" s="2">
        <v>0</v>
      </c>
      <c r="CI122" s="2">
        <v>0</v>
      </c>
      <c r="CJ122" s="2">
        <v>47.25</v>
      </c>
      <c r="CK122" s="2">
        <v>46.74</v>
      </c>
      <c r="CL122" s="2">
        <v>52.19</v>
      </c>
      <c r="CM122" s="2">
        <v>0.42</v>
      </c>
      <c r="CN122" s="2">
        <v>0.65</v>
      </c>
      <c r="CO122" s="2">
        <v>0.01</v>
      </c>
      <c r="CP122" s="2">
        <v>53.857100000000003</v>
      </c>
      <c r="CQ122" s="2">
        <v>0</v>
      </c>
      <c r="CR122" s="2">
        <v>29.3902</v>
      </c>
      <c r="CS122" s="2">
        <v>0</v>
      </c>
      <c r="CT122" s="2">
        <v>0</v>
      </c>
      <c r="CU122" s="2">
        <v>0</v>
      </c>
      <c r="CV122" s="2">
        <v>0</v>
      </c>
      <c r="CW122" s="2">
        <v>11.68</v>
      </c>
      <c r="CX122" s="2">
        <v>4.7317999999999998</v>
      </c>
      <c r="CY122" s="2">
        <v>0.34100000000000003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56.57</v>
      </c>
      <c r="DF122" s="2">
        <v>41.47</v>
      </c>
      <c r="DG122" s="2">
        <v>1.97</v>
      </c>
      <c r="DH122" s="2">
        <v>0</v>
      </c>
      <c r="DI122" s="2">
        <v>50.109699999999997</v>
      </c>
      <c r="DJ122" s="2">
        <v>0</v>
      </c>
      <c r="DK122" s="2">
        <v>4.2377000000000002</v>
      </c>
      <c r="DL122" s="2">
        <v>0</v>
      </c>
      <c r="DM122" s="2">
        <v>16.937799999999999</v>
      </c>
      <c r="DN122" s="2">
        <v>0.3019</v>
      </c>
      <c r="DO122" s="2">
        <v>12.513199999999999</v>
      </c>
      <c r="DP122" s="2">
        <v>15.8979</v>
      </c>
      <c r="DQ122" s="2">
        <v>0</v>
      </c>
      <c r="DR122" s="2">
        <v>0</v>
      </c>
      <c r="DS122" s="2">
        <v>0</v>
      </c>
      <c r="DT122" s="2">
        <v>0</v>
      </c>
      <c r="DU122" s="2">
        <v>1.6999999999999999E-3</v>
      </c>
      <c r="DV122" s="2">
        <v>0</v>
      </c>
      <c r="DW122" s="2">
        <v>0</v>
      </c>
      <c r="DX122" s="2">
        <v>56.84</v>
      </c>
      <c r="DY122" s="2">
        <v>35.46</v>
      </c>
      <c r="DZ122" s="2">
        <v>26.93</v>
      </c>
      <c r="EA122" s="2">
        <v>32.380000000000003</v>
      </c>
      <c r="EB122" s="2">
        <v>4.75</v>
      </c>
      <c r="EC122" s="2">
        <v>0.49</v>
      </c>
      <c r="ED122" s="2">
        <v>0</v>
      </c>
      <c r="EE122" s="2">
        <v>51.2027</v>
      </c>
      <c r="EF122" s="2">
        <v>0</v>
      </c>
      <c r="EG122" s="2">
        <v>1.6646000000000001</v>
      </c>
      <c r="EH122" s="2">
        <v>0</v>
      </c>
      <c r="EI122" s="2">
        <v>25.730799999999999</v>
      </c>
      <c r="EJ122" s="2">
        <v>0.49940000000000001</v>
      </c>
      <c r="EK122" s="2">
        <v>16.374600000000001</v>
      </c>
      <c r="EL122" s="2">
        <v>4.5259999999999998</v>
      </c>
      <c r="EM122" s="2">
        <v>0</v>
      </c>
      <c r="EN122" s="2">
        <v>0</v>
      </c>
      <c r="EO122" s="2">
        <v>0</v>
      </c>
      <c r="EP122" s="2">
        <v>0</v>
      </c>
      <c r="EQ122" s="2">
        <v>2E-3</v>
      </c>
      <c r="ER122" s="2">
        <v>0</v>
      </c>
      <c r="ES122" s="2">
        <v>0</v>
      </c>
      <c r="ET122" s="2">
        <v>53.15</v>
      </c>
      <c r="EU122" s="2">
        <v>46.78</v>
      </c>
      <c r="EV122" s="2">
        <v>41.24</v>
      </c>
      <c r="EW122" s="2">
        <v>9.2899999999999991</v>
      </c>
      <c r="EX122" s="2">
        <v>1.88</v>
      </c>
      <c r="EY122" s="2">
        <v>0.81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50.837499999999999</v>
      </c>
      <c r="FY122" s="2">
        <v>0.32</v>
      </c>
      <c r="FZ122" s="2">
        <v>6.4541000000000004</v>
      </c>
      <c r="GA122" s="2">
        <v>38.116199999999999</v>
      </c>
      <c r="GB122" s="2">
        <v>0</v>
      </c>
      <c r="GC122" s="2">
        <v>4.2721999999999998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46.8</v>
      </c>
      <c r="GM122" s="2">
        <v>5.94</v>
      </c>
      <c r="GN122" s="2">
        <v>39</v>
      </c>
      <c r="GO122" s="2">
        <v>0.46</v>
      </c>
      <c r="GP122" s="2">
        <v>7.79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61.653700000000001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1.9052</v>
      </c>
      <c r="HX122" s="2">
        <v>36.441099999999999</v>
      </c>
      <c r="HY122" s="2">
        <v>0</v>
      </c>
      <c r="HZ122" s="2">
        <v>97.14</v>
      </c>
      <c r="IA122" s="2">
        <v>2.86</v>
      </c>
    </row>
    <row r="123" spans="1:235" x14ac:dyDescent="0.35">
      <c r="A123" s="2" t="s">
        <v>652</v>
      </c>
      <c r="B123" s="2">
        <v>64.34</v>
      </c>
      <c r="C123" s="2">
        <v>63.09</v>
      </c>
      <c r="D123" s="2">
        <v>63.46</v>
      </c>
      <c r="E123" s="2">
        <v>1078.42</v>
      </c>
      <c r="F123" s="2">
        <v>1E-3</v>
      </c>
      <c r="G123" s="2">
        <v>-9.7899999999999991</v>
      </c>
      <c r="H123" s="2">
        <v>0</v>
      </c>
      <c r="I123" s="2">
        <v>-0.71</v>
      </c>
      <c r="J123" s="2">
        <v>36.909999999999997</v>
      </c>
      <c r="K123" s="2">
        <v>1078.4000000000001</v>
      </c>
      <c r="L123" s="2">
        <v>-0.02</v>
      </c>
      <c r="M123" s="2">
        <v>1078.4100000000001</v>
      </c>
      <c r="N123" s="2">
        <v>-0.01</v>
      </c>
      <c r="O123" s="2">
        <v>1078.42</v>
      </c>
      <c r="P123" s="2">
        <v>0</v>
      </c>
      <c r="Q123" s="2">
        <v>1078.4100000000001</v>
      </c>
      <c r="R123" s="2">
        <v>-0.01</v>
      </c>
      <c r="S123" s="2">
        <v>1067.3</v>
      </c>
      <c r="T123" s="2">
        <v>-11.12</v>
      </c>
      <c r="U123" s="2">
        <v>1078.42</v>
      </c>
      <c r="V123" s="2">
        <v>0</v>
      </c>
      <c r="W123" s="2">
        <v>1026.8499999999999</v>
      </c>
      <c r="X123" s="2">
        <v>-51.57</v>
      </c>
      <c r="Y123" s="2">
        <v>1.6547000000000001</v>
      </c>
      <c r="Z123" s="2">
        <v>28.910499999999999</v>
      </c>
      <c r="AA123" s="2">
        <v>23.426600000000001</v>
      </c>
      <c r="AB123" s="2">
        <v>4.4653999999999998</v>
      </c>
      <c r="AC123" s="2">
        <v>0</v>
      </c>
      <c r="AD123" s="2">
        <v>0.57720000000000005</v>
      </c>
      <c r="AE123" s="2">
        <v>0</v>
      </c>
      <c r="AF123" s="2">
        <v>3.3620999999999999</v>
      </c>
      <c r="AG123" s="2">
        <v>-15.1191</v>
      </c>
      <c r="AH123" s="2">
        <v>24.899699999999999</v>
      </c>
      <c r="AI123" s="2">
        <v>13.1622</v>
      </c>
      <c r="AJ123" s="2">
        <v>38.409599999999998</v>
      </c>
      <c r="AK123" s="2">
        <v>0</v>
      </c>
      <c r="AL123" s="2">
        <v>7.9080000000000004</v>
      </c>
      <c r="AM123" s="2">
        <v>0</v>
      </c>
      <c r="AN123" s="2">
        <v>0.50139999999999996</v>
      </c>
      <c r="AO123" s="2">
        <v>0.27779999999999999</v>
      </c>
      <c r="AP123" s="2">
        <v>4.53E-2</v>
      </c>
      <c r="AQ123" s="2">
        <v>50.721200000000003</v>
      </c>
      <c r="AR123" s="2">
        <v>3.8212000000000002</v>
      </c>
      <c r="AS123" s="2">
        <v>10.804</v>
      </c>
      <c r="AT123" s="2">
        <v>2.7324000000000002</v>
      </c>
      <c r="AU123" s="2">
        <v>16.9833</v>
      </c>
      <c r="AV123" s="2">
        <v>0.25890000000000002</v>
      </c>
      <c r="AW123" s="2">
        <v>3.0400999999999998</v>
      </c>
      <c r="AX123" s="2">
        <v>7.4283000000000001</v>
      </c>
      <c r="AY123" s="2">
        <v>2.2818999999999998</v>
      </c>
      <c r="AZ123" s="2">
        <v>1.1665000000000001</v>
      </c>
      <c r="BA123" s="2">
        <v>0.45029999999999998</v>
      </c>
      <c r="BB123" s="2">
        <v>0</v>
      </c>
      <c r="BC123" s="2">
        <v>2.0000000000000001E-4</v>
      </c>
      <c r="BD123" s="2">
        <v>0.31159999999999999</v>
      </c>
      <c r="BE123" s="2">
        <v>0</v>
      </c>
      <c r="BF123" s="2">
        <v>1.7289000000000001</v>
      </c>
      <c r="BG123" s="2">
        <v>1.2023999999999999</v>
      </c>
      <c r="BH123" s="2">
        <v>0.60189999999999999</v>
      </c>
      <c r="BI123" s="2">
        <v>1.5390999999999999</v>
      </c>
      <c r="BJ123" s="2">
        <v>2.2174999999999998</v>
      </c>
      <c r="BK123" s="2">
        <v>1.9503999999999999</v>
      </c>
      <c r="BL123" s="2">
        <v>1.9705999999999999</v>
      </c>
      <c r="BM123" s="2">
        <v>1.9489000000000001</v>
      </c>
      <c r="BN123" s="2">
        <v>1.9136</v>
      </c>
      <c r="BO123" s="2">
        <v>1.8976999999999999</v>
      </c>
      <c r="BP123" s="2">
        <v>1.8825000000000001</v>
      </c>
      <c r="BQ123" s="2">
        <v>1.9114</v>
      </c>
      <c r="BR123" s="2">
        <v>1.9097999999999999</v>
      </c>
      <c r="BS123" s="2">
        <v>1.8926000000000001</v>
      </c>
      <c r="BT123" s="2">
        <v>1.8786</v>
      </c>
      <c r="BU123" s="2">
        <v>34.493299999999998</v>
      </c>
      <c r="BV123" s="2">
        <v>0</v>
      </c>
      <c r="BW123" s="2">
        <v>0</v>
      </c>
      <c r="BX123" s="2">
        <v>0</v>
      </c>
      <c r="BY123" s="2">
        <v>43.199800000000003</v>
      </c>
      <c r="BZ123" s="2">
        <v>0.33829999999999999</v>
      </c>
      <c r="CA123" s="2">
        <v>21.547000000000001</v>
      </c>
      <c r="CB123" s="2">
        <v>0.41589999999999999</v>
      </c>
      <c r="CC123" s="2">
        <v>0</v>
      </c>
      <c r="CD123" s="2">
        <v>0</v>
      </c>
      <c r="CE123" s="2">
        <v>0</v>
      </c>
      <c r="CF123" s="2">
        <v>0</v>
      </c>
      <c r="CG123" s="2">
        <v>5.5999999999999999E-3</v>
      </c>
      <c r="CH123" s="2">
        <v>0</v>
      </c>
      <c r="CI123" s="2">
        <v>0</v>
      </c>
      <c r="CJ123" s="2">
        <v>47.06</v>
      </c>
      <c r="CK123" s="2">
        <v>46.56</v>
      </c>
      <c r="CL123" s="2">
        <v>52.37</v>
      </c>
      <c r="CM123" s="2">
        <v>0.42</v>
      </c>
      <c r="CN123" s="2">
        <v>0.65</v>
      </c>
      <c r="CO123" s="2">
        <v>0.01</v>
      </c>
      <c r="CP123" s="2">
        <v>53.879600000000003</v>
      </c>
      <c r="CQ123" s="2">
        <v>0</v>
      </c>
      <c r="CR123" s="2">
        <v>29.374500000000001</v>
      </c>
      <c r="CS123" s="2">
        <v>0</v>
      </c>
      <c r="CT123" s="2">
        <v>0</v>
      </c>
      <c r="CU123" s="2">
        <v>0</v>
      </c>
      <c r="CV123" s="2">
        <v>0</v>
      </c>
      <c r="CW123" s="2">
        <v>11.6617</v>
      </c>
      <c r="CX123" s="2">
        <v>4.7408999999999999</v>
      </c>
      <c r="CY123" s="2">
        <v>0.34329999999999999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56.47</v>
      </c>
      <c r="DF123" s="2">
        <v>41.55</v>
      </c>
      <c r="DG123" s="2">
        <v>1.98</v>
      </c>
      <c r="DH123" s="2">
        <v>0</v>
      </c>
      <c r="DI123" s="2">
        <v>50.097000000000001</v>
      </c>
      <c r="DJ123" s="2">
        <v>0</v>
      </c>
      <c r="DK123" s="2">
        <v>4.2313999999999998</v>
      </c>
      <c r="DL123" s="2">
        <v>0</v>
      </c>
      <c r="DM123" s="2">
        <v>17.0015</v>
      </c>
      <c r="DN123" s="2">
        <v>0.30220000000000002</v>
      </c>
      <c r="DO123" s="2">
        <v>12.4701</v>
      </c>
      <c r="DP123" s="2">
        <v>15.896100000000001</v>
      </c>
      <c r="DQ123" s="2">
        <v>0</v>
      </c>
      <c r="DR123" s="2">
        <v>0</v>
      </c>
      <c r="DS123" s="2">
        <v>0</v>
      </c>
      <c r="DT123" s="2">
        <v>0</v>
      </c>
      <c r="DU123" s="2">
        <v>1.6999999999999999E-3</v>
      </c>
      <c r="DV123" s="2">
        <v>0</v>
      </c>
      <c r="DW123" s="2">
        <v>0</v>
      </c>
      <c r="DX123" s="2">
        <v>56.66</v>
      </c>
      <c r="DY123" s="2">
        <v>35.35</v>
      </c>
      <c r="DZ123" s="2">
        <v>27.04</v>
      </c>
      <c r="EA123" s="2">
        <v>32.39</v>
      </c>
      <c r="EB123" s="2">
        <v>4.74</v>
      </c>
      <c r="EC123" s="2">
        <v>0.49</v>
      </c>
      <c r="ED123" s="2">
        <v>0</v>
      </c>
      <c r="EE123" s="2">
        <v>51.183399999999999</v>
      </c>
      <c r="EF123" s="2">
        <v>0</v>
      </c>
      <c r="EG123" s="2">
        <v>1.661</v>
      </c>
      <c r="EH123" s="2">
        <v>0</v>
      </c>
      <c r="EI123" s="2">
        <v>25.810500000000001</v>
      </c>
      <c r="EJ123" s="2">
        <v>0.49990000000000001</v>
      </c>
      <c r="EK123" s="2">
        <v>16.314900000000002</v>
      </c>
      <c r="EL123" s="2">
        <v>4.5282</v>
      </c>
      <c r="EM123" s="2">
        <v>0</v>
      </c>
      <c r="EN123" s="2">
        <v>0</v>
      </c>
      <c r="EO123" s="2">
        <v>0</v>
      </c>
      <c r="EP123" s="2">
        <v>0</v>
      </c>
      <c r="EQ123" s="2">
        <v>2E-3</v>
      </c>
      <c r="ER123" s="2">
        <v>0</v>
      </c>
      <c r="ES123" s="2">
        <v>0</v>
      </c>
      <c r="ET123" s="2">
        <v>52.98</v>
      </c>
      <c r="EU123" s="2">
        <v>46.63</v>
      </c>
      <c r="EV123" s="2">
        <v>41.38</v>
      </c>
      <c r="EW123" s="2">
        <v>9.3000000000000007</v>
      </c>
      <c r="EX123" s="2">
        <v>1.88</v>
      </c>
      <c r="EY123" s="2">
        <v>0.81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50.810400000000001</v>
      </c>
      <c r="FY123" s="2">
        <v>0.31879999999999997</v>
      </c>
      <c r="FZ123" s="2">
        <v>6.4926000000000004</v>
      </c>
      <c r="GA123" s="2">
        <v>38.124200000000002</v>
      </c>
      <c r="GB123" s="2">
        <v>0</v>
      </c>
      <c r="GC123" s="2">
        <v>4.2539999999999996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46.78</v>
      </c>
      <c r="GM123" s="2">
        <v>5.98</v>
      </c>
      <c r="GN123" s="2">
        <v>39.020000000000003</v>
      </c>
      <c r="GO123" s="2">
        <v>0.46</v>
      </c>
      <c r="GP123" s="2">
        <v>7.76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61.655700000000003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1.9032</v>
      </c>
      <c r="HX123" s="2">
        <v>36.441099999999999</v>
      </c>
      <c r="HY123" s="2">
        <v>0</v>
      </c>
      <c r="HZ123" s="2">
        <v>97.15</v>
      </c>
      <c r="IA123" s="2">
        <v>2.85</v>
      </c>
    </row>
    <row r="124" spans="1:235" x14ac:dyDescent="0.35">
      <c r="A124" s="2" t="s">
        <v>652</v>
      </c>
      <c r="B124" s="2">
        <v>64.849999999999994</v>
      </c>
      <c r="C124" s="2">
        <v>63.61</v>
      </c>
      <c r="D124" s="2">
        <v>63.97</v>
      </c>
      <c r="E124" s="2">
        <v>1078.02</v>
      </c>
      <c r="F124" s="2">
        <v>1E-3</v>
      </c>
      <c r="G124" s="2">
        <v>-9.8000000000000007</v>
      </c>
      <c r="H124" s="2">
        <v>0</v>
      </c>
      <c r="I124" s="2">
        <v>-0.71</v>
      </c>
      <c r="J124" s="2">
        <v>36.39</v>
      </c>
      <c r="K124" s="2">
        <v>1078</v>
      </c>
      <c r="L124" s="2">
        <v>-0.02</v>
      </c>
      <c r="M124" s="2">
        <v>1078.01</v>
      </c>
      <c r="N124" s="2">
        <v>-0.01</v>
      </c>
      <c r="O124" s="2">
        <v>1078.02</v>
      </c>
      <c r="P124" s="2">
        <v>0</v>
      </c>
      <c r="Q124" s="2">
        <v>1078.01</v>
      </c>
      <c r="R124" s="2">
        <v>-0.01</v>
      </c>
      <c r="S124" s="2">
        <v>1066.83</v>
      </c>
      <c r="T124" s="2">
        <v>-11.19</v>
      </c>
      <c r="U124" s="2">
        <v>1078.02</v>
      </c>
      <c r="V124" s="2">
        <v>0</v>
      </c>
      <c r="W124" s="2">
        <v>1026.8499999999999</v>
      </c>
      <c r="X124" s="2">
        <v>-51.17</v>
      </c>
      <c r="Y124" s="2">
        <v>1.5426</v>
      </c>
      <c r="Z124" s="2">
        <v>29.0959</v>
      </c>
      <c r="AA124" s="2">
        <v>23.5246</v>
      </c>
      <c r="AB124" s="2">
        <v>4.7511999999999999</v>
      </c>
      <c r="AC124" s="2">
        <v>0</v>
      </c>
      <c r="AD124" s="2">
        <v>0.63590000000000002</v>
      </c>
      <c r="AE124" s="2">
        <v>0</v>
      </c>
      <c r="AF124" s="2">
        <v>3.3658999999999999</v>
      </c>
      <c r="AG124" s="2">
        <v>-15.074299999999999</v>
      </c>
      <c r="AH124" s="2">
        <v>24.922999999999998</v>
      </c>
      <c r="AI124" s="2">
        <v>13.1859</v>
      </c>
      <c r="AJ124" s="2">
        <v>38.424100000000003</v>
      </c>
      <c r="AK124" s="2">
        <v>0</v>
      </c>
      <c r="AL124" s="2">
        <v>7.8891</v>
      </c>
      <c r="AM124" s="2">
        <v>0</v>
      </c>
      <c r="AN124" s="2">
        <v>0.50349999999999995</v>
      </c>
      <c r="AO124" s="2">
        <v>0.27800000000000002</v>
      </c>
      <c r="AP124" s="2">
        <v>4.53E-2</v>
      </c>
      <c r="AQ124" s="2">
        <v>50.735799999999998</v>
      </c>
      <c r="AR124" s="2">
        <v>3.7945000000000002</v>
      </c>
      <c r="AS124" s="2">
        <v>10.8012</v>
      </c>
      <c r="AT124" s="2">
        <v>2.7402000000000002</v>
      </c>
      <c r="AU124" s="2">
        <v>17.002300000000002</v>
      </c>
      <c r="AV124" s="2">
        <v>0.2586</v>
      </c>
      <c r="AW124" s="2">
        <v>3.0217000000000001</v>
      </c>
      <c r="AX124" s="2">
        <v>7.4135999999999997</v>
      </c>
      <c r="AY124" s="2">
        <v>2.2831000000000001</v>
      </c>
      <c r="AZ124" s="2">
        <v>1.1796</v>
      </c>
      <c r="BA124" s="2">
        <v>0.45679999999999998</v>
      </c>
      <c r="BB124" s="2">
        <v>0</v>
      </c>
      <c r="BC124" s="2">
        <v>2.0000000000000001E-4</v>
      </c>
      <c r="BD124" s="2">
        <v>0.31230000000000002</v>
      </c>
      <c r="BE124" s="2">
        <v>0</v>
      </c>
      <c r="BF124" s="2">
        <v>1.7331000000000001</v>
      </c>
      <c r="BG124" s="2">
        <v>1.1952</v>
      </c>
      <c r="BH124" s="2">
        <v>0.59989999999999999</v>
      </c>
      <c r="BI124" s="2">
        <v>1.5457000000000001</v>
      </c>
      <c r="BJ124" s="2">
        <v>2.2408999999999999</v>
      </c>
      <c r="BK124" s="2">
        <v>1.9665999999999999</v>
      </c>
      <c r="BL124" s="2">
        <v>1.9873000000000001</v>
      </c>
      <c r="BM124" s="2">
        <v>1.9651000000000001</v>
      </c>
      <c r="BN124" s="2">
        <v>1.9286000000000001</v>
      </c>
      <c r="BO124" s="2">
        <v>1.9123000000000001</v>
      </c>
      <c r="BP124" s="2">
        <v>1.8967000000000001</v>
      </c>
      <c r="BQ124" s="2">
        <v>1.9249000000000001</v>
      </c>
      <c r="BR124" s="2">
        <v>1.9214</v>
      </c>
      <c r="BS124" s="2">
        <v>1.9016</v>
      </c>
      <c r="BT124" s="2">
        <v>1.8861000000000001</v>
      </c>
      <c r="BU124" s="2">
        <v>34.470500000000001</v>
      </c>
      <c r="BV124" s="2">
        <v>0</v>
      </c>
      <c r="BW124" s="2">
        <v>0</v>
      </c>
      <c r="BX124" s="2">
        <v>0</v>
      </c>
      <c r="BY124" s="2">
        <v>43.322400000000002</v>
      </c>
      <c r="BZ124" s="2">
        <v>0.33810000000000001</v>
      </c>
      <c r="CA124" s="2">
        <v>21.448</v>
      </c>
      <c r="CB124" s="2">
        <v>0.41549999999999998</v>
      </c>
      <c r="CC124" s="2">
        <v>0</v>
      </c>
      <c r="CD124" s="2">
        <v>0</v>
      </c>
      <c r="CE124" s="2">
        <v>0</v>
      </c>
      <c r="CF124" s="2">
        <v>0</v>
      </c>
      <c r="CG124" s="2">
        <v>5.4999999999999997E-3</v>
      </c>
      <c r="CH124" s="2">
        <v>0</v>
      </c>
      <c r="CI124" s="2">
        <v>0</v>
      </c>
      <c r="CJ124" s="2">
        <v>46.88</v>
      </c>
      <c r="CK124" s="2">
        <v>46.38</v>
      </c>
      <c r="CL124" s="2">
        <v>52.55</v>
      </c>
      <c r="CM124" s="2">
        <v>0.42</v>
      </c>
      <c r="CN124" s="2">
        <v>0.65</v>
      </c>
      <c r="CO124" s="2">
        <v>0.01</v>
      </c>
      <c r="CP124" s="2">
        <v>53.902200000000001</v>
      </c>
      <c r="CQ124" s="2">
        <v>0</v>
      </c>
      <c r="CR124" s="2">
        <v>29.358699999999999</v>
      </c>
      <c r="CS124" s="2">
        <v>0</v>
      </c>
      <c r="CT124" s="2">
        <v>0</v>
      </c>
      <c r="CU124" s="2">
        <v>0</v>
      </c>
      <c r="CV124" s="2">
        <v>0</v>
      </c>
      <c r="CW124" s="2">
        <v>11.6435</v>
      </c>
      <c r="CX124" s="2">
        <v>4.7499000000000002</v>
      </c>
      <c r="CY124" s="2">
        <v>0.34560000000000002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56.38</v>
      </c>
      <c r="DF124" s="2">
        <v>41.62</v>
      </c>
      <c r="DG124" s="2">
        <v>1.99</v>
      </c>
      <c r="DH124" s="2">
        <v>0</v>
      </c>
      <c r="DI124" s="2">
        <v>50.084299999999999</v>
      </c>
      <c r="DJ124" s="2">
        <v>0</v>
      </c>
      <c r="DK124" s="2">
        <v>4.2249999999999996</v>
      </c>
      <c r="DL124" s="2">
        <v>0</v>
      </c>
      <c r="DM124" s="2">
        <v>17.0654</v>
      </c>
      <c r="DN124" s="2">
        <v>0.30249999999999999</v>
      </c>
      <c r="DO124" s="2">
        <v>12.4268</v>
      </c>
      <c r="DP124" s="2">
        <v>15.8942</v>
      </c>
      <c r="DQ124" s="2">
        <v>0</v>
      </c>
      <c r="DR124" s="2">
        <v>0</v>
      </c>
      <c r="DS124" s="2">
        <v>0</v>
      </c>
      <c r="DT124" s="2">
        <v>0</v>
      </c>
      <c r="DU124" s="2">
        <v>1.6999999999999999E-3</v>
      </c>
      <c r="DV124" s="2">
        <v>0</v>
      </c>
      <c r="DW124" s="2">
        <v>0</v>
      </c>
      <c r="DX124" s="2">
        <v>56.48</v>
      </c>
      <c r="DY124" s="2">
        <v>35.24</v>
      </c>
      <c r="DZ124" s="2">
        <v>27.15</v>
      </c>
      <c r="EA124" s="2">
        <v>32.39</v>
      </c>
      <c r="EB124" s="2">
        <v>4.74</v>
      </c>
      <c r="EC124" s="2">
        <v>0.49</v>
      </c>
      <c r="ED124" s="2">
        <v>0</v>
      </c>
      <c r="EE124" s="2">
        <v>51.164000000000001</v>
      </c>
      <c r="EF124" s="2">
        <v>0</v>
      </c>
      <c r="EG124" s="2">
        <v>1.6575</v>
      </c>
      <c r="EH124" s="2">
        <v>0</v>
      </c>
      <c r="EI124" s="2">
        <v>25.890499999999999</v>
      </c>
      <c r="EJ124" s="2">
        <v>0.50049999999999994</v>
      </c>
      <c r="EK124" s="2">
        <v>16.255199999999999</v>
      </c>
      <c r="EL124" s="2">
        <v>4.5304000000000002</v>
      </c>
      <c r="EM124" s="2">
        <v>0</v>
      </c>
      <c r="EN124" s="2">
        <v>0</v>
      </c>
      <c r="EO124" s="2">
        <v>0</v>
      </c>
      <c r="EP124" s="2">
        <v>0</v>
      </c>
      <c r="EQ124" s="2">
        <v>2E-3</v>
      </c>
      <c r="ER124" s="2">
        <v>0</v>
      </c>
      <c r="ES124" s="2">
        <v>0</v>
      </c>
      <c r="ET124" s="2">
        <v>52.81</v>
      </c>
      <c r="EU124" s="2">
        <v>46.48</v>
      </c>
      <c r="EV124" s="2">
        <v>41.53</v>
      </c>
      <c r="EW124" s="2">
        <v>9.31</v>
      </c>
      <c r="EX124" s="2">
        <v>1.87</v>
      </c>
      <c r="EY124" s="2">
        <v>0.81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50.782899999999998</v>
      </c>
      <c r="FY124" s="2">
        <v>0.31759999999999999</v>
      </c>
      <c r="FZ124" s="2">
        <v>6.5319000000000003</v>
      </c>
      <c r="GA124" s="2">
        <v>38.131700000000002</v>
      </c>
      <c r="GB124" s="2">
        <v>0</v>
      </c>
      <c r="GC124" s="2">
        <v>4.2359999999999998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46.76</v>
      </c>
      <c r="GM124" s="2">
        <v>6.02</v>
      </c>
      <c r="GN124" s="2">
        <v>39.03</v>
      </c>
      <c r="GO124" s="2">
        <v>0.46</v>
      </c>
      <c r="GP124" s="2">
        <v>7.73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61.657699999999998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1.9011</v>
      </c>
      <c r="HX124" s="2">
        <v>36.441200000000002</v>
      </c>
      <c r="HY124" s="2">
        <v>0</v>
      </c>
      <c r="HZ124" s="2">
        <v>97.15</v>
      </c>
      <c r="IA124" s="2">
        <v>2.85</v>
      </c>
    </row>
    <row r="125" spans="1:235" x14ac:dyDescent="0.35">
      <c r="A125" s="2" t="s">
        <v>652</v>
      </c>
      <c r="B125" s="2">
        <v>65.349999999999994</v>
      </c>
      <c r="C125" s="2">
        <v>64.13</v>
      </c>
      <c r="D125" s="2">
        <v>64.489999999999995</v>
      </c>
      <c r="E125" s="2">
        <v>1077.6099999999999</v>
      </c>
      <c r="F125" s="2">
        <v>1E-3</v>
      </c>
      <c r="G125" s="2">
        <v>-9.8000000000000007</v>
      </c>
      <c r="H125" s="2">
        <v>0</v>
      </c>
      <c r="I125" s="2">
        <v>-0.71</v>
      </c>
      <c r="J125" s="2">
        <v>35.869999999999997</v>
      </c>
      <c r="K125" s="2">
        <v>1077.5899999999999</v>
      </c>
      <c r="L125" s="2">
        <v>-0.02</v>
      </c>
      <c r="M125" s="2">
        <v>1077.5999999999999</v>
      </c>
      <c r="N125" s="2">
        <v>-0.01</v>
      </c>
      <c r="O125" s="2">
        <v>1077.6099999999999</v>
      </c>
      <c r="P125" s="2">
        <v>0</v>
      </c>
      <c r="Q125" s="2">
        <v>1077.6099999999999</v>
      </c>
      <c r="R125" s="2">
        <v>-0.01</v>
      </c>
      <c r="S125" s="2">
        <v>1066.3499999999999</v>
      </c>
      <c r="T125" s="2">
        <v>-11.26</v>
      </c>
      <c r="U125" s="2">
        <v>1077.6099999999999</v>
      </c>
      <c r="V125" s="2">
        <v>0</v>
      </c>
      <c r="W125" s="2">
        <v>1026.8499999999999</v>
      </c>
      <c r="X125" s="2">
        <v>-50.76</v>
      </c>
      <c r="Y125" s="2">
        <v>1.4327000000000001</v>
      </c>
      <c r="Z125" s="2">
        <v>29.280999999999999</v>
      </c>
      <c r="AA125" s="2">
        <v>23.6265</v>
      </c>
      <c r="AB125" s="2">
        <v>5.0316999999999998</v>
      </c>
      <c r="AC125" s="2">
        <v>0</v>
      </c>
      <c r="AD125" s="2">
        <v>0.69430000000000003</v>
      </c>
      <c r="AE125" s="2">
        <v>0</v>
      </c>
      <c r="AF125" s="2">
        <v>3.3696999999999999</v>
      </c>
      <c r="AG125" s="2">
        <v>-14.8626</v>
      </c>
      <c r="AH125" s="2">
        <v>25.030899999999999</v>
      </c>
      <c r="AI125" s="2">
        <v>13.770799999999999</v>
      </c>
      <c r="AJ125" s="2">
        <v>37.931100000000001</v>
      </c>
      <c r="AK125" s="2">
        <v>0</v>
      </c>
      <c r="AL125" s="2">
        <v>7.8955000000000002</v>
      </c>
      <c r="AM125" s="2">
        <v>0</v>
      </c>
      <c r="AN125" s="2">
        <v>0.5091</v>
      </c>
      <c r="AO125" s="2">
        <v>0.27810000000000001</v>
      </c>
      <c r="AP125" s="2">
        <v>4.53E-2</v>
      </c>
      <c r="AQ125" s="2">
        <v>50.751600000000003</v>
      </c>
      <c r="AR125" s="2">
        <v>3.7675000000000001</v>
      </c>
      <c r="AS125" s="2">
        <v>10.7988</v>
      </c>
      <c r="AT125" s="2">
        <v>2.7480000000000002</v>
      </c>
      <c r="AU125" s="2">
        <v>17.020399999999999</v>
      </c>
      <c r="AV125" s="2">
        <v>0.25840000000000002</v>
      </c>
      <c r="AW125" s="2">
        <v>3.0030999999999999</v>
      </c>
      <c r="AX125" s="2">
        <v>7.3982999999999999</v>
      </c>
      <c r="AY125" s="2">
        <v>2.2844000000000002</v>
      </c>
      <c r="AZ125" s="2">
        <v>1.1930000000000001</v>
      </c>
      <c r="BA125" s="2">
        <v>0.46339999999999998</v>
      </c>
      <c r="BB125" s="2">
        <v>0</v>
      </c>
      <c r="BC125" s="2">
        <v>2.0000000000000001E-4</v>
      </c>
      <c r="BD125" s="2">
        <v>0.313</v>
      </c>
      <c r="BE125" s="2">
        <v>0</v>
      </c>
      <c r="BF125" s="2">
        <v>1.7374000000000001</v>
      </c>
      <c r="BG125" s="2">
        <v>1.1880999999999999</v>
      </c>
      <c r="BH125" s="2">
        <v>0.59789999999999999</v>
      </c>
      <c r="BI125" s="2">
        <v>1.5523</v>
      </c>
      <c r="BJ125" s="2">
        <v>2.2648000000000001</v>
      </c>
      <c r="BK125" s="2">
        <v>1.9831000000000001</v>
      </c>
      <c r="BL125" s="2">
        <v>2.0042</v>
      </c>
      <c r="BM125" s="2">
        <v>1.9815</v>
      </c>
      <c r="BN125" s="2">
        <v>1.9439</v>
      </c>
      <c r="BO125" s="2">
        <v>1.9272</v>
      </c>
      <c r="BP125" s="2">
        <v>1.9112</v>
      </c>
      <c r="BQ125" s="2">
        <v>1.9384999999999999</v>
      </c>
      <c r="BR125" s="2">
        <v>1.9331</v>
      </c>
      <c r="BS125" s="2">
        <v>1.9107000000000001</v>
      </c>
      <c r="BT125" s="2">
        <v>1.8935999999999999</v>
      </c>
      <c r="BU125" s="2">
        <v>34.447499999999998</v>
      </c>
      <c r="BV125" s="2">
        <v>0</v>
      </c>
      <c r="BW125" s="2">
        <v>0</v>
      </c>
      <c r="BX125" s="2">
        <v>0</v>
      </c>
      <c r="BY125" s="2">
        <v>43.4452</v>
      </c>
      <c r="BZ125" s="2">
        <v>0.33800000000000002</v>
      </c>
      <c r="CA125" s="2">
        <v>21.348800000000001</v>
      </c>
      <c r="CB125" s="2">
        <v>0.41499999999999998</v>
      </c>
      <c r="CC125" s="2">
        <v>0</v>
      </c>
      <c r="CD125" s="2">
        <v>0</v>
      </c>
      <c r="CE125" s="2">
        <v>0</v>
      </c>
      <c r="CF125" s="2">
        <v>0</v>
      </c>
      <c r="CG125" s="2">
        <v>5.4999999999999997E-3</v>
      </c>
      <c r="CH125" s="2">
        <v>0</v>
      </c>
      <c r="CI125" s="2">
        <v>0</v>
      </c>
      <c r="CJ125" s="2">
        <v>46.69</v>
      </c>
      <c r="CK125" s="2">
        <v>46.19</v>
      </c>
      <c r="CL125" s="2">
        <v>52.74</v>
      </c>
      <c r="CM125" s="2">
        <v>0.42</v>
      </c>
      <c r="CN125" s="2">
        <v>0.65</v>
      </c>
      <c r="CO125" s="2">
        <v>0.01</v>
      </c>
      <c r="CP125" s="2">
        <v>53.924900000000001</v>
      </c>
      <c r="CQ125" s="2">
        <v>0</v>
      </c>
      <c r="CR125" s="2">
        <v>29.3429</v>
      </c>
      <c r="CS125" s="2">
        <v>0</v>
      </c>
      <c r="CT125" s="2">
        <v>0</v>
      </c>
      <c r="CU125" s="2">
        <v>0</v>
      </c>
      <c r="CV125" s="2">
        <v>0</v>
      </c>
      <c r="CW125" s="2">
        <v>11.6251</v>
      </c>
      <c r="CX125" s="2">
        <v>4.7590000000000003</v>
      </c>
      <c r="CY125" s="2">
        <v>0.34799999999999998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56.29</v>
      </c>
      <c r="DF125" s="2">
        <v>41.7</v>
      </c>
      <c r="DG125" s="2">
        <v>2.0099999999999998</v>
      </c>
      <c r="DH125" s="2">
        <v>0</v>
      </c>
      <c r="DI125" s="2">
        <v>50.0715</v>
      </c>
      <c r="DJ125" s="2">
        <v>0</v>
      </c>
      <c r="DK125" s="2">
        <v>4.2187000000000001</v>
      </c>
      <c r="DL125" s="2">
        <v>0</v>
      </c>
      <c r="DM125" s="2">
        <v>17.1297</v>
      </c>
      <c r="DN125" s="2">
        <v>0.30280000000000001</v>
      </c>
      <c r="DO125" s="2">
        <v>12.383699999999999</v>
      </c>
      <c r="DP125" s="2">
        <v>15.8919</v>
      </c>
      <c r="DQ125" s="2">
        <v>0</v>
      </c>
      <c r="DR125" s="2">
        <v>0</v>
      </c>
      <c r="DS125" s="2">
        <v>0</v>
      </c>
      <c r="DT125" s="2">
        <v>0</v>
      </c>
      <c r="DU125" s="2">
        <v>1.6999999999999999E-3</v>
      </c>
      <c r="DV125" s="2">
        <v>0</v>
      </c>
      <c r="DW125" s="2">
        <v>0</v>
      </c>
      <c r="DX125" s="2">
        <v>56.31</v>
      </c>
      <c r="DY125" s="2">
        <v>35.130000000000003</v>
      </c>
      <c r="DZ125" s="2">
        <v>27.26</v>
      </c>
      <c r="EA125" s="2">
        <v>32.4</v>
      </c>
      <c r="EB125" s="2">
        <v>4.7300000000000004</v>
      </c>
      <c r="EC125" s="2">
        <v>0.49</v>
      </c>
      <c r="ED125" s="2">
        <v>0</v>
      </c>
      <c r="EE125" s="2">
        <v>51.144500000000001</v>
      </c>
      <c r="EF125" s="2">
        <v>0</v>
      </c>
      <c r="EG125" s="2">
        <v>1.6538999999999999</v>
      </c>
      <c r="EH125" s="2">
        <v>0</v>
      </c>
      <c r="EI125" s="2">
        <v>25.970800000000001</v>
      </c>
      <c r="EJ125" s="2">
        <v>0.50109999999999999</v>
      </c>
      <c r="EK125" s="2">
        <v>16.195399999999999</v>
      </c>
      <c r="EL125" s="2">
        <v>4.5323000000000002</v>
      </c>
      <c r="EM125" s="2">
        <v>0</v>
      </c>
      <c r="EN125" s="2">
        <v>0</v>
      </c>
      <c r="EO125" s="2">
        <v>0</v>
      </c>
      <c r="EP125" s="2">
        <v>0</v>
      </c>
      <c r="EQ125" s="2">
        <v>2E-3</v>
      </c>
      <c r="ER125" s="2">
        <v>0</v>
      </c>
      <c r="ES125" s="2">
        <v>0</v>
      </c>
      <c r="ET125" s="2">
        <v>52.64</v>
      </c>
      <c r="EU125" s="2">
        <v>46.32</v>
      </c>
      <c r="EV125" s="2">
        <v>41.67</v>
      </c>
      <c r="EW125" s="2">
        <v>9.32</v>
      </c>
      <c r="EX125" s="2">
        <v>1.87</v>
      </c>
      <c r="EY125" s="2">
        <v>0.81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50.755200000000002</v>
      </c>
      <c r="FY125" s="2">
        <v>0.31630000000000003</v>
      </c>
      <c r="FZ125" s="2">
        <v>6.5715000000000003</v>
      </c>
      <c r="GA125" s="2">
        <v>38.139099999999999</v>
      </c>
      <c r="GB125" s="2">
        <v>0</v>
      </c>
      <c r="GC125" s="2">
        <v>4.2179000000000002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46.74</v>
      </c>
      <c r="GM125" s="2">
        <v>6.05</v>
      </c>
      <c r="GN125" s="2">
        <v>39.049999999999997</v>
      </c>
      <c r="GO125" s="2">
        <v>0.46</v>
      </c>
      <c r="GP125" s="2">
        <v>7.7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61.659700000000001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1.8991</v>
      </c>
      <c r="HX125" s="2">
        <v>36.441200000000002</v>
      </c>
      <c r="HY125" s="2">
        <v>0</v>
      </c>
      <c r="HZ125" s="2">
        <v>97.15</v>
      </c>
      <c r="IA125" s="2">
        <v>2.85</v>
      </c>
    </row>
    <row r="126" spans="1:235" x14ac:dyDescent="0.35">
      <c r="A126" s="2" t="s">
        <v>652</v>
      </c>
      <c r="B126" s="2">
        <v>65.86</v>
      </c>
      <c r="C126" s="2">
        <v>64.650000000000006</v>
      </c>
      <c r="D126" s="2">
        <v>65</v>
      </c>
      <c r="E126" s="2">
        <v>1077.21</v>
      </c>
      <c r="F126" s="2">
        <v>1E-3</v>
      </c>
      <c r="G126" s="2">
        <v>-9.81</v>
      </c>
      <c r="H126" s="2">
        <v>0</v>
      </c>
      <c r="I126" s="2">
        <v>-0.71</v>
      </c>
      <c r="J126" s="2">
        <v>35.35</v>
      </c>
      <c r="K126" s="2">
        <v>1077.19</v>
      </c>
      <c r="L126" s="2">
        <v>-0.02</v>
      </c>
      <c r="M126" s="2">
        <v>1077.19</v>
      </c>
      <c r="N126" s="2">
        <v>-0.01</v>
      </c>
      <c r="O126" s="2">
        <v>1077.2</v>
      </c>
      <c r="P126" s="2">
        <v>0</v>
      </c>
      <c r="Q126" s="2">
        <v>1077.2</v>
      </c>
      <c r="R126" s="2">
        <v>-0.01</v>
      </c>
      <c r="S126" s="2">
        <v>1065.8800000000001</v>
      </c>
      <c r="T126" s="2">
        <v>-11.33</v>
      </c>
      <c r="U126" s="2">
        <v>1077.21</v>
      </c>
      <c r="V126" s="2">
        <v>0</v>
      </c>
      <c r="W126" s="2">
        <v>1026.8499999999999</v>
      </c>
      <c r="X126" s="2">
        <v>-50.36</v>
      </c>
      <c r="Y126" s="2">
        <v>1.3237000000000001</v>
      </c>
      <c r="Z126" s="2">
        <v>29.466100000000001</v>
      </c>
      <c r="AA126" s="2">
        <v>23.728400000000001</v>
      </c>
      <c r="AB126" s="2">
        <v>5.3116000000000003</v>
      </c>
      <c r="AC126" s="2">
        <v>0</v>
      </c>
      <c r="AD126" s="2">
        <v>0.75239999999999996</v>
      </c>
      <c r="AE126" s="2">
        <v>0</v>
      </c>
      <c r="AF126" s="2">
        <v>3.3734000000000002</v>
      </c>
      <c r="AG126" s="2">
        <v>-14.769</v>
      </c>
      <c r="AH126" s="2">
        <v>25.089400000000001</v>
      </c>
      <c r="AI126" s="2">
        <v>13.815300000000001</v>
      </c>
      <c r="AJ126" s="2">
        <v>37.941899999999997</v>
      </c>
      <c r="AK126" s="2">
        <v>0</v>
      </c>
      <c r="AL126" s="2">
        <v>7.8723000000000001</v>
      </c>
      <c r="AM126" s="2">
        <v>0</v>
      </c>
      <c r="AN126" s="2">
        <v>0.51200000000000001</v>
      </c>
      <c r="AO126" s="2">
        <v>0.27829999999999999</v>
      </c>
      <c r="AP126" s="2">
        <v>4.53E-2</v>
      </c>
      <c r="AQ126" s="2">
        <v>50.767899999999997</v>
      </c>
      <c r="AR126" s="2">
        <v>3.7402000000000002</v>
      </c>
      <c r="AS126" s="2">
        <v>10.7966</v>
      </c>
      <c r="AT126" s="2">
        <v>2.7557</v>
      </c>
      <c r="AU126" s="2">
        <v>17.037800000000001</v>
      </c>
      <c r="AV126" s="2">
        <v>0.2581</v>
      </c>
      <c r="AW126" s="2">
        <v>2.9845000000000002</v>
      </c>
      <c r="AX126" s="2">
        <v>7.3826999999999998</v>
      </c>
      <c r="AY126" s="2">
        <v>2.2856000000000001</v>
      </c>
      <c r="AZ126" s="2">
        <v>1.2067000000000001</v>
      </c>
      <c r="BA126" s="2">
        <v>0.47020000000000001</v>
      </c>
      <c r="BB126" s="2">
        <v>0</v>
      </c>
      <c r="BC126" s="2">
        <v>2.0000000000000001E-4</v>
      </c>
      <c r="BD126" s="2">
        <v>0.31380000000000002</v>
      </c>
      <c r="BE126" s="2">
        <v>0</v>
      </c>
      <c r="BF126" s="2">
        <v>1.7416</v>
      </c>
      <c r="BG126" s="2">
        <v>1.1811</v>
      </c>
      <c r="BH126" s="2">
        <v>0.59589999999999999</v>
      </c>
      <c r="BI126" s="2">
        <v>1.5589999999999999</v>
      </c>
      <c r="BJ126" s="2">
        <v>2.2892000000000001</v>
      </c>
      <c r="BK126" s="2">
        <v>1.9999</v>
      </c>
      <c r="BL126" s="2">
        <v>2.0215000000000001</v>
      </c>
      <c r="BM126" s="2">
        <v>1.9982</v>
      </c>
      <c r="BN126" s="2">
        <v>1.9595</v>
      </c>
      <c r="BO126" s="2">
        <v>1.9422999999999999</v>
      </c>
      <c r="BP126" s="2">
        <v>1.9258</v>
      </c>
      <c r="BQ126" s="2">
        <v>1.9521999999999999</v>
      </c>
      <c r="BR126" s="2">
        <v>1.9449000000000001</v>
      </c>
      <c r="BS126" s="2">
        <v>1.9197</v>
      </c>
      <c r="BT126" s="2">
        <v>1.901</v>
      </c>
      <c r="BU126" s="2">
        <v>34.424599999999998</v>
      </c>
      <c r="BV126" s="2">
        <v>0</v>
      </c>
      <c r="BW126" s="2">
        <v>0</v>
      </c>
      <c r="BX126" s="2">
        <v>0</v>
      </c>
      <c r="BY126" s="2">
        <v>43.568100000000001</v>
      </c>
      <c r="BZ126" s="2">
        <v>0.33779999999999999</v>
      </c>
      <c r="CA126" s="2">
        <v>21.249500000000001</v>
      </c>
      <c r="CB126" s="2">
        <v>0.41460000000000002</v>
      </c>
      <c r="CC126" s="2">
        <v>0</v>
      </c>
      <c r="CD126" s="2">
        <v>0</v>
      </c>
      <c r="CE126" s="2">
        <v>0</v>
      </c>
      <c r="CF126" s="2">
        <v>0</v>
      </c>
      <c r="CG126" s="2">
        <v>5.4999999999999997E-3</v>
      </c>
      <c r="CH126" s="2">
        <v>0</v>
      </c>
      <c r="CI126" s="2">
        <v>0</v>
      </c>
      <c r="CJ126" s="2">
        <v>46.51</v>
      </c>
      <c r="CK126" s="2">
        <v>46.01</v>
      </c>
      <c r="CL126" s="2">
        <v>52.92</v>
      </c>
      <c r="CM126" s="2">
        <v>0.42</v>
      </c>
      <c r="CN126" s="2">
        <v>0.65</v>
      </c>
      <c r="CO126" s="2">
        <v>0.01</v>
      </c>
      <c r="CP126" s="2">
        <v>53.947600000000001</v>
      </c>
      <c r="CQ126" s="2">
        <v>0</v>
      </c>
      <c r="CR126" s="2">
        <v>29.327100000000002</v>
      </c>
      <c r="CS126" s="2">
        <v>0</v>
      </c>
      <c r="CT126" s="2">
        <v>0</v>
      </c>
      <c r="CU126" s="2">
        <v>0</v>
      </c>
      <c r="CV126" s="2">
        <v>0</v>
      </c>
      <c r="CW126" s="2">
        <v>11.6068</v>
      </c>
      <c r="CX126" s="2">
        <v>4.7680999999999996</v>
      </c>
      <c r="CY126" s="2">
        <v>0.35039999999999999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56.2</v>
      </c>
      <c r="DF126" s="2">
        <v>41.78</v>
      </c>
      <c r="DG126" s="2">
        <v>2.02</v>
      </c>
      <c r="DH126" s="2">
        <v>0</v>
      </c>
      <c r="DI126" s="2">
        <v>50.058599999999998</v>
      </c>
      <c r="DJ126" s="2">
        <v>0</v>
      </c>
      <c r="DK126" s="2">
        <v>4.2123999999999997</v>
      </c>
      <c r="DL126" s="2">
        <v>0</v>
      </c>
      <c r="DM126" s="2">
        <v>17.194199999999999</v>
      </c>
      <c r="DN126" s="2">
        <v>0.30309999999999998</v>
      </c>
      <c r="DO126" s="2">
        <v>12.340400000000001</v>
      </c>
      <c r="DP126" s="2">
        <v>15.8896</v>
      </c>
      <c r="DQ126" s="2">
        <v>0</v>
      </c>
      <c r="DR126" s="2">
        <v>0</v>
      </c>
      <c r="DS126" s="2">
        <v>0</v>
      </c>
      <c r="DT126" s="2">
        <v>0</v>
      </c>
      <c r="DU126" s="2">
        <v>1.6999999999999999E-3</v>
      </c>
      <c r="DV126" s="2">
        <v>0</v>
      </c>
      <c r="DW126" s="2">
        <v>0</v>
      </c>
      <c r="DX126" s="2">
        <v>56.13</v>
      </c>
      <c r="DY126" s="2">
        <v>35.01</v>
      </c>
      <c r="DZ126" s="2">
        <v>27.37</v>
      </c>
      <c r="EA126" s="2">
        <v>32.4</v>
      </c>
      <c r="EB126" s="2">
        <v>4.72</v>
      </c>
      <c r="EC126" s="2">
        <v>0.49</v>
      </c>
      <c r="ED126" s="2">
        <v>0</v>
      </c>
      <c r="EE126" s="2">
        <v>51.125100000000003</v>
      </c>
      <c r="EF126" s="2">
        <v>0</v>
      </c>
      <c r="EG126" s="2">
        <v>1.6503000000000001</v>
      </c>
      <c r="EH126" s="2">
        <v>0</v>
      </c>
      <c r="EI126" s="2">
        <v>26.051300000000001</v>
      </c>
      <c r="EJ126" s="2">
        <v>0.50170000000000003</v>
      </c>
      <c r="EK126" s="2">
        <v>16.1355</v>
      </c>
      <c r="EL126" s="2">
        <v>4.5342000000000002</v>
      </c>
      <c r="EM126" s="2">
        <v>0</v>
      </c>
      <c r="EN126" s="2">
        <v>0</v>
      </c>
      <c r="EO126" s="2">
        <v>0</v>
      </c>
      <c r="EP126" s="2">
        <v>0</v>
      </c>
      <c r="EQ126" s="2">
        <v>2E-3</v>
      </c>
      <c r="ER126" s="2">
        <v>0</v>
      </c>
      <c r="ES126" s="2">
        <v>0</v>
      </c>
      <c r="ET126" s="2">
        <v>52.47</v>
      </c>
      <c r="EU126" s="2">
        <v>46.17</v>
      </c>
      <c r="EV126" s="2">
        <v>41.82</v>
      </c>
      <c r="EW126" s="2">
        <v>9.33</v>
      </c>
      <c r="EX126" s="2">
        <v>1.87</v>
      </c>
      <c r="EY126" s="2">
        <v>0.82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50.727400000000003</v>
      </c>
      <c r="FY126" s="2">
        <v>0.31509999999999999</v>
      </c>
      <c r="FZ126" s="2">
        <v>6.6115000000000004</v>
      </c>
      <c r="GA126" s="2">
        <v>38.1462</v>
      </c>
      <c r="GB126" s="2">
        <v>0</v>
      </c>
      <c r="GC126" s="2">
        <v>4.1997999999999998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46.73</v>
      </c>
      <c r="GM126" s="2">
        <v>6.09</v>
      </c>
      <c r="GN126" s="2">
        <v>39.06</v>
      </c>
      <c r="GO126" s="2">
        <v>0.45</v>
      </c>
      <c r="GP126" s="2">
        <v>7.67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61.661700000000003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1.897</v>
      </c>
      <c r="HX126" s="2">
        <v>36.441200000000002</v>
      </c>
      <c r="HY126" s="2">
        <v>0</v>
      </c>
      <c r="HZ126" s="2">
        <v>97.16</v>
      </c>
      <c r="IA126" s="2">
        <v>2.84</v>
      </c>
    </row>
    <row r="127" spans="1:235" x14ac:dyDescent="0.35">
      <c r="A127" s="2" t="s">
        <v>652</v>
      </c>
      <c r="B127" s="2">
        <v>66.36</v>
      </c>
      <c r="C127" s="2">
        <v>65.17</v>
      </c>
      <c r="D127" s="2">
        <v>65.510000000000005</v>
      </c>
      <c r="E127" s="2">
        <v>1076.8</v>
      </c>
      <c r="F127" s="2">
        <v>1E-3</v>
      </c>
      <c r="G127" s="2">
        <v>-9.82</v>
      </c>
      <c r="H127" s="2">
        <v>0</v>
      </c>
      <c r="I127" s="2">
        <v>-0.71</v>
      </c>
      <c r="J127" s="2">
        <v>34.83</v>
      </c>
      <c r="K127" s="2">
        <v>1076.78</v>
      </c>
      <c r="L127" s="2">
        <v>-0.02</v>
      </c>
      <c r="M127" s="2">
        <v>1076.78</v>
      </c>
      <c r="N127" s="2">
        <v>-0.02</v>
      </c>
      <c r="O127" s="2">
        <v>1076.79</v>
      </c>
      <c r="P127" s="2">
        <v>-0.01</v>
      </c>
      <c r="Q127" s="2">
        <v>1076.79</v>
      </c>
      <c r="R127" s="2">
        <v>-0.01</v>
      </c>
      <c r="S127" s="2">
        <v>1065.4000000000001</v>
      </c>
      <c r="T127" s="2">
        <v>-11.4</v>
      </c>
      <c r="U127" s="2">
        <v>1076.8</v>
      </c>
      <c r="V127" s="2">
        <v>0</v>
      </c>
      <c r="W127" s="2">
        <v>1026.8499999999999</v>
      </c>
      <c r="X127" s="2">
        <v>-49.95</v>
      </c>
      <c r="Y127" s="2">
        <v>1.2155</v>
      </c>
      <c r="Z127" s="2">
        <v>29.651</v>
      </c>
      <c r="AA127" s="2">
        <v>23.830400000000001</v>
      </c>
      <c r="AB127" s="2">
        <v>5.5914000000000001</v>
      </c>
      <c r="AC127" s="2">
        <v>0</v>
      </c>
      <c r="AD127" s="2">
        <v>0.81010000000000004</v>
      </c>
      <c r="AE127" s="2">
        <v>0</v>
      </c>
      <c r="AF127" s="2">
        <v>3.3772000000000002</v>
      </c>
      <c r="AG127" s="2">
        <v>-14.6942</v>
      </c>
      <c r="AH127" s="2">
        <v>25.106400000000001</v>
      </c>
      <c r="AI127" s="2">
        <v>13.8522</v>
      </c>
      <c r="AJ127" s="2">
        <v>37.987299999999998</v>
      </c>
      <c r="AK127" s="2">
        <v>0</v>
      </c>
      <c r="AL127" s="2">
        <v>7.8451000000000004</v>
      </c>
      <c r="AM127" s="2">
        <v>0</v>
      </c>
      <c r="AN127" s="2">
        <v>0.51470000000000005</v>
      </c>
      <c r="AO127" s="2">
        <v>0.27839999999999998</v>
      </c>
      <c r="AP127" s="2">
        <v>4.53E-2</v>
      </c>
      <c r="AQ127" s="2">
        <v>50.784799999999997</v>
      </c>
      <c r="AR127" s="2">
        <v>3.7126999999999999</v>
      </c>
      <c r="AS127" s="2">
        <v>10.794700000000001</v>
      </c>
      <c r="AT127" s="2">
        <v>2.7633000000000001</v>
      </c>
      <c r="AU127" s="2">
        <v>17.054400000000001</v>
      </c>
      <c r="AV127" s="2">
        <v>0.25779999999999997</v>
      </c>
      <c r="AW127" s="2">
        <v>2.9658000000000002</v>
      </c>
      <c r="AX127" s="2">
        <v>7.3667999999999996</v>
      </c>
      <c r="AY127" s="2">
        <v>2.2867000000000002</v>
      </c>
      <c r="AZ127" s="2">
        <v>1.2209000000000001</v>
      </c>
      <c r="BA127" s="2">
        <v>0.4773</v>
      </c>
      <c r="BB127" s="2">
        <v>0</v>
      </c>
      <c r="BC127" s="2">
        <v>2.0000000000000001E-4</v>
      </c>
      <c r="BD127" s="2">
        <v>0.3145</v>
      </c>
      <c r="BE127" s="2">
        <v>0</v>
      </c>
      <c r="BF127" s="2">
        <v>1.7459</v>
      </c>
      <c r="BG127" s="2">
        <v>1.1741999999999999</v>
      </c>
      <c r="BH127" s="2">
        <v>0.59389999999999998</v>
      </c>
      <c r="BI127" s="2">
        <v>1.5656000000000001</v>
      </c>
      <c r="BJ127" s="2">
        <v>2.3142</v>
      </c>
      <c r="BK127" s="2">
        <v>2.0169999999999999</v>
      </c>
      <c r="BL127" s="2">
        <v>2.0390000000000001</v>
      </c>
      <c r="BM127" s="2">
        <v>2.0152000000000001</v>
      </c>
      <c r="BN127" s="2">
        <v>1.9752000000000001</v>
      </c>
      <c r="BO127" s="2">
        <v>1.9576</v>
      </c>
      <c r="BP127" s="2">
        <v>1.9407000000000001</v>
      </c>
      <c r="BQ127" s="2">
        <v>1.9661</v>
      </c>
      <c r="BR127" s="2">
        <v>1.9568000000000001</v>
      </c>
      <c r="BS127" s="2">
        <v>1.9288000000000001</v>
      </c>
      <c r="BT127" s="2">
        <v>1.9084000000000001</v>
      </c>
      <c r="BU127" s="2">
        <v>34.401600000000002</v>
      </c>
      <c r="BV127" s="2">
        <v>0</v>
      </c>
      <c r="BW127" s="2">
        <v>0</v>
      </c>
      <c r="BX127" s="2">
        <v>0</v>
      </c>
      <c r="BY127" s="2">
        <v>43.691099999999999</v>
      </c>
      <c r="BZ127" s="2">
        <v>0.33760000000000001</v>
      </c>
      <c r="CA127" s="2">
        <v>21.150200000000002</v>
      </c>
      <c r="CB127" s="2">
        <v>0.41410000000000002</v>
      </c>
      <c r="CC127" s="2">
        <v>0</v>
      </c>
      <c r="CD127" s="2">
        <v>0</v>
      </c>
      <c r="CE127" s="2">
        <v>0</v>
      </c>
      <c r="CF127" s="2">
        <v>0</v>
      </c>
      <c r="CG127" s="2">
        <v>5.4000000000000003E-3</v>
      </c>
      <c r="CH127" s="2">
        <v>0</v>
      </c>
      <c r="CI127" s="2">
        <v>0</v>
      </c>
      <c r="CJ127" s="2">
        <v>46.32</v>
      </c>
      <c r="CK127" s="2">
        <v>45.83</v>
      </c>
      <c r="CL127" s="2">
        <v>53.11</v>
      </c>
      <c r="CM127" s="2">
        <v>0.42</v>
      </c>
      <c r="CN127" s="2">
        <v>0.64</v>
      </c>
      <c r="CO127" s="2">
        <v>0.01</v>
      </c>
      <c r="CP127" s="2">
        <v>53.970300000000002</v>
      </c>
      <c r="CQ127" s="2">
        <v>0</v>
      </c>
      <c r="CR127" s="2">
        <v>29.311199999999999</v>
      </c>
      <c r="CS127" s="2">
        <v>0</v>
      </c>
      <c r="CT127" s="2">
        <v>0</v>
      </c>
      <c r="CU127" s="2">
        <v>0</v>
      </c>
      <c r="CV127" s="2">
        <v>0</v>
      </c>
      <c r="CW127" s="2">
        <v>11.5884</v>
      </c>
      <c r="CX127" s="2">
        <v>4.7771999999999997</v>
      </c>
      <c r="CY127" s="2">
        <v>0.35289999999999999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56.11</v>
      </c>
      <c r="DF127" s="2">
        <v>41.86</v>
      </c>
      <c r="DG127" s="2">
        <v>2.0299999999999998</v>
      </c>
      <c r="DH127" s="2">
        <v>0</v>
      </c>
      <c r="DI127" s="2">
        <v>50.0456</v>
      </c>
      <c r="DJ127" s="2">
        <v>0</v>
      </c>
      <c r="DK127" s="2">
        <v>4.2062999999999997</v>
      </c>
      <c r="DL127" s="2">
        <v>0</v>
      </c>
      <c r="DM127" s="2">
        <v>17.258700000000001</v>
      </c>
      <c r="DN127" s="2">
        <v>0.30330000000000001</v>
      </c>
      <c r="DO127" s="2">
        <v>12.296900000000001</v>
      </c>
      <c r="DP127" s="2">
        <v>15.8874</v>
      </c>
      <c r="DQ127" s="2">
        <v>0</v>
      </c>
      <c r="DR127" s="2">
        <v>0</v>
      </c>
      <c r="DS127" s="2">
        <v>0</v>
      </c>
      <c r="DT127" s="2">
        <v>0</v>
      </c>
      <c r="DU127" s="2">
        <v>1.6999999999999999E-3</v>
      </c>
      <c r="DV127" s="2">
        <v>0</v>
      </c>
      <c r="DW127" s="2">
        <v>0</v>
      </c>
      <c r="DX127" s="2">
        <v>55.95</v>
      </c>
      <c r="DY127" s="2">
        <v>34.9</v>
      </c>
      <c r="DZ127" s="2">
        <v>27.48</v>
      </c>
      <c r="EA127" s="2">
        <v>32.409999999999997</v>
      </c>
      <c r="EB127" s="2">
        <v>4.72</v>
      </c>
      <c r="EC127" s="2">
        <v>0.49</v>
      </c>
      <c r="ED127" s="2">
        <v>0</v>
      </c>
      <c r="EE127" s="2">
        <v>51.105600000000003</v>
      </c>
      <c r="EF127" s="2">
        <v>0</v>
      </c>
      <c r="EG127" s="2">
        <v>1.6467000000000001</v>
      </c>
      <c r="EH127" s="2">
        <v>0</v>
      </c>
      <c r="EI127" s="2">
        <v>26.132000000000001</v>
      </c>
      <c r="EJ127" s="2">
        <v>0.50229999999999997</v>
      </c>
      <c r="EK127" s="2">
        <v>16.075500000000002</v>
      </c>
      <c r="EL127" s="2">
        <v>4.5359999999999996</v>
      </c>
      <c r="EM127" s="2">
        <v>0</v>
      </c>
      <c r="EN127" s="2">
        <v>0</v>
      </c>
      <c r="EO127" s="2">
        <v>0</v>
      </c>
      <c r="EP127" s="2">
        <v>0</v>
      </c>
      <c r="EQ127" s="2">
        <v>2E-3</v>
      </c>
      <c r="ER127" s="2">
        <v>0</v>
      </c>
      <c r="ES127" s="2">
        <v>0</v>
      </c>
      <c r="ET127" s="2">
        <v>52.3</v>
      </c>
      <c r="EU127" s="2">
        <v>46.02</v>
      </c>
      <c r="EV127" s="2">
        <v>41.97</v>
      </c>
      <c r="EW127" s="2">
        <v>9.33</v>
      </c>
      <c r="EX127" s="2">
        <v>1.86</v>
      </c>
      <c r="EY127" s="2">
        <v>0.82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50.699300000000001</v>
      </c>
      <c r="FY127" s="2">
        <v>0.31390000000000001</v>
      </c>
      <c r="FZ127" s="2">
        <v>6.6520000000000001</v>
      </c>
      <c r="GA127" s="2">
        <v>38.153100000000002</v>
      </c>
      <c r="GB127" s="2">
        <v>0</v>
      </c>
      <c r="GC127" s="2">
        <v>4.1818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46.71</v>
      </c>
      <c r="GM127" s="2">
        <v>6.13</v>
      </c>
      <c r="GN127" s="2">
        <v>39.07</v>
      </c>
      <c r="GO127" s="2">
        <v>0.45</v>
      </c>
      <c r="GP127" s="2">
        <v>7.63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61.663800000000002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1.895</v>
      </c>
      <c r="HX127" s="2">
        <v>36.441299999999998</v>
      </c>
      <c r="HY127" s="2">
        <v>0</v>
      </c>
      <c r="HZ127" s="2">
        <v>97.16</v>
      </c>
      <c r="IA127" s="2">
        <v>2.84</v>
      </c>
    </row>
    <row r="128" spans="1:235" x14ac:dyDescent="0.35">
      <c r="A128" s="2" t="s">
        <v>652</v>
      </c>
      <c r="B128" s="2">
        <v>66.87</v>
      </c>
      <c r="C128" s="2">
        <v>65.69</v>
      </c>
      <c r="D128" s="2">
        <v>66.03</v>
      </c>
      <c r="E128" s="2">
        <v>1076.3800000000001</v>
      </c>
      <c r="F128" s="2">
        <v>1E-3</v>
      </c>
      <c r="G128" s="2">
        <v>-9.82</v>
      </c>
      <c r="H128" s="2">
        <v>0</v>
      </c>
      <c r="I128" s="2">
        <v>-0.71</v>
      </c>
      <c r="J128" s="2">
        <v>34.31</v>
      </c>
      <c r="K128" s="2">
        <v>1076.3599999999999</v>
      </c>
      <c r="L128" s="2">
        <v>-0.02</v>
      </c>
      <c r="M128" s="2">
        <v>1076.3699999999999</v>
      </c>
      <c r="N128" s="2">
        <v>-0.01</v>
      </c>
      <c r="O128" s="2">
        <v>1076.3800000000001</v>
      </c>
      <c r="P128" s="2">
        <v>0</v>
      </c>
      <c r="Q128" s="2">
        <v>1076.3699999999999</v>
      </c>
      <c r="R128" s="2">
        <v>-0.01</v>
      </c>
      <c r="S128" s="2">
        <v>1064.9100000000001</v>
      </c>
      <c r="T128" s="2">
        <v>-11.47</v>
      </c>
      <c r="U128" s="2">
        <v>1076.3800000000001</v>
      </c>
      <c r="V128" s="2">
        <v>0</v>
      </c>
      <c r="W128" s="2">
        <v>1026.8499999999999</v>
      </c>
      <c r="X128" s="2">
        <v>-49.53</v>
      </c>
      <c r="Y128" s="2">
        <v>1.1087</v>
      </c>
      <c r="Z128" s="2">
        <v>29.835899999999999</v>
      </c>
      <c r="AA128" s="2">
        <v>23.932500000000001</v>
      </c>
      <c r="AB128" s="2">
        <v>5.8699000000000003</v>
      </c>
      <c r="AC128" s="2">
        <v>0</v>
      </c>
      <c r="AD128" s="2">
        <v>0.86780000000000002</v>
      </c>
      <c r="AE128" s="2">
        <v>0</v>
      </c>
      <c r="AF128" s="2">
        <v>3.3809999999999998</v>
      </c>
      <c r="AG128" s="2">
        <v>-14.555099999999999</v>
      </c>
      <c r="AH128" s="2">
        <v>25.194900000000001</v>
      </c>
      <c r="AI128" s="2">
        <v>13.9131</v>
      </c>
      <c r="AJ128" s="2">
        <v>37.961799999999997</v>
      </c>
      <c r="AK128" s="2">
        <v>0</v>
      </c>
      <c r="AL128" s="2">
        <v>7.8556999999999997</v>
      </c>
      <c r="AM128" s="2">
        <v>0</v>
      </c>
      <c r="AN128" s="2">
        <v>0.51929999999999998</v>
      </c>
      <c r="AO128" s="2">
        <v>0.27850000000000003</v>
      </c>
      <c r="AP128" s="2">
        <v>4.53E-2</v>
      </c>
      <c r="AQ128" s="2">
        <v>50.802799999999998</v>
      </c>
      <c r="AR128" s="2">
        <v>3.6846999999999999</v>
      </c>
      <c r="AS128" s="2">
        <v>10.793200000000001</v>
      </c>
      <c r="AT128" s="2">
        <v>2.7709000000000001</v>
      </c>
      <c r="AU128" s="2">
        <v>17.07</v>
      </c>
      <c r="AV128" s="2">
        <v>0.2576</v>
      </c>
      <c r="AW128" s="2">
        <v>2.9470000000000001</v>
      </c>
      <c r="AX128" s="2">
        <v>7.3506</v>
      </c>
      <c r="AY128" s="2">
        <v>2.2879</v>
      </c>
      <c r="AZ128" s="2">
        <v>1.2354000000000001</v>
      </c>
      <c r="BA128" s="2">
        <v>0.48449999999999999</v>
      </c>
      <c r="BB128" s="2">
        <v>0</v>
      </c>
      <c r="BC128" s="2">
        <v>2.0000000000000001E-4</v>
      </c>
      <c r="BD128" s="2">
        <v>0.31519999999999998</v>
      </c>
      <c r="BE128" s="2">
        <v>0</v>
      </c>
      <c r="BF128" s="2">
        <v>1.7502</v>
      </c>
      <c r="BG128" s="2">
        <v>1.1675</v>
      </c>
      <c r="BH128" s="2">
        <v>0.59189999999999998</v>
      </c>
      <c r="BI128" s="2">
        <v>1.5723</v>
      </c>
      <c r="BJ128" s="2">
        <v>2.3397000000000001</v>
      </c>
      <c r="BK128" s="2">
        <v>2.0343</v>
      </c>
      <c r="BL128" s="2">
        <v>2.0568</v>
      </c>
      <c r="BM128" s="2">
        <v>2.0325000000000002</v>
      </c>
      <c r="BN128" s="2">
        <v>1.9913000000000001</v>
      </c>
      <c r="BO128" s="2">
        <v>1.9731000000000001</v>
      </c>
      <c r="BP128" s="2">
        <v>1.9558</v>
      </c>
      <c r="BQ128" s="2">
        <v>1.9801</v>
      </c>
      <c r="BR128" s="2">
        <v>1.9686999999999999</v>
      </c>
      <c r="BS128" s="2">
        <v>1.9379</v>
      </c>
      <c r="BT128" s="2">
        <v>1.9157999999999999</v>
      </c>
      <c r="BU128" s="2">
        <v>34.378700000000002</v>
      </c>
      <c r="BV128" s="2">
        <v>0</v>
      </c>
      <c r="BW128" s="2">
        <v>0</v>
      </c>
      <c r="BX128" s="2">
        <v>0</v>
      </c>
      <c r="BY128" s="2">
        <v>43.814100000000003</v>
      </c>
      <c r="BZ128" s="2">
        <v>0.33739999999999998</v>
      </c>
      <c r="CA128" s="2">
        <v>21.050899999999999</v>
      </c>
      <c r="CB128" s="2">
        <v>0.41360000000000002</v>
      </c>
      <c r="CC128" s="2">
        <v>0</v>
      </c>
      <c r="CD128" s="2">
        <v>0</v>
      </c>
      <c r="CE128" s="2">
        <v>0</v>
      </c>
      <c r="CF128" s="2">
        <v>0</v>
      </c>
      <c r="CG128" s="2">
        <v>5.4000000000000003E-3</v>
      </c>
      <c r="CH128" s="2">
        <v>0</v>
      </c>
      <c r="CI128" s="2">
        <v>0</v>
      </c>
      <c r="CJ128" s="2">
        <v>46.13</v>
      </c>
      <c r="CK128" s="2">
        <v>45.64</v>
      </c>
      <c r="CL128" s="2">
        <v>53.29</v>
      </c>
      <c r="CM128" s="2">
        <v>0.42</v>
      </c>
      <c r="CN128" s="2">
        <v>0.64</v>
      </c>
      <c r="CO128" s="2">
        <v>0.01</v>
      </c>
      <c r="CP128" s="2">
        <v>53.993000000000002</v>
      </c>
      <c r="CQ128" s="2">
        <v>0</v>
      </c>
      <c r="CR128" s="2">
        <v>29.295400000000001</v>
      </c>
      <c r="CS128" s="2">
        <v>0</v>
      </c>
      <c r="CT128" s="2">
        <v>0</v>
      </c>
      <c r="CU128" s="2">
        <v>0</v>
      </c>
      <c r="CV128" s="2">
        <v>0</v>
      </c>
      <c r="CW128" s="2">
        <v>11.57</v>
      </c>
      <c r="CX128" s="2">
        <v>4.7862</v>
      </c>
      <c r="CY128" s="2">
        <v>0.35539999999999999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56.02</v>
      </c>
      <c r="DF128" s="2">
        <v>41.93</v>
      </c>
      <c r="DG128" s="2">
        <v>2.0499999999999998</v>
      </c>
      <c r="DH128" s="2">
        <v>0</v>
      </c>
      <c r="DI128" s="2">
        <v>50.032600000000002</v>
      </c>
      <c r="DJ128" s="2">
        <v>0</v>
      </c>
      <c r="DK128" s="2">
        <v>4.2000999999999999</v>
      </c>
      <c r="DL128" s="2">
        <v>0</v>
      </c>
      <c r="DM128" s="2">
        <v>17.3233</v>
      </c>
      <c r="DN128" s="2">
        <v>0.30359999999999998</v>
      </c>
      <c r="DO128" s="2">
        <v>12.2532</v>
      </c>
      <c r="DP128" s="2">
        <v>15.885400000000001</v>
      </c>
      <c r="DQ128" s="2">
        <v>0</v>
      </c>
      <c r="DR128" s="2">
        <v>0</v>
      </c>
      <c r="DS128" s="2">
        <v>0</v>
      </c>
      <c r="DT128" s="2">
        <v>0</v>
      </c>
      <c r="DU128" s="2">
        <v>1.6999999999999999E-3</v>
      </c>
      <c r="DV128" s="2">
        <v>0</v>
      </c>
      <c r="DW128" s="2">
        <v>0</v>
      </c>
      <c r="DX128" s="2">
        <v>55.77</v>
      </c>
      <c r="DY128" s="2">
        <v>34.79</v>
      </c>
      <c r="DZ128" s="2">
        <v>27.59</v>
      </c>
      <c r="EA128" s="2">
        <v>32.409999999999997</v>
      </c>
      <c r="EB128" s="2">
        <v>4.71</v>
      </c>
      <c r="EC128" s="2">
        <v>0.49</v>
      </c>
      <c r="ED128" s="2">
        <v>0</v>
      </c>
      <c r="EE128" s="2">
        <v>51.086100000000002</v>
      </c>
      <c r="EF128" s="2">
        <v>0</v>
      </c>
      <c r="EG128" s="2">
        <v>1.6431</v>
      </c>
      <c r="EH128" s="2">
        <v>0</v>
      </c>
      <c r="EI128" s="2">
        <v>26.212800000000001</v>
      </c>
      <c r="EJ128" s="2">
        <v>0.50290000000000001</v>
      </c>
      <c r="EK128" s="2">
        <v>16.015499999999999</v>
      </c>
      <c r="EL128" s="2">
        <v>4.5377999999999998</v>
      </c>
      <c r="EM128" s="2">
        <v>0</v>
      </c>
      <c r="EN128" s="2">
        <v>0</v>
      </c>
      <c r="EO128" s="2">
        <v>0</v>
      </c>
      <c r="EP128" s="2">
        <v>0</v>
      </c>
      <c r="EQ128" s="2">
        <v>2E-3</v>
      </c>
      <c r="ER128" s="2">
        <v>0</v>
      </c>
      <c r="ES128" s="2">
        <v>0</v>
      </c>
      <c r="ET128" s="2">
        <v>52.13</v>
      </c>
      <c r="EU128" s="2">
        <v>45.87</v>
      </c>
      <c r="EV128" s="2">
        <v>42.11</v>
      </c>
      <c r="EW128" s="2">
        <v>9.34</v>
      </c>
      <c r="EX128" s="2">
        <v>1.86</v>
      </c>
      <c r="EY128" s="2">
        <v>0.82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50.6706</v>
      </c>
      <c r="FY128" s="2">
        <v>0.31269999999999998</v>
      </c>
      <c r="FZ128" s="2">
        <v>6.6936</v>
      </c>
      <c r="GA128" s="2">
        <v>38.159500000000001</v>
      </c>
      <c r="GB128" s="2">
        <v>0</v>
      </c>
      <c r="GC128" s="2">
        <v>4.1637000000000004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46.69</v>
      </c>
      <c r="GM128" s="2">
        <v>6.17</v>
      </c>
      <c r="GN128" s="2">
        <v>39.090000000000003</v>
      </c>
      <c r="GO128" s="2">
        <v>0.45</v>
      </c>
      <c r="GP128" s="2">
        <v>7.6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61.665799999999997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1.8929</v>
      </c>
      <c r="HX128" s="2">
        <v>36.441299999999998</v>
      </c>
      <c r="HY128" s="2">
        <v>0</v>
      </c>
      <c r="HZ128" s="2">
        <v>97.16</v>
      </c>
      <c r="IA128" s="2">
        <v>2.84</v>
      </c>
    </row>
    <row r="129" spans="1:235" x14ac:dyDescent="0.35">
      <c r="A129" s="2" t="s">
        <v>652</v>
      </c>
      <c r="B129" s="2">
        <v>67.37</v>
      </c>
      <c r="C129" s="2">
        <v>66.209999999999994</v>
      </c>
      <c r="D129" s="2">
        <v>66.540000000000006</v>
      </c>
      <c r="E129" s="2">
        <v>1075.96</v>
      </c>
      <c r="F129" s="2">
        <v>1E-3</v>
      </c>
      <c r="G129" s="2">
        <v>-9.83</v>
      </c>
      <c r="H129" s="2">
        <v>0</v>
      </c>
      <c r="I129" s="2">
        <v>-0.71</v>
      </c>
      <c r="J129" s="2">
        <v>33.79</v>
      </c>
      <c r="K129" s="2">
        <v>1075.94</v>
      </c>
      <c r="L129" s="2">
        <v>-0.02</v>
      </c>
      <c r="M129" s="2">
        <v>1075.95</v>
      </c>
      <c r="N129" s="2">
        <v>-0.01</v>
      </c>
      <c r="O129" s="2">
        <v>1075.96</v>
      </c>
      <c r="P129" s="2">
        <v>0</v>
      </c>
      <c r="Q129" s="2">
        <v>1075.95</v>
      </c>
      <c r="R129" s="2">
        <v>-0.01</v>
      </c>
      <c r="S129" s="2">
        <v>1064.42</v>
      </c>
      <c r="T129" s="2">
        <v>-11.54</v>
      </c>
      <c r="U129" s="2">
        <v>1075.96</v>
      </c>
      <c r="V129" s="2">
        <v>0</v>
      </c>
      <c r="W129" s="2">
        <v>1026.8499999999999</v>
      </c>
      <c r="X129" s="2">
        <v>-49.11</v>
      </c>
      <c r="Y129" s="2">
        <v>1.0024</v>
      </c>
      <c r="Z129" s="2">
        <v>30.020700000000001</v>
      </c>
      <c r="AA129" s="2">
        <v>24.034400000000002</v>
      </c>
      <c r="AB129" s="2">
        <v>6.1486999999999998</v>
      </c>
      <c r="AC129" s="2">
        <v>0</v>
      </c>
      <c r="AD129" s="2">
        <v>0.92500000000000004</v>
      </c>
      <c r="AE129" s="2">
        <v>0</v>
      </c>
      <c r="AF129" s="2">
        <v>3.3847999999999998</v>
      </c>
      <c r="AG129" s="2">
        <v>-14.507</v>
      </c>
      <c r="AH129" s="2">
        <v>25.222100000000001</v>
      </c>
      <c r="AI129" s="2">
        <v>13.902200000000001</v>
      </c>
      <c r="AJ129" s="2">
        <v>38.037799999999997</v>
      </c>
      <c r="AK129" s="2">
        <v>0</v>
      </c>
      <c r="AL129" s="2">
        <v>7.8098999999999998</v>
      </c>
      <c r="AM129" s="2">
        <v>0</v>
      </c>
      <c r="AN129" s="2">
        <v>0.52090000000000003</v>
      </c>
      <c r="AO129" s="2">
        <v>0.2787</v>
      </c>
      <c r="AP129" s="2">
        <v>4.53E-2</v>
      </c>
      <c r="AQ129" s="2">
        <v>50.821100000000001</v>
      </c>
      <c r="AR129" s="2">
        <v>3.6566000000000001</v>
      </c>
      <c r="AS129" s="2">
        <v>10.792</v>
      </c>
      <c r="AT129" s="2">
        <v>2.7785000000000002</v>
      </c>
      <c r="AU129" s="2">
        <v>17.084900000000001</v>
      </c>
      <c r="AV129" s="2">
        <v>0.25719999999999998</v>
      </c>
      <c r="AW129" s="2">
        <v>2.9281000000000001</v>
      </c>
      <c r="AX129" s="2">
        <v>7.3342000000000001</v>
      </c>
      <c r="AY129" s="2">
        <v>2.2890000000000001</v>
      </c>
      <c r="AZ129" s="2">
        <v>1.2503</v>
      </c>
      <c r="BA129" s="2">
        <v>0.49199999999999999</v>
      </c>
      <c r="BB129" s="2">
        <v>0</v>
      </c>
      <c r="BC129" s="2">
        <v>2.0000000000000001E-4</v>
      </c>
      <c r="BD129" s="2">
        <v>0.316</v>
      </c>
      <c r="BE129" s="2">
        <v>0</v>
      </c>
      <c r="BF129" s="2">
        <v>1.7544</v>
      </c>
      <c r="BG129" s="2">
        <v>1.1609</v>
      </c>
      <c r="BH129" s="2">
        <v>0.58989999999999998</v>
      </c>
      <c r="BI129" s="2">
        <v>1.5789</v>
      </c>
      <c r="BJ129" s="2">
        <v>2.3658000000000001</v>
      </c>
      <c r="BK129" s="2">
        <v>2.052</v>
      </c>
      <c r="BL129" s="2">
        <v>2.0750000000000002</v>
      </c>
      <c r="BM129" s="2">
        <v>2.0501</v>
      </c>
      <c r="BN129" s="2">
        <v>2.0074999999999998</v>
      </c>
      <c r="BO129" s="2">
        <v>1.9888999999999999</v>
      </c>
      <c r="BP129" s="2">
        <v>1.9712000000000001</v>
      </c>
      <c r="BQ129" s="2">
        <v>1.9943</v>
      </c>
      <c r="BR129" s="2">
        <v>1.9807999999999999</v>
      </c>
      <c r="BS129" s="2">
        <v>1.9469000000000001</v>
      </c>
      <c r="BT129" s="2">
        <v>1.9231</v>
      </c>
      <c r="BU129" s="2">
        <v>34.355699999999999</v>
      </c>
      <c r="BV129" s="2">
        <v>0</v>
      </c>
      <c r="BW129" s="2">
        <v>0</v>
      </c>
      <c r="BX129" s="2">
        <v>0</v>
      </c>
      <c r="BY129" s="2">
        <v>43.937199999999997</v>
      </c>
      <c r="BZ129" s="2">
        <v>0.3372</v>
      </c>
      <c r="CA129" s="2">
        <v>20.951599999999999</v>
      </c>
      <c r="CB129" s="2">
        <v>0.41299999999999998</v>
      </c>
      <c r="CC129" s="2">
        <v>0</v>
      </c>
      <c r="CD129" s="2">
        <v>0</v>
      </c>
      <c r="CE129" s="2">
        <v>0</v>
      </c>
      <c r="CF129" s="2">
        <v>0</v>
      </c>
      <c r="CG129" s="2">
        <v>5.4000000000000003E-3</v>
      </c>
      <c r="CH129" s="2">
        <v>0</v>
      </c>
      <c r="CI129" s="2">
        <v>0</v>
      </c>
      <c r="CJ129" s="2">
        <v>45.95</v>
      </c>
      <c r="CK129" s="2">
        <v>45.46</v>
      </c>
      <c r="CL129" s="2">
        <v>53.48</v>
      </c>
      <c r="CM129" s="2">
        <v>0.42</v>
      </c>
      <c r="CN129" s="2">
        <v>0.64</v>
      </c>
      <c r="CO129" s="2">
        <v>0.01</v>
      </c>
      <c r="CP129" s="2">
        <v>54.015700000000002</v>
      </c>
      <c r="CQ129" s="2">
        <v>0</v>
      </c>
      <c r="CR129" s="2">
        <v>29.279499999999999</v>
      </c>
      <c r="CS129" s="2">
        <v>0</v>
      </c>
      <c r="CT129" s="2">
        <v>0</v>
      </c>
      <c r="CU129" s="2">
        <v>0</v>
      </c>
      <c r="CV129" s="2">
        <v>0</v>
      </c>
      <c r="CW129" s="2">
        <v>11.5517</v>
      </c>
      <c r="CX129" s="2">
        <v>4.7952000000000004</v>
      </c>
      <c r="CY129" s="2">
        <v>0.3579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55.93</v>
      </c>
      <c r="DF129" s="2">
        <v>42.01</v>
      </c>
      <c r="DG129" s="2">
        <v>2.06</v>
      </c>
      <c r="DH129" s="2">
        <v>0</v>
      </c>
      <c r="DI129" s="2">
        <v>50.019500000000001</v>
      </c>
      <c r="DJ129" s="2">
        <v>0</v>
      </c>
      <c r="DK129" s="2">
        <v>4.194</v>
      </c>
      <c r="DL129" s="2">
        <v>0</v>
      </c>
      <c r="DM129" s="2">
        <v>17.388100000000001</v>
      </c>
      <c r="DN129" s="2">
        <v>0.3039</v>
      </c>
      <c r="DO129" s="2">
        <v>12.2094</v>
      </c>
      <c r="DP129" s="2">
        <v>15.8834</v>
      </c>
      <c r="DQ129" s="2">
        <v>0</v>
      </c>
      <c r="DR129" s="2">
        <v>0</v>
      </c>
      <c r="DS129" s="2">
        <v>0</v>
      </c>
      <c r="DT129" s="2">
        <v>0</v>
      </c>
      <c r="DU129" s="2">
        <v>1.6999999999999999E-3</v>
      </c>
      <c r="DV129" s="2">
        <v>0</v>
      </c>
      <c r="DW129" s="2">
        <v>0</v>
      </c>
      <c r="DX129" s="2">
        <v>55.59</v>
      </c>
      <c r="DY129" s="2">
        <v>34.67</v>
      </c>
      <c r="DZ129" s="2">
        <v>27.7</v>
      </c>
      <c r="EA129" s="2">
        <v>32.42</v>
      </c>
      <c r="EB129" s="2">
        <v>4.71</v>
      </c>
      <c r="EC129" s="2">
        <v>0.49</v>
      </c>
      <c r="ED129" s="2">
        <v>0</v>
      </c>
      <c r="EE129" s="2">
        <v>51.066499999999998</v>
      </c>
      <c r="EF129" s="2">
        <v>0</v>
      </c>
      <c r="EG129" s="2">
        <v>1.6395</v>
      </c>
      <c r="EH129" s="2">
        <v>0</v>
      </c>
      <c r="EI129" s="2">
        <v>26.293700000000001</v>
      </c>
      <c r="EJ129" s="2">
        <v>0.50339999999999996</v>
      </c>
      <c r="EK129" s="2">
        <v>15.955399999999999</v>
      </c>
      <c r="EL129" s="2">
        <v>4.5395000000000003</v>
      </c>
      <c r="EM129" s="2">
        <v>0</v>
      </c>
      <c r="EN129" s="2">
        <v>0</v>
      </c>
      <c r="EO129" s="2">
        <v>0</v>
      </c>
      <c r="EP129" s="2">
        <v>0</v>
      </c>
      <c r="EQ129" s="2">
        <v>1.9E-3</v>
      </c>
      <c r="ER129" s="2">
        <v>0</v>
      </c>
      <c r="ES129" s="2">
        <v>0</v>
      </c>
      <c r="ET129" s="2">
        <v>51.96</v>
      </c>
      <c r="EU129" s="2">
        <v>45.71</v>
      </c>
      <c r="EV129" s="2">
        <v>42.26</v>
      </c>
      <c r="EW129" s="2">
        <v>9.35</v>
      </c>
      <c r="EX129" s="2">
        <v>1.86</v>
      </c>
      <c r="EY129" s="2">
        <v>0.82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50.641800000000003</v>
      </c>
      <c r="FY129" s="2">
        <v>0.3115</v>
      </c>
      <c r="FZ129" s="2">
        <v>6.7354000000000003</v>
      </c>
      <c r="GA129" s="2">
        <v>38.165599999999998</v>
      </c>
      <c r="GB129" s="2">
        <v>0</v>
      </c>
      <c r="GC129" s="2">
        <v>4.1456999999999997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46.67</v>
      </c>
      <c r="GM129" s="2">
        <v>6.21</v>
      </c>
      <c r="GN129" s="2">
        <v>39.1</v>
      </c>
      <c r="GO129" s="2">
        <v>0.45</v>
      </c>
      <c r="GP129" s="2">
        <v>7.57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61.6678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1.8909</v>
      </c>
      <c r="HX129" s="2">
        <v>36.441299999999998</v>
      </c>
      <c r="HY129" s="2">
        <v>0</v>
      </c>
      <c r="HZ129" s="2">
        <v>97.17</v>
      </c>
      <c r="IA129" s="2">
        <v>2.83</v>
      </c>
    </row>
    <row r="130" spans="1:235" x14ac:dyDescent="0.35">
      <c r="A130" s="2" t="s">
        <v>652</v>
      </c>
      <c r="B130" s="2">
        <v>67.88</v>
      </c>
      <c r="C130" s="2">
        <v>66.739999999999995</v>
      </c>
      <c r="D130" s="2">
        <v>67.05</v>
      </c>
      <c r="E130" s="2">
        <v>1075.54</v>
      </c>
      <c r="F130" s="2">
        <v>1E-3</v>
      </c>
      <c r="G130" s="2">
        <v>-9.83</v>
      </c>
      <c r="H130" s="2">
        <v>0</v>
      </c>
      <c r="I130" s="2">
        <v>-0.71</v>
      </c>
      <c r="J130" s="2">
        <v>33.26</v>
      </c>
      <c r="K130" s="2">
        <v>1075.52</v>
      </c>
      <c r="L130" s="2">
        <v>-0.02</v>
      </c>
      <c r="M130" s="2">
        <v>1075.53</v>
      </c>
      <c r="N130" s="2">
        <v>-0.01</v>
      </c>
      <c r="O130" s="2">
        <v>1075.53</v>
      </c>
      <c r="P130" s="2">
        <v>-0.01</v>
      </c>
      <c r="Q130" s="2">
        <v>1075.53</v>
      </c>
      <c r="R130" s="2">
        <v>-0.01</v>
      </c>
      <c r="S130" s="2">
        <v>1063.93</v>
      </c>
      <c r="T130" s="2">
        <v>-11.62</v>
      </c>
      <c r="U130" s="2">
        <v>1075.54</v>
      </c>
      <c r="V130" s="2">
        <v>0</v>
      </c>
      <c r="W130" s="2">
        <v>1026.8499999999999</v>
      </c>
      <c r="X130" s="2">
        <v>-48.69</v>
      </c>
      <c r="Y130" s="2">
        <v>0.89749999999999996</v>
      </c>
      <c r="Z130" s="2">
        <v>30.2056</v>
      </c>
      <c r="AA130" s="2">
        <v>24.136399999999998</v>
      </c>
      <c r="AB130" s="2">
        <v>6.4264000000000001</v>
      </c>
      <c r="AC130" s="2">
        <v>0</v>
      </c>
      <c r="AD130" s="2">
        <v>0.9819</v>
      </c>
      <c r="AE130" s="2">
        <v>0</v>
      </c>
      <c r="AF130" s="2">
        <v>3.3887</v>
      </c>
      <c r="AG130" s="2">
        <v>-14.3599</v>
      </c>
      <c r="AH130" s="2">
        <v>25.3186</v>
      </c>
      <c r="AI130" s="2">
        <v>13.9681</v>
      </c>
      <c r="AJ130" s="2">
        <v>38.040500000000002</v>
      </c>
      <c r="AK130" s="2">
        <v>0</v>
      </c>
      <c r="AL130" s="2">
        <v>7.7881</v>
      </c>
      <c r="AM130" s="2">
        <v>0</v>
      </c>
      <c r="AN130" s="2">
        <v>0.52480000000000004</v>
      </c>
      <c r="AO130" s="2">
        <v>0.27879999999999999</v>
      </c>
      <c r="AP130" s="2">
        <v>4.53E-2</v>
      </c>
      <c r="AQ130" s="2">
        <v>50.8401</v>
      </c>
      <c r="AR130" s="2">
        <v>3.6282000000000001</v>
      </c>
      <c r="AS130" s="2">
        <v>10.791</v>
      </c>
      <c r="AT130" s="2">
        <v>2.7858999999999998</v>
      </c>
      <c r="AU130" s="2">
        <v>17.098800000000001</v>
      </c>
      <c r="AV130" s="2">
        <v>0.25690000000000002</v>
      </c>
      <c r="AW130" s="2">
        <v>2.9091</v>
      </c>
      <c r="AX130" s="2">
        <v>7.3174000000000001</v>
      </c>
      <c r="AY130" s="2">
        <v>2.2902</v>
      </c>
      <c r="AZ130" s="2">
        <v>1.2656000000000001</v>
      </c>
      <c r="BA130" s="2">
        <v>0.49969999999999998</v>
      </c>
      <c r="BB130" s="2">
        <v>0</v>
      </c>
      <c r="BC130" s="2">
        <v>2.0000000000000001E-4</v>
      </c>
      <c r="BD130" s="2">
        <v>0.31669999999999998</v>
      </c>
      <c r="BE130" s="2">
        <v>0</v>
      </c>
      <c r="BF130" s="2">
        <v>1.7586999999999999</v>
      </c>
      <c r="BG130" s="2">
        <v>1.1544000000000001</v>
      </c>
      <c r="BH130" s="2">
        <v>0.58779999999999999</v>
      </c>
      <c r="BI130" s="2">
        <v>1.5855999999999999</v>
      </c>
      <c r="BJ130" s="2">
        <v>2.3925000000000001</v>
      </c>
      <c r="BK130" s="2">
        <v>2.0699000000000001</v>
      </c>
      <c r="BL130" s="2">
        <v>2.0935000000000001</v>
      </c>
      <c r="BM130" s="2">
        <v>2.0680000000000001</v>
      </c>
      <c r="BN130" s="2">
        <v>2.0240999999999998</v>
      </c>
      <c r="BO130" s="2">
        <v>2.0049999999999999</v>
      </c>
      <c r="BP130" s="2">
        <v>1.9866999999999999</v>
      </c>
      <c r="BQ130" s="2">
        <v>2.0085999999999999</v>
      </c>
      <c r="BR130" s="2">
        <v>1.9928999999999999</v>
      </c>
      <c r="BS130" s="2">
        <v>1.956</v>
      </c>
      <c r="BT130" s="2">
        <v>1.9303999999999999</v>
      </c>
      <c r="BU130" s="2">
        <v>34.332700000000003</v>
      </c>
      <c r="BV130" s="2">
        <v>0</v>
      </c>
      <c r="BW130" s="2">
        <v>0</v>
      </c>
      <c r="BX130" s="2">
        <v>0</v>
      </c>
      <c r="BY130" s="2">
        <v>44.060299999999998</v>
      </c>
      <c r="BZ130" s="2">
        <v>0.33689999999999998</v>
      </c>
      <c r="CA130" s="2">
        <v>20.8522</v>
      </c>
      <c r="CB130" s="2">
        <v>0.41249999999999998</v>
      </c>
      <c r="CC130" s="2">
        <v>0</v>
      </c>
      <c r="CD130" s="2">
        <v>0</v>
      </c>
      <c r="CE130" s="2">
        <v>0</v>
      </c>
      <c r="CF130" s="2">
        <v>0</v>
      </c>
      <c r="CG130" s="2">
        <v>5.3E-3</v>
      </c>
      <c r="CH130" s="2">
        <v>0</v>
      </c>
      <c r="CI130" s="2">
        <v>0</v>
      </c>
      <c r="CJ130" s="2">
        <v>45.76</v>
      </c>
      <c r="CK130" s="2">
        <v>45.27</v>
      </c>
      <c r="CL130" s="2">
        <v>53.66</v>
      </c>
      <c r="CM130" s="2">
        <v>0.42</v>
      </c>
      <c r="CN130" s="2">
        <v>0.64</v>
      </c>
      <c r="CO130" s="2">
        <v>0.01</v>
      </c>
      <c r="CP130" s="2">
        <v>54.038400000000003</v>
      </c>
      <c r="CQ130" s="2">
        <v>0</v>
      </c>
      <c r="CR130" s="2">
        <v>29.2637</v>
      </c>
      <c r="CS130" s="2">
        <v>0</v>
      </c>
      <c r="CT130" s="2">
        <v>0</v>
      </c>
      <c r="CU130" s="2">
        <v>0</v>
      </c>
      <c r="CV130" s="2">
        <v>0</v>
      </c>
      <c r="CW130" s="2">
        <v>11.533300000000001</v>
      </c>
      <c r="CX130" s="2">
        <v>4.8041999999999998</v>
      </c>
      <c r="CY130" s="2">
        <v>0.3604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55.84</v>
      </c>
      <c r="DF130" s="2">
        <v>42.09</v>
      </c>
      <c r="DG130" s="2">
        <v>2.08</v>
      </c>
      <c r="DH130" s="2">
        <v>0</v>
      </c>
      <c r="DI130" s="2">
        <v>50.006399999999999</v>
      </c>
      <c r="DJ130" s="2">
        <v>0</v>
      </c>
      <c r="DK130" s="2">
        <v>4.1879999999999997</v>
      </c>
      <c r="DL130" s="2">
        <v>0</v>
      </c>
      <c r="DM130" s="2">
        <v>17.4529</v>
      </c>
      <c r="DN130" s="2">
        <v>0.30409999999999998</v>
      </c>
      <c r="DO130" s="2">
        <v>12.1654</v>
      </c>
      <c r="DP130" s="2">
        <v>15.881600000000001</v>
      </c>
      <c r="DQ130" s="2">
        <v>0</v>
      </c>
      <c r="DR130" s="2">
        <v>0</v>
      </c>
      <c r="DS130" s="2">
        <v>0</v>
      </c>
      <c r="DT130" s="2">
        <v>0</v>
      </c>
      <c r="DU130" s="2">
        <v>1.6999999999999999E-3</v>
      </c>
      <c r="DV130" s="2">
        <v>0</v>
      </c>
      <c r="DW130" s="2">
        <v>0</v>
      </c>
      <c r="DX130" s="2">
        <v>55.41</v>
      </c>
      <c r="DY130" s="2">
        <v>34.56</v>
      </c>
      <c r="DZ130" s="2">
        <v>27.82</v>
      </c>
      <c r="EA130" s="2">
        <v>32.43</v>
      </c>
      <c r="EB130" s="2">
        <v>4.7</v>
      </c>
      <c r="EC130" s="2">
        <v>0.49</v>
      </c>
      <c r="ED130" s="2">
        <v>0</v>
      </c>
      <c r="EE130" s="2">
        <v>51.046999999999997</v>
      </c>
      <c r="EF130" s="2">
        <v>0</v>
      </c>
      <c r="EG130" s="2">
        <v>1.6357999999999999</v>
      </c>
      <c r="EH130" s="2">
        <v>0</v>
      </c>
      <c r="EI130" s="2">
        <v>26.3748</v>
      </c>
      <c r="EJ130" s="2">
        <v>0.504</v>
      </c>
      <c r="EK130" s="2">
        <v>15.895200000000001</v>
      </c>
      <c r="EL130" s="2">
        <v>4.5412999999999997</v>
      </c>
      <c r="EM130" s="2">
        <v>0</v>
      </c>
      <c r="EN130" s="2">
        <v>0</v>
      </c>
      <c r="EO130" s="2">
        <v>0</v>
      </c>
      <c r="EP130" s="2">
        <v>0</v>
      </c>
      <c r="EQ130" s="2">
        <v>1.9E-3</v>
      </c>
      <c r="ER130" s="2">
        <v>0</v>
      </c>
      <c r="ES130" s="2">
        <v>0</v>
      </c>
      <c r="ET130" s="2">
        <v>51.79</v>
      </c>
      <c r="EU130" s="2">
        <v>45.56</v>
      </c>
      <c r="EV130" s="2">
        <v>42.41</v>
      </c>
      <c r="EW130" s="2">
        <v>9.36</v>
      </c>
      <c r="EX130" s="2">
        <v>1.85</v>
      </c>
      <c r="EY130" s="2">
        <v>0.82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50.612900000000003</v>
      </c>
      <c r="FY130" s="2">
        <v>0.31030000000000002</v>
      </c>
      <c r="FZ130" s="2">
        <v>6.7774000000000001</v>
      </c>
      <c r="GA130" s="2">
        <v>38.171700000000001</v>
      </c>
      <c r="GB130" s="2">
        <v>0</v>
      </c>
      <c r="GC130" s="2">
        <v>4.1276999999999999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46.65</v>
      </c>
      <c r="GM130" s="2">
        <v>6.25</v>
      </c>
      <c r="GN130" s="2">
        <v>39.11</v>
      </c>
      <c r="GO130" s="2">
        <v>0.45</v>
      </c>
      <c r="GP130" s="2">
        <v>7.54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61.669800000000002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1.8888</v>
      </c>
      <c r="HX130" s="2">
        <v>36.441400000000002</v>
      </c>
      <c r="HY130" s="2">
        <v>0</v>
      </c>
      <c r="HZ130" s="2">
        <v>97.17</v>
      </c>
      <c r="IA130" s="2">
        <v>2.83</v>
      </c>
    </row>
    <row r="131" spans="1:235" x14ac:dyDescent="0.35">
      <c r="A131" s="2" t="s">
        <v>652</v>
      </c>
      <c r="B131" s="2">
        <v>68.38</v>
      </c>
      <c r="C131" s="2">
        <v>67.260000000000005</v>
      </c>
      <c r="D131" s="2">
        <v>67.569999999999993</v>
      </c>
      <c r="E131" s="2">
        <v>1075.1199999999999</v>
      </c>
      <c r="F131" s="2">
        <v>1E-3</v>
      </c>
      <c r="G131" s="2">
        <v>-9.84</v>
      </c>
      <c r="H131" s="2">
        <v>0</v>
      </c>
      <c r="I131" s="2">
        <v>-0.71</v>
      </c>
      <c r="J131" s="2">
        <v>32.74</v>
      </c>
      <c r="K131" s="2">
        <v>1075.0899999999999</v>
      </c>
      <c r="L131" s="2">
        <v>-0.02</v>
      </c>
      <c r="M131" s="2">
        <v>1075.0999999999999</v>
      </c>
      <c r="N131" s="2">
        <v>-0.02</v>
      </c>
      <c r="O131" s="2">
        <v>1075.1099999999999</v>
      </c>
      <c r="P131" s="2">
        <v>-0.01</v>
      </c>
      <c r="Q131" s="2">
        <v>1075.0999999999999</v>
      </c>
      <c r="R131" s="2">
        <v>-0.01</v>
      </c>
      <c r="S131" s="2">
        <v>1063.43</v>
      </c>
      <c r="T131" s="2">
        <v>-11.69</v>
      </c>
      <c r="U131" s="2">
        <v>1075.1199999999999</v>
      </c>
      <c r="V131" s="2">
        <v>0</v>
      </c>
      <c r="W131" s="2">
        <v>1026.8499999999999</v>
      </c>
      <c r="X131" s="2">
        <v>-48.27</v>
      </c>
      <c r="Y131" s="2">
        <v>0.79359999999999997</v>
      </c>
      <c r="Z131" s="2">
        <v>30.390899999999998</v>
      </c>
      <c r="AA131" s="2">
        <v>24.238399999999999</v>
      </c>
      <c r="AB131" s="2">
        <v>6.7030000000000003</v>
      </c>
      <c r="AC131" s="2">
        <v>0</v>
      </c>
      <c r="AD131" s="2">
        <v>1.0385</v>
      </c>
      <c r="AE131" s="2">
        <v>0</v>
      </c>
      <c r="AF131" s="2">
        <v>3.3925000000000001</v>
      </c>
      <c r="AG131" s="2">
        <v>-14.2685</v>
      </c>
      <c r="AH131" s="2">
        <v>25.446000000000002</v>
      </c>
      <c r="AI131" s="2">
        <v>14.011699999999999</v>
      </c>
      <c r="AJ131" s="2">
        <v>37.974600000000002</v>
      </c>
      <c r="AK131" s="2">
        <v>0</v>
      </c>
      <c r="AL131" s="2">
        <v>7.7717999999999998</v>
      </c>
      <c r="AM131" s="2">
        <v>0</v>
      </c>
      <c r="AN131" s="2">
        <v>0.52739999999999998</v>
      </c>
      <c r="AO131" s="2">
        <v>0.27889999999999998</v>
      </c>
      <c r="AP131" s="2">
        <v>4.53E-2</v>
      </c>
      <c r="AQ131" s="2">
        <v>50.8598</v>
      </c>
      <c r="AR131" s="2">
        <v>3.5994999999999999</v>
      </c>
      <c r="AS131" s="2">
        <v>10.790100000000001</v>
      </c>
      <c r="AT131" s="2">
        <v>2.7934000000000001</v>
      </c>
      <c r="AU131" s="2">
        <v>17.111999999999998</v>
      </c>
      <c r="AV131" s="2">
        <v>0.25659999999999999</v>
      </c>
      <c r="AW131" s="2">
        <v>2.8902000000000001</v>
      </c>
      <c r="AX131" s="2">
        <v>7.3005000000000004</v>
      </c>
      <c r="AY131" s="2">
        <v>2.2911999999999999</v>
      </c>
      <c r="AZ131" s="2">
        <v>1.2813000000000001</v>
      </c>
      <c r="BA131" s="2">
        <v>0.50770000000000004</v>
      </c>
      <c r="BB131" s="2">
        <v>0</v>
      </c>
      <c r="BC131" s="2">
        <v>2.0000000000000001E-4</v>
      </c>
      <c r="BD131" s="2">
        <v>0.3175</v>
      </c>
      <c r="BE131" s="2">
        <v>0</v>
      </c>
      <c r="BF131" s="2">
        <v>1.7630999999999999</v>
      </c>
      <c r="BG131" s="2">
        <v>1.1480999999999999</v>
      </c>
      <c r="BH131" s="2">
        <v>0.58579999999999999</v>
      </c>
      <c r="BI131" s="2">
        <v>1.5923</v>
      </c>
      <c r="BJ131" s="2">
        <v>2.4198</v>
      </c>
      <c r="BK131" s="2">
        <v>2.0882000000000001</v>
      </c>
      <c r="BL131" s="2">
        <v>2.1122999999999998</v>
      </c>
      <c r="BM131" s="2">
        <v>2.0861999999999998</v>
      </c>
      <c r="BN131" s="2">
        <v>2.0409000000000002</v>
      </c>
      <c r="BO131" s="2">
        <v>2.0213000000000001</v>
      </c>
      <c r="BP131" s="2">
        <v>2.0024999999999999</v>
      </c>
      <c r="BQ131" s="2">
        <v>2.0230999999999999</v>
      </c>
      <c r="BR131" s="2">
        <v>2.0051000000000001</v>
      </c>
      <c r="BS131" s="2">
        <v>1.9650000000000001</v>
      </c>
      <c r="BT131" s="2">
        <v>1.9376</v>
      </c>
      <c r="BU131" s="2">
        <v>34.309800000000003</v>
      </c>
      <c r="BV131" s="2">
        <v>0</v>
      </c>
      <c r="BW131" s="2">
        <v>0</v>
      </c>
      <c r="BX131" s="2">
        <v>0</v>
      </c>
      <c r="BY131" s="2">
        <v>44.183300000000003</v>
      </c>
      <c r="BZ131" s="2">
        <v>0.3367</v>
      </c>
      <c r="CA131" s="2">
        <v>20.753</v>
      </c>
      <c r="CB131" s="2">
        <v>0.41199999999999998</v>
      </c>
      <c r="CC131" s="2">
        <v>0</v>
      </c>
      <c r="CD131" s="2">
        <v>0</v>
      </c>
      <c r="CE131" s="2">
        <v>0</v>
      </c>
      <c r="CF131" s="2">
        <v>0</v>
      </c>
      <c r="CG131" s="2">
        <v>5.3E-3</v>
      </c>
      <c r="CH131" s="2">
        <v>0</v>
      </c>
      <c r="CI131" s="2">
        <v>0</v>
      </c>
      <c r="CJ131" s="2">
        <v>45.57</v>
      </c>
      <c r="CK131" s="2">
        <v>45.09</v>
      </c>
      <c r="CL131" s="2">
        <v>53.85</v>
      </c>
      <c r="CM131" s="2">
        <v>0.42</v>
      </c>
      <c r="CN131" s="2">
        <v>0.64</v>
      </c>
      <c r="CO131" s="2">
        <v>0.01</v>
      </c>
      <c r="CP131" s="2">
        <v>54.061100000000003</v>
      </c>
      <c r="CQ131" s="2">
        <v>0</v>
      </c>
      <c r="CR131" s="2">
        <v>29.247800000000002</v>
      </c>
      <c r="CS131" s="2">
        <v>0</v>
      </c>
      <c r="CT131" s="2">
        <v>0</v>
      </c>
      <c r="CU131" s="2">
        <v>0</v>
      </c>
      <c r="CV131" s="2">
        <v>0</v>
      </c>
      <c r="CW131" s="2">
        <v>11.514900000000001</v>
      </c>
      <c r="CX131" s="2">
        <v>4.8132000000000001</v>
      </c>
      <c r="CY131" s="2">
        <v>0.36299999999999999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55.74</v>
      </c>
      <c r="DF131" s="2">
        <v>42.16</v>
      </c>
      <c r="DG131" s="2">
        <v>2.09</v>
      </c>
      <c r="DH131" s="2">
        <v>0</v>
      </c>
      <c r="DI131" s="2">
        <v>49.993299999999998</v>
      </c>
      <c r="DJ131" s="2">
        <v>0</v>
      </c>
      <c r="DK131" s="2">
        <v>4.1817000000000002</v>
      </c>
      <c r="DL131" s="2">
        <v>0</v>
      </c>
      <c r="DM131" s="2">
        <v>17.517900000000001</v>
      </c>
      <c r="DN131" s="2">
        <v>0.3044</v>
      </c>
      <c r="DO131" s="2">
        <v>12.1214</v>
      </c>
      <c r="DP131" s="2">
        <v>15.8796</v>
      </c>
      <c r="DQ131" s="2">
        <v>0</v>
      </c>
      <c r="DR131" s="2">
        <v>0</v>
      </c>
      <c r="DS131" s="2">
        <v>0</v>
      </c>
      <c r="DT131" s="2">
        <v>0</v>
      </c>
      <c r="DU131" s="2">
        <v>1.6999999999999999E-3</v>
      </c>
      <c r="DV131" s="2">
        <v>0</v>
      </c>
      <c r="DW131" s="2">
        <v>0</v>
      </c>
      <c r="DX131" s="2">
        <v>55.23</v>
      </c>
      <c r="DY131" s="2">
        <v>34.450000000000003</v>
      </c>
      <c r="DZ131" s="2">
        <v>27.93</v>
      </c>
      <c r="EA131" s="2">
        <v>32.43</v>
      </c>
      <c r="EB131" s="2">
        <v>4.7</v>
      </c>
      <c r="EC131" s="2">
        <v>0.49</v>
      </c>
      <c r="ED131" s="2">
        <v>0</v>
      </c>
      <c r="EE131" s="2">
        <v>51.027500000000003</v>
      </c>
      <c r="EF131" s="2">
        <v>0</v>
      </c>
      <c r="EG131" s="2">
        <v>1.6321000000000001</v>
      </c>
      <c r="EH131" s="2">
        <v>0</v>
      </c>
      <c r="EI131" s="2">
        <v>26.4559</v>
      </c>
      <c r="EJ131" s="2">
        <v>0.50460000000000005</v>
      </c>
      <c r="EK131" s="2">
        <v>15.835100000000001</v>
      </c>
      <c r="EL131" s="2">
        <v>4.5430000000000001</v>
      </c>
      <c r="EM131" s="2">
        <v>0</v>
      </c>
      <c r="EN131" s="2">
        <v>0</v>
      </c>
      <c r="EO131" s="2">
        <v>0</v>
      </c>
      <c r="EP131" s="2">
        <v>0</v>
      </c>
      <c r="EQ131" s="2">
        <v>1.9E-3</v>
      </c>
      <c r="ER131" s="2">
        <v>0</v>
      </c>
      <c r="ES131" s="2">
        <v>0</v>
      </c>
      <c r="ET131" s="2">
        <v>51.62</v>
      </c>
      <c r="EU131" s="2">
        <v>45.41</v>
      </c>
      <c r="EV131" s="2">
        <v>42.56</v>
      </c>
      <c r="EW131" s="2">
        <v>9.36</v>
      </c>
      <c r="EX131" s="2">
        <v>1.85</v>
      </c>
      <c r="EY131" s="2">
        <v>0.82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50.583599999999997</v>
      </c>
      <c r="FY131" s="2">
        <v>0.30909999999999999</v>
      </c>
      <c r="FZ131" s="2">
        <v>6.8202999999999996</v>
      </c>
      <c r="GA131" s="2">
        <v>38.177100000000003</v>
      </c>
      <c r="GB131" s="2">
        <v>0</v>
      </c>
      <c r="GC131" s="2">
        <v>4.1098999999999997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46.63</v>
      </c>
      <c r="GM131" s="2">
        <v>6.29</v>
      </c>
      <c r="GN131" s="2">
        <v>39.119999999999997</v>
      </c>
      <c r="GO131" s="2">
        <v>0.45</v>
      </c>
      <c r="GP131" s="2">
        <v>7.51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61.671799999999998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1.8868</v>
      </c>
      <c r="HX131" s="2">
        <v>36.441400000000002</v>
      </c>
      <c r="HY131" s="2">
        <v>0</v>
      </c>
      <c r="HZ131" s="2">
        <v>97.17</v>
      </c>
      <c r="IA131" s="2">
        <v>2.83</v>
      </c>
    </row>
    <row r="132" spans="1:235" x14ac:dyDescent="0.35">
      <c r="A132" s="2" t="s">
        <v>652</v>
      </c>
      <c r="B132" s="2">
        <v>68.89</v>
      </c>
      <c r="C132" s="2">
        <v>67.78</v>
      </c>
      <c r="D132" s="2">
        <v>68.08</v>
      </c>
      <c r="E132" s="2">
        <v>1074.68</v>
      </c>
      <c r="F132" s="2">
        <v>1E-3</v>
      </c>
      <c r="G132" s="2">
        <v>-9.84</v>
      </c>
      <c r="H132" s="2">
        <v>0</v>
      </c>
      <c r="I132" s="2">
        <v>-0.71</v>
      </c>
      <c r="J132" s="2">
        <v>32.22</v>
      </c>
      <c r="K132" s="2">
        <v>1074.6600000000001</v>
      </c>
      <c r="L132" s="2">
        <v>-0.02</v>
      </c>
      <c r="M132" s="2">
        <v>1074.67</v>
      </c>
      <c r="N132" s="2">
        <v>-0.02</v>
      </c>
      <c r="O132" s="2">
        <v>1074.68</v>
      </c>
      <c r="P132" s="2">
        <v>-0.01</v>
      </c>
      <c r="Q132" s="2">
        <v>1074.67</v>
      </c>
      <c r="R132" s="2">
        <v>-0.01</v>
      </c>
      <c r="S132" s="2">
        <v>1062.93</v>
      </c>
      <c r="T132" s="2">
        <v>-11.75</v>
      </c>
      <c r="U132" s="2">
        <v>1074.68</v>
      </c>
      <c r="V132" s="2">
        <v>0</v>
      </c>
      <c r="W132" s="2">
        <v>1026.8499999999999</v>
      </c>
      <c r="X132" s="2">
        <v>-47.83</v>
      </c>
      <c r="Y132" s="2">
        <v>0.69059999999999999</v>
      </c>
      <c r="Z132" s="2">
        <v>30.576000000000001</v>
      </c>
      <c r="AA132" s="2">
        <v>24.340599999999998</v>
      </c>
      <c r="AB132" s="2">
        <v>6.9791999999999996</v>
      </c>
      <c r="AC132" s="2">
        <v>0</v>
      </c>
      <c r="AD132" s="2">
        <v>1.0949</v>
      </c>
      <c r="AE132" s="2">
        <v>0</v>
      </c>
      <c r="AF132" s="2">
        <v>3.3963999999999999</v>
      </c>
      <c r="AG132" s="2">
        <v>-14.172499999999999</v>
      </c>
      <c r="AH132" s="2">
        <v>25.4712</v>
      </c>
      <c r="AI132" s="2">
        <v>14.055400000000001</v>
      </c>
      <c r="AJ132" s="2">
        <v>38.0045</v>
      </c>
      <c r="AK132" s="2">
        <v>0</v>
      </c>
      <c r="AL132" s="2">
        <v>7.7652999999999999</v>
      </c>
      <c r="AM132" s="2">
        <v>0</v>
      </c>
      <c r="AN132" s="2">
        <v>0.53110000000000002</v>
      </c>
      <c r="AO132" s="2">
        <v>0.27900000000000003</v>
      </c>
      <c r="AP132" s="2">
        <v>4.53E-2</v>
      </c>
      <c r="AQ132" s="2">
        <v>50.880600000000001</v>
      </c>
      <c r="AR132" s="2">
        <v>3.5703</v>
      </c>
      <c r="AS132" s="2">
        <v>10.7897</v>
      </c>
      <c r="AT132" s="2">
        <v>2.8008000000000002</v>
      </c>
      <c r="AU132" s="2">
        <v>17.124099999999999</v>
      </c>
      <c r="AV132" s="2">
        <v>0.25619999999999998</v>
      </c>
      <c r="AW132" s="2">
        <v>2.8711000000000002</v>
      </c>
      <c r="AX132" s="2">
        <v>7.2831000000000001</v>
      </c>
      <c r="AY132" s="2">
        <v>2.2921999999999998</v>
      </c>
      <c r="AZ132" s="2">
        <v>1.2975000000000001</v>
      </c>
      <c r="BA132" s="2">
        <v>0.51590000000000003</v>
      </c>
      <c r="BB132" s="2">
        <v>0</v>
      </c>
      <c r="BC132" s="2">
        <v>2.0000000000000001E-4</v>
      </c>
      <c r="BD132" s="2">
        <v>0.31830000000000003</v>
      </c>
      <c r="BE132" s="2">
        <v>0</v>
      </c>
      <c r="BF132" s="2">
        <v>1.7674000000000001</v>
      </c>
      <c r="BG132" s="2">
        <v>1.1417999999999999</v>
      </c>
      <c r="BH132" s="2">
        <v>0.5837</v>
      </c>
      <c r="BI132" s="2">
        <v>1.599</v>
      </c>
      <c r="BJ132" s="2">
        <v>2.4478</v>
      </c>
      <c r="BK132" s="2">
        <v>2.1067999999999998</v>
      </c>
      <c r="BL132" s="2">
        <v>2.1314000000000002</v>
      </c>
      <c r="BM132" s="2">
        <v>2.1046999999999998</v>
      </c>
      <c r="BN132" s="2">
        <v>2.0579999999999998</v>
      </c>
      <c r="BO132" s="2">
        <v>2.0377999999999998</v>
      </c>
      <c r="BP132" s="2">
        <v>2.0186000000000002</v>
      </c>
      <c r="BQ132" s="2">
        <v>2.0377999999999998</v>
      </c>
      <c r="BR132" s="2">
        <v>2.0173000000000001</v>
      </c>
      <c r="BS132" s="2">
        <v>1.974</v>
      </c>
      <c r="BT132" s="2">
        <v>1.9448000000000001</v>
      </c>
      <c r="BU132" s="2">
        <v>34.286900000000003</v>
      </c>
      <c r="BV132" s="2">
        <v>0</v>
      </c>
      <c r="BW132" s="2">
        <v>0</v>
      </c>
      <c r="BX132" s="2">
        <v>0</v>
      </c>
      <c r="BY132" s="2">
        <v>44.306199999999997</v>
      </c>
      <c r="BZ132" s="2">
        <v>0.33650000000000002</v>
      </c>
      <c r="CA132" s="2">
        <v>20.6539</v>
      </c>
      <c r="CB132" s="2">
        <v>0.41139999999999999</v>
      </c>
      <c r="CC132" s="2">
        <v>0</v>
      </c>
      <c r="CD132" s="2">
        <v>0</v>
      </c>
      <c r="CE132" s="2">
        <v>0</v>
      </c>
      <c r="CF132" s="2">
        <v>0</v>
      </c>
      <c r="CG132" s="2">
        <v>5.1999999999999998E-3</v>
      </c>
      <c r="CH132" s="2">
        <v>0</v>
      </c>
      <c r="CI132" s="2">
        <v>0</v>
      </c>
      <c r="CJ132" s="2">
        <v>45.38</v>
      </c>
      <c r="CK132" s="2">
        <v>44.9</v>
      </c>
      <c r="CL132" s="2">
        <v>54.03</v>
      </c>
      <c r="CM132" s="2">
        <v>0.42</v>
      </c>
      <c r="CN132" s="2">
        <v>0.64</v>
      </c>
      <c r="CO132" s="2">
        <v>0.01</v>
      </c>
      <c r="CP132" s="2">
        <v>54.0837</v>
      </c>
      <c r="CQ132" s="2">
        <v>0</v>
      </c>
      <c r="CR132" s="2">
        <v>29.231999999999999</v>
      </c>
      <c r="CS132" s="2">
        <v>0</v>
      </c>
      <c r="CT132" s="2">
        <v>0</v>
      </c>
      <c r="CU132" s="2">
        <v>0</v>
      </c>
      <c r="CV132" s="2">
        <v>0</v>
      </c>
      <c r="CW132" s="2">
        <v>11.496600000000001</v>
      </c>
      <c r="CX132" s="2">
        <v>4.8220999999999998</v>
      </c>
      <c r="CY132" s="2">
        <v>0.36570000000000003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55.65</v>
      </c>
      <c r="DF132" s="2">
        <v>42.24</v>
      </c>
      <c r="DG132" s="2">
        <v>2.11</v>
      </c>
      <c r="DH132" s="2">
        <v>0</v>
      </c>
      <c r="DI132" s="2">
        <v>49.9801</v>
      </c>
      <c r="DJ132" s="2">
        <v>0</v>
      </c>
      <c r="DK132" s="2">
        <v>4.1756000000000002</v>
      </c>
      <c r="DL132" s="2">
        <v>0</v>
      </c>
      <c r="DM132" s="2">
        <v>17.582999999999998</v>
      </c>
      <c r="DN132" s="2">
        <v>0.30459999999999998</v>
      </c>
      <c r="DO132" s="2">
        <v>12.077299999999999</v>
      </c>
      <c r="DP132" s="2">
        <v>15.877800000000001</v>
      </c>
      <c r="DQ132" s="2">
        <v>0</v>
      </c>
      <c r="DR132" s="2">
        <v>0</v>
      </c>
      <c r="DS132" s="2">
        <v>0</v>
      </c>
      <c r="DT132" s="2">
        <v>0</v>
      </c>
      <c r="DU132" s="2">
        <v>1.6999999999999999E-3</v>
      </c>
      <c r="DV132" s="2">
        <v>0</v>
      </c>
      <c r="DW132" s="2">
        <v>0</v>
      </c>
      <c r="DX132" s="2">
        <v>55.04</v>
      </c>
      <c r="DY132" s="2">
        <v>34.33</v>
      </c>
      <c r="DZ132" s="2">
        <v>28.04</v>
      </c>
      <c r="EA132" s="2">
        <v>32.44</v>
      </c>
      <c r="EB132" s="2">
        <v>4.6900000000000004</v>
      </c>
      <c r="EC132" s="2">
        <v>0.49</v>
      </c>
      <c r="ED132" s="2">
        <v>0</v>
      </c>
      <c r="EE132" s="2">
        <v>51.008000000000003</v>
      </c>
      <c r="EF132" s="2">
        <v>0</v>
      </c>
      <c r="EG132" s="2">
        <v>1.6283000000000001</v>
      </c>
      <c r="EH132" s="2">
        <v>0</v>
      </c>
      <c r="EI132" s="2">
        <v>26.537099999999999</v>
      </c>
      <c r="EJ132" s="2">
        <v>0.50509999999999999</v>
      </c>
      <c r="EK132" s="2">
        <v>15.775</v>
      </c>
      <c r="EL132" s="2">
        <v>4.5446</v>
      </c>
      <c r="EM132" s="2">
        <v>0</v>
      </c>
      <c r="EN132" s="2">
        <v>0</v>
      </c>
      <c r="EO132" s="2">
        <v>0</v>
      </c>
      <c r="EP132" s="2">
        <v>0</v>
      </c>
      <c r="EQ132" s="2">
        <v>1.9E-3</v>
      </c>
      <c r="ER132" s="2">
        <v>0</v>
      </c>
      <c r="ES132" s="2">
        <v>0</v>
      </c>
      <c r="ET132" s="2">
        <v>51.45</v>
      </c>
      <c r="EU132" s="2">
        <v>45.25</v>
      </c>
      <c r="EV132" s="2">
        <v>42.71</v>
      </c>
      <c r="EW132" s="2">
        <v>9.3699999999999992</v>
      </c>
      <c r="EX132" s="2">
        <v>1.85</v>
      </c>
      <c r="EY132" s="2">
        <v>0.82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50.553699999999999</v>
      </c>
      <c r="FY132" s="2">
        <v>0.30790000000000001</v>
      </c>
      <c r="FZ132" s="2">
        <v>6.8643999999999998</v>
      </c>
      <c r="GA132" s="2">
        <v>38.182000000000002</v>
      </c>
      <c r="GB132" s="2">
        <v>0</v>
      </c>
      <c r="GC132" s="2">
        <v>4.0921000000000003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46.61</v>
      </c>
      <c r="GM132" s="2">
        <v>6.33</v>
      </c>
      <c r="GN132" s="2">
        <v>39.14</v>
      </c>
      <c r="GO132" s="2">
        <v>0.44</v>
      </c>
      <c r="GP132" s="2">
        <v>7.48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61.6738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1.8847</v>
      </c>
      <c r="HX132" s="2">
        <v>36.441400000000002</v>
      </c>
      <c r="HY132" s="2">
        <v>0</v>
      </c>
      <c r="HZ132" s="2">
        <v>97.17</v>
      </c>
      <c r="IA132" s="2">
        <v>2.83</v>
      </c>
    </row>
    <row r="133" spans="1:235" x14ac:dyDescent="0.35">
      <c r="A133" s="2" t="s">
        <v>652</v>
      </c>
      <c r="B133" s="2">
        <v>69.39</v>
      </c>
      <c r="C133" s="2">
        <v>68.3</v>
      </c>
      <c r="D133" s="2">
        <v>68.59</v>
      </c>
      <c r="E133" s="2">
        <v>1074.24</v>
      </c>
      <c r="F133" s="2">
        <v>1E-3</v>
      </c>
      <c r="G133" s="2">
        <v>-9.85</v>
      </c>
      <c r="H133" s="2">
        <v>0</v>
      </c>
      <c r="I133" s="2">
        <v>-0.71</v>
      </c>
      <c r="J133" s="2">
        <v>31.7</v>
      </c>
      <c r="K133" s="2">
        <v>1074.23</v>
      </c>
      <c r="L133" s="2">
        <v>-0.02</v>
      </c>
      <c r="M133" s="2">
        <v>1074.23</v>
      </c>
      <c r="N133" s="2">
        <v>-0.02</v>
      </c>
      <c r="O133" s="2">
        <v>1074.24</v>
      </c>
      <c r="P133" s="2">
        <v>0</v>
      </c>
      <c r="Q133" s="2">
        <v>1074.24</v>
      </c>
      <c r="R133" s="2">
        <v>-0.01</v>
      </c>
      <c r="S133" s="2">
        <v>1062.42</v>
      </c>
      <c r="T133" s="2">
        <v>-11.82</v>
      </c>
      <c r="U133" s="2">
        <v>1074.24</v>
      </c>
      <c r="V133" s="2">
        <v>0</v>
      </c>
      <c r="W133" s="2">
        <v>1026.8499999999999</v>
      </c>
      <c r="X133" s="2">
        <v>-47.39</v>
      </c>
      <c r="Y133" s="2">
        <v>0.5887</v>
      </c>
      <c r="Z133" s="2">
        <v>30.760899999999999</v>
      </c>
      <c r="AA133" s="2">
        <v>24.442799999999998</v>
      </c>
      <c r="AB133" s="2">
        <v>7.2549999999999999</v>
      </c>
      <c r="AC133" s="2">
        <v>0</v>
      </c>
      <c r="AD133" s="2">
        <v>1.151</v>
      </c>
      <c r="AE133" s="2">
        <v>0</v>
      </c>
      <c r="AF133" s="2">
        <v>3.4003000000000001</v>
      </c>
      <c r="AG133" s="2">
        <v>-14.0679</v>
      </c>
      <c r="AH133" s="2">
        <v>25.5063</v>
      </c>
      <c r="AI133" s="2">
        <v>14.1037</v>
      </c>
      <c r="AJ133" s="2">
        <v>38.049700000000001</v>
      </c>
      <c r="AK133" s="2">
        <v>0</v>
      </c>
      <c r="AL133" s="2">
        <v>7.7378999999999998</v>
      </c>
      <c r="AM133" s="2">
        <v>0</v>
      </c>
      <c r="AN133" s="2">
        <v>0.53449999999999998</v>
      </c>
      <c r="AO133" s="2">
        <v>0.27900000000000003</v>
      </c>
      <c r="AP133" s="2">
        <v>4.53E-2</v>
      </c>
      <c r="AQ133" s="2">
        <v>50.902099999999997</v>
      </c>
      <c r="AR133" s="2">
        <v>3.5407999999999999</v>
      </c>
      <c r="AS133" s="2">
        <v>10.7898</v>
      </c>
      <c r="AT133" s="2">
        <v>2.8081999999999998</v>
      </c>
      <c r="AU133" s="2">
        <v>17.135000000000002</v>
      </c>
      <c r="AV133" s="2">
        <v>0.25590000000000002</v>
      </c>
      <c r="AW133" s="2">
        <v>2.8519000000000001</v>
      </c>
      <c r="AX133" s="2">
        <v>7.2653999999999996</v>
      </c>
      <c r="AY133" s="2">
        <v>2.2932000000000001</v>
      </c>
      <c r="AZ133" s="2">
        <v>1.3141</v>
      </c>
      <c r="BA133" s="2">
        <v>0.52439999999999998</v>
      </c>
      <c r="BB133" s="2">
        <v>0</v>
      </c>
      <c r="BC133" s="2">
        <v>2.0000000000000001E-4</v>
      </c>
      <c r="BD133" s="2">
        <v>0.31909999999999999</v>
      </c>
      <c r="BE133" s="2">
        <v>0</v>
      </c>
      <c r="BF133" s="2">
        <v>1.7717000000000001</v>
      </c>
      <c r="BG133" s="2">
        <v>1.1356999999999999</v>
      </c>
      <c r="BH133" s="2">
        <v>0.58169999999999999</v>
      </c>
      <c r="BI133" s="2">
        <v>1.6057999999999999</v>
      </c>
      <c r="BJ133" s="2">
        <v>2.4763999999999999</v>
      </c>
      <c r="BK133" s="2">
        <v>2.1257999999999999</v>
      </c>
      <c r="BL133" s="2">
        <v>2.1509</v>
      </c>
      <c r="BM133" s="2">
        <v>2.1234999999999999</v>
      </c>
      <c r="BN133" s="2">
        <v>2.0754000000000001</v>
      </c>
      <c r="BO133" s="2">
        <v>2.0547</v>
      </c>
      <c r="BP133" s="2">
        <v>2.0348999999999999</v>
      </c>
      <c r="BQ133" s="2">
        <v>2.0526</v>
      </c>
      <c r="BR133" s="2">
        <v>2.0295999999999998</v>
      </c>
      <c r="BS133" s="2">
        <v>1.9830000000000001</v>
      </c>
      <c r="BT133" s="2">
        <v>1.9519</v>
      </c>
      <c r="BU133" s="2">
        <v>34.2639</v>
      </c>
      <c r="BV133" s="2">
        <v>0</v>
      </c>
      <c r="BW133" s="2">
        <v>0</v>
      </c>
      <c r="BX133" s="2">
        <v>0</v>
      </c>
      <c r="BY133" s="2">
        <v>44.429099999999998</v>
      </c>
      <c r="BZ133" s="2">
        <v>0.3362</v>
      </c>
      <c r="CA133" s="2">
        <v>20.5547</v>
      </c>
      <c r="CB133" s="2">
        <v>0.4108</v>
      </c>
      <c r="CC133" s="2">
        <v>0</v>
      </c>
      <c r="CD133" s="2">
        <v>0</v>
      </c>
      <c r="CE133" s="2">
        <v>0</v>
      </c>
      <c r="CF133" s="2">
        <v>0</v>
      </c>
      <c r="CG133" s="2">
        <v>5.1999999999999998E-3</v>
      </c>
      <c r="CH133" s="2">
        <v>0</v>
      </c>
      <c r="CI133" s="2">
        <v>0</v>
      </c>
      <c r="CJ133" s="2">
        <v>45.2</v>
      </c>
      <c r="CK133" s="2">
        <v>44.71</v>
      </c>
      <c r="CL133" s="2">
        <v>54.22</v>
      </c>
      <c r="CM133" s="2">
        <v>0.42</v>
      </c>
      <c r="CN133" s="2">
        <v>0.64</v>
      </c>
      <c r="CO133" s="2">
        <v>0.01</v>
      </c>
      <c r="CP133" s="2">
        <v>54.106400000000001</v>
      </c>
      <c r="CQ133" s="2">
        <v>0</v>
      </c>
      <c r="CR133" s="2">
        <v>29.216100000000001</v>
      </c>
      <c r="CS133" s="2">
        <v>0</v>
      </c>
      <c r="CT133" s="2">
        <v>0</v>
      </c>
      <c r="CU133" s="2">
        <v>0</v>
      </c>
      <c r="CV133" s="2">
        <v>0</v>
      </c>
      <c r="CW133" s="2">
        <v>11.478199999999999</v>
      </c>
      <c r="CX133" s="2">
        <v>4.8310000000000004</v>
      </c>
      <c r="CY133" s="2">
        <v>0.36830000000000002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55.56</v>
      </c>
      <c r="DF133" s="2">
        <v>42.32</v>
      </c>
      <c r="DG133" s="2">
        <v>2.12</v>
      </c>
      <c r="DH133" s="2">
        <v>0</v>
      </c>
      <c r="DI133" s="2">
        <v>49.966799999999999</v>
      </c>
      <c r="DJ133" s="2">
        <v>0</v>
      </c>
      <c r="DK133" s="2">
        <v>4.1696</v>
      </c>
      <c r="DL133" s="2">
        <v>0</v>
      </c>
      <c r="DM133" s="2">
        <v>17.648</v>
      </c>
      <c r="DN133" s="2">
        <v>0.30480000000000002</v>
      </c>
      <c r="DO133" s="2">
        <v>12.0329</v>
      </c>
      <c r="DP133" s="2">
        <v>15.876099999999999</v>
      </c>
      <c r="DQ133" s="2">
        <v>0</v>
      </c>
      <c r="DR133" s="2">
        <v>0</v>
      </c>
      <c r="DS133" s="2">
        <v>0</v>
      </c>
      <c r="DT133" s="2">
        <v>0</v>
      </c>
      <c r="DU133" s="2">
        <v>1.6000000000000001E-3</v>
      </c>
      <c r="DV133" s="2">
        <v>0</v>
      </c>
      <c r="DW133" s="2">
        <v>0</v>
      </c>
      <c r="DX133" s="2">
        <v>54.86</v>
      </c>
      <c r="DY133" s="2">
        <v>34.22</v>
      </c>
      <c r="DZ133" s="2">
        <v>28.15</v>
      </c>
      <c r="EA133" s="2">
        <v>32.450000000000003</v>
      </c>
      <c r="EB133" s="2">
        <v>4.6900000000000004</v>
      </c>
      <c r="EC133" s="2">
        <v>0.49</v>
      </c>
      <c r="ED133" s="2">
        <v>0</v>
      </c>
      <c r="EE133" s="2">
        <v>50.988399999999999</v>
      </c>
      <c r="EF133" s="2">
        <v>0</v>
      </c>
      <c r="EG133" s="2">
        <v>1.6246</v>
      </c>
      <c r="EH133" s="2">
        <v>0</v>
      </c>
      <c r="EI133" s="2">
        <v>26.618400000000001</v>
      </c>
      <c r="EJ133" s="2">
        <v>0.50570000000000004</v>
      </c>
      <c r="EK133" s="2">
        <v>15.714700000000001</v>
      </c>
      <c r="EL133" s="2">
        <v>4.5461999999999998</v>
      </c>
      <c r="EM133" s="2">
        <v>0</v>
      </c>
      <c r="EN133" s="2">
        <v>0</v>
      </c>
      <c r="EO133" s="2">
        <v>0</v>
      </c>
      <c r="EP133" s="2">
        <v>0</v>
      </c>
      <c r="EQ133" s="2">
        <v>1.9E-3</v>
      </c>
      <c r="ER133" s="2">
        <v>0</v>
      </c>
      <c r="ES133" s="2">
        <v>0</v>
      </c>
      <c r="ET133" s="2">
        <v>51.28</v>
      </c>
      <c r="EU133" s="2">
        <v>45.1</v>
      </c>
      <c r="EV133" s="2">
        <v>42.85</v>
      </c>
      <c r="EW133" s="2">
        <v>9.3800000000000008</v>
      </c>
      <c r="EX133" s="2">
        <v>1.84</v>
      </c>
      <c r="EY133" s="2">
        <v>0.82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50.523600000000002</v>
      </c>
      <c r="FY133" s="2">
        <v>0.30669999999999997</v>
      </c>
      <c r="FZ133" s="2">
        <v>6.9088000000000003</v>
      </c>
      <c r="GA133" s="2">
        <v>38.186599999999999</v>
      </c>
      <c r="GB133" s="2">
        <v>0</v>
      </c>
      <c r="GC133" s="2">
        <v>4.0743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46.59</v>
      </c>
      <c r="GM133" s="2">
        <v>6.37</v>
      </c>
      <c r="GN133" s="2">
        <v>39.15</v>
      </c>
      <c r="GO133" s="2">
        <v>0.44</v>
      </c>
      <c r="GP133" s="2">
        <v>7.45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61.675899999999999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1.8827</v>
      </c>
      <c r="HX133" s="2">
        <v>36.441499999999998</v>
      </c>
      <c r="HY133" s="2">
        <v>0</v>
      </c>
      <c r="HZ133" s="2">
        <v>97.18</v>
      </c>
      <c r="IA133" s="2">
        <v>2.82</v>
      </c>
    </row>
    <row r="134" spans="1:235" x14ac:dyDescent="0.35">
      <c r="A134" s="2" t="s">
        <v>652</v>
      </c>
      <c r="B134" s="2">
        <v>69.900000000000006</v>
      </c>
      <c r="C134" s="2">
        <v>68.819999999999993</v>
      </c>
      <c r="D134" s="2">
        <v>69.11</v>
      </c>
      <c r="E134" s="2">
        <v>1073.8</v>
      </c>
      <c r="F134" s="2">
        <v>1E-3</v>
      </c>
      <c r="G134" s="2">
        <v>-9.86</v>
      </c>
      <c r="H134" s="2">
        <v>0</v>
      </c>
      <c r="I134" s="2">
        <v>-0.71</v>
      </c>
      <c r="J134" s="2">
        <v>31.18</v>
      </c>
      <c r="K134" s="2">
        <v>1073.78</v>
      </c>
      <c r="L134" s="2">
        <v>-0.02</v>
      </c>
      <c r="M134" s="2">
        <v>1073.79</v>
      </c>
      <c r="N134" s="2">
        <v>-0.02</v>
      </c>
      <c r="O134" s="2">
        <v>1073.8</v>
      </c>
      <c r="P134" s="2">
        <v>0</v>
      </c>
      <c r="Q134" s="2">
        <v>1073.79</v>
      </c>
      <c r="R134" s="2">
        <v>-0.01</v>
      </c>
      <c r="S134" s="2">
        <v>1061.9100000000001</v>
      </c>
      <c r="T134" s="2">
        <v>-11.89</v>
      </c>
      <c r="U134" s="2">
        <v>1073.8</v>
      </c>
      <c r="V134" s="2">
        <v>0</v>
      </c>
      <c r="W134" s="2">
        <v>1026.8499999999999</v>
      </c>
      <c r="X134" s="2">
        <v>-46.95</v>
      </c>
      <c r="Y134" s="2">
        <v>0.48749999999999999</v>
      </c>
      <c r="Z134" s="2">
        <v>30.945699999999999</v>
      </c>
      <c r="AA134" s="2">
        <v>24.545100000000001</v>
      </c>
      <c r="AB134" s="2">
        <v>7.5303000000000004</v>
      </c>
      <c r="AC134" s="2">
        <v>0</v>
      </c>
      <c r="AD134" s="2">
        <v>1.2068000000000001</v>
      </c>
      <c r="AE134" s="2">
        <v>0</v>
      </c>
      <c r="AF134" s="2">
        <v>3.4041000000000001</v>
      </c>
      <c r="AG134" s="2">
        <v>-13.990399999999999</v>
      </c>
      <c r="AH134" s="2">
        <v>25.552900000000001</v>
      </c>
      <c r="AI134" s="2">
        <v>14.141299999999999</v>
      </c>
      <c r="AJ134" s="2">
        <v>38.066600000000001</v>
      </c>
      <c r="AK134" s="2">
        <v>0</v>
      </c>
      <c r="AL134" s="2">
        <v>7.7115999999999998</v>
      </c>
      <c r="AM134" s="2">
        <v>0</v>
      </c>
      <c r="AN134" s="2">
        <v>0.53720000000000001</v>
      </c>
      <c r="AO134" s="2">
        <v>0.27910000000000001</v>
      </c>
      <c r="AP134" s="2">
        <v>4.53E-2</v>
      </c>
      <c r="AQ134" s="2">
        <v>50.924399999999999</v>
      </c>
      <c r="AR134" s="2">
        <v>3.5108999999999999</v>
      </c>
      <c r="AS134" s="2">
        <v>10.7902</v>
      </c>
      <c r="AT134" s="2">
        <v>2.8153999999999999</v>
      </c>
      <c r="AU134" s="2">
        <v>17.1449</v>
      </c>
      <c r="AV134" s="2">
        <v>0.2555</v>
      </c>
      <c r="AW134" s="2">
        <v>2.8325999999999998</v>
      </c>
      <c r="AX134" s="2">
        <v>7.2473999999999998</v>
      </c>
      <c r="AY134" s="2">
        <v>2.2940999999999998</v>
      </c>
      <c r="AZ134" s="2">
        <v>1.3312999999999999</v>
      </c>
      <c r="BA134" s="2">
        <v>0.53320000000000001</v>
      </c>
      <c r="BB134" s="2">
        <v>0</v>
      </c>
      <c r="BC134" s="2">
        <v>2.0000000000000001E-4</v>
      </c>
      <c r="BD134" s="2">
        <v>0.31990000000000002</v>
      </c>
      <c r="BE134" s="2">
        <v>0</v>
      </c>
      <c r="BF134" s="2">
        <v>1.776</v>
      </c>
      <c r="BG134" s="2">
        <v>1.1296999999999999</v>
      </c>
      <c r="BH134" s="2">
        <v>0.5796</v>
      </c>
      <c r="BI134" s="2">
        <v>1.6125</v>
      </c>
      <c r="BJ134" s="2">
        <v>2.5057</v>
      </c>
      <c r="BK134" s="2">
        <v>2.1450999999999998</v>
      </c>
      <c r="BL134" s="2">
        <v>2.1707000000000001</v>
      </c>
      <c r="BM134" s="2">
        <v>2.1427</v>
      </c>
      <c r="BN134" s="2">
        <v>2.093</v>
      </c>
      <c r="BO134" s="2">
        <v>2.0718000000000001</v>
      </c>
      <c r="BP134" s="2">
        <v>2.0514999999999999</v>
      </c>
      <c r="BQ134" s="2">
        <v>2.0674999999999999</v>
      </c>
      <c r="BR134" s="2">
        <v>2.0419999999999998</v>
      </c>
      <c r="BS134" s="2">
        <v>1.992</v>
      </c>
      <c r="BT134" s="2">
        <v>1.9589000000000001</v>
      </c>
      <c r="BU134" s="2">
        <v>34.241</v>
      </c>
      <c r="BV134" s="2">
        <v>0</v>
      </c>
      <c r="BW134" s="2">
        <v>0</v>
      </c>
      <c r="BX134" s="2">
        <v>0</v>
      </c>
      <c r="BY134" s="2">
        <v>44.552</v>
      </c>
      <c r="BZ134" s="2">
        <v>0.33589999999999998</v>
      </c>
      <c r="CA134" s="2">
        <v>20.4556</v>
      </c>
      <c r="CB134" s="2">
        <v>0.4103</v>
      </c>
      <c r="CC134" s="2">
        <v>0</v>
      </c>
      <c r="CD134" s="2">
        <v>0</v>
      </c>
      <c r="CE134" s="2">
        <v>0</v>
      </c>
      <c r="CF134" s="2">
        <v>0</v>
      </c>
      <c r="CG134" s="2">
        <v>5.1000000000000004E-3</v>
      </c>
      <c r="CH134" s="2">
        <v>0</v>
      </c>
      <c r="CI134" s="2">
        <v>0</v>
      </c>
      <c r="CJ134" s="2">
        <v>45.01</v>
      </c>
      <c r="CK134" s="2">
        <v>44.53</v>
      </c>
      <c r="CL134" s="2">
        <v>54.41</v>
      </c>
      <c r="CM134" s="2">
        <v>0.42</v>
      </c>
      <c r="CN134" s="2">
        <v>0.64</v>
      </c>
      <c r="CO134" s="2">
        <v>0.01</v>
      </c>
      <c r="CP134" s="2">
        <v>54.128999999999998</v>
      </c>
      <c r="CQ134" s="2">
        <v>0</v>
      </c>
      <c r="CR134" s="2">
        <v>29.200199999999999</v>
      </c>
      <c r="CS134" s="2">
        <v>0</v>
      </c>
      <c r="CT134" s="2">
        <v>0</v>
      </c>
      <c r="CU134" s="2">
        <v>0</v>
      </c>
      <c r="CV134" s="2">
        <v>0</v>
      </c>
      <c r="CW134" s="2">
        <v>11.4598</v>
      </c>
      <c r="CX134" s="2">
        <v>4.8399000000000001</v>
      </c>
      <c r="CY134" s="2">
        <v>0.371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55.47</v>
      </c>
      <c r="DF134" s="2">
        <v>42.39</v>
      </c>
      <c r="DG134" s="2">
        <v>2.14</v>
      </c>
      <c r="DH134" s="2">
        <v>0</v>
      </c>
      <c r="DI134" s="2">
        <v>49.953499999999998</v>
      </c>
      <c r="DJ134" s="2">
        <v>0</v>
      </c>
      <c r="DK134" s="2">
        <v>4.1637000000000004</v>
      </c>
      <c r="DL134" s="2">
        <v>0</v>
      </c>
      <c r="DM134" s="2">
        <v>17.713200000000001</v>
      </c>
      <c r="DN134" s="2">
        <v>0.30509999999999998</v>
      </c>
      <c r="DO134" s="2">
        <v>11.9884</v>
      </c>
      <c r="DP134" s="2">
        <v>15.874499999999999</v>
      </c>
      <c r="DQ134" s="2">
        <v>0</v>
      </c>
      <c r="DR134" s="2">
        <v>0</v>
      </c>
      <c r="DS134" s="2">
        <v>0</v>
      </c>
      <c r="DT134" s="2">
        <v>0</v>
      </c>
      <c r="DU134" s="2">
        <v>1.6000000000000001E-3</v>
      </c>
      <c r="DV134" s="2">
        <v>0</v>
      </c>
      <c r="DW134" s="2">
        <v>0</v>
      </c>
      <c r="DX134" s="2">
        <v>54.68</v>
      </c>
      <c r="DY134" s="2">
        <v>34.1</v>
      </c>
      <c r="DZ134" s="2">
        <v>28.27</v>
      </c>
      <c r="EA134" s="2">
        <v>32.450000000000003</v>
      </c>
      <c r="EB134" s="2">
        <v>4.68</v>
      </c>
      <c r="EC134" s="2">
        <v>0.49</v>
      </c>
      <c r="ED134" s="2">
        <v>0</v>
      </c>
      <c r="EE134" s="2">
        <v>50.968899999999998</v>
      </c>
      <c r="EF134" s="2">
        <v>0</v>
      </c>
      <c r="EG134" s="2">
        <v>1.6208</v>
      </c>
      <c r="EH134" s="2">
        <v>0</v>
      </c>
      <c r="EI134" s="2">
        <v>26.6999</v>
      </c>
      <c r="EJ134" s="2">
        <v>0.50619999999999998</v>
      </c>
      <c r="EK134" s="2">
        <v>15.654500000000001</v>
      </c>
      <c r="EL134" s="2">
        <v>4.5477999999999996</v>
      </c>
      <c r="EM134" s="2">
        <v>0</v>
      </c>
      <c r="EN134" s="2">
        <v>0</v>
      </c>
      <c r="EO134" s="2">
        <v>0</v>
      </c>
      <c r="EP134" s="2">
        <v>0</v>
      </c>
      <c r="EQ134" s="2">
        <v>1.9E-3</v>
      </c>
      <c r="ER134" s="2">
        <v>0</v>
      </c>
      <c r="ES134" s="2">
        <v>0</v>
      </c>
      <c r="ET134" s="2">
        <v>51.1</v>
      </c>
      <c r="EU134" s="2">
        <v>44.94</v>
      </c>
      <c r="EV134" s="2">
        <v>43</v>
      </c>
      <c r="EW134" s="2">
        <v>9.3800000000000008</v>
      </c>
      <c r="EX134" s="2">
        <v>1.84</v>
      </c>
      <c r="EY134" s="2">
        <v>0.83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50.493000000000002</v>
      </c>
      <c r="FY134" s="2">
        <v>0.30549999999999999</v>
      </c>
      <c r="FZ134" s="2">
        <v>6.9541000000000004</v>
      </c>
      <c r="GA134" s="2">
        <v>38.190800000000003</v>
      </c>
      <c r="GB134" s="2">
        <v>0</v>
      </c>
      <c r="GC134" s="2">
        <v>4.0564999999999998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46.57</v>
      </c>
      <c r="GM134" s="2">
        <v>6.42</v>
      </c>
      <c r="GN134" s="2">
        <v>39.159999999999997</v>
      </c>
      <c r="GO134" s="2">
        <v>0.44</v>
      </c>
      <c r="GP134" s="2">
        <v>7.41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61.677900000000001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1.8806</v>
      </c>
      <c r="HX134" s="2">
        <v>36.441499999999998</v>
      </c>
      <c r="HY134" s="2">
        <v>0</v>
      </c>
      <c r="HZ134" s="2">
        <v>97.18</v>
      </c>
      <c r="IA134" s="2">
        <v>2.82</v>
      </c>
    </row>
    <row r="135" spans="1:235" x14ac:dyDescent="0.35">
      <c r="A135" s="2" t="s">
        <v>652</v>
      </c>
      <c r="B135" s="2">
        <v>70.400000000000006</v>
      </c>
      <c r="C135" s="2">
        <v>69.349999999999994</v>
      </c>
      <c r="D135" s="2">
        <v>69.62</v>
      </c>
      <c r="E135" s="2">
        <v>1073.3599999999999</v>
      </c>
      <c r="F135" s="2">
        <v>1E-3</v>
      </c>
      <c r="G135" s="2">
        <v>-9.86</v>
      </c>
      <c r="H135" s="2">
        <v>0</v>
      </c>
      <c r="I135" s="2">
        <v>-0.71</v>
      </c>
      <c r="J135" s="2">
        <v>30.65</v>
      </c>
      <c r="K135" s="2">
        <v>1073.3399999999999</v>
      </c>
      <c r="L135" s="2">
        <v>-0.02</v>
      </c>
      <c r="M135" s="2">
        <v>1073.3399999999999</v>
      </c>
      <c r="N135" s="2">
        <v>-0.02</v>
      </c>
      <c r="O135" s="2">
        <v>1073.3599999999999</v>
      </c>
      <c r="P135" s="2">
        <v>0</v>
      </c>
      <c r="Q135" s="2">
        <v>1073.3499999999999</v>
      </c>
      <c r="R135" s="2">
        <v>-0.01</v>
      </c>
      <c r="S135" s="2">
        <v>1061.3900000000001</v>
      </c>
      <c r="T135" s="2">
        <v>-11.96</v>
      </c>
      <c r="U135" s="2">
        <v>1073.3599999999999</v>
      </c>
      <c r="V135" s="2">
        <v>0</v>
      </c>
      <c r="W135" s="2">
        <v>1026.8499999999999</v>
      </c>
      <c r="X135" s="2">
        <v>-46.51</v>
      </c>
      <c r="Y135" s="2">
        <v>0.38750000000000001</v>
      </c>
      <c r="Z135" s="2">
        <v>31.130600000000001</v>
      </c>
      <c r="AA135" s="2">
        <v>24.647500000000001</v>
      </c>
      <c r="AB135" s="2">
        <v>7.8048000000000002</v>
      </c>
      <c r="AC135" s="2">
        <v>0</v>
      </c>
      <c r="AD135" s="2">
        <v>1.2622</v>
      </c>
      <c r="AE135" s="2">
        <v>0</v>
      </c>
      <c r="AF135" s="2">
        <v>3.4079999999999999</v>
      </c>
      <c r="AG135" s="2">
        <v>-13.8612</v>
      </c>
      <c r="AH135" s="2">
        <v>25.635899999999999</v>
      </c>
      <c r="AI135" s="2">
        <v>14.199199999999999</v>
      </c>
      <c r="AJ135" s="2">
        <v>38.069099999999999</v>
      </c>
      <c r="AK135" s="2">
        <v>0</v>
      </c>
      <c r="AL135" s="2">
        <v>7.6936</v>
      </c>
      <c r="AM135" s="2">
        <v>0</v>
      </c>
      <c r="AN135" s="2">
        <v>0.54110000000000003</v>
      </c>
      <c r="AO135" s="2">
        <v>0.2792</v>
      </c>
      <c r="AP135" s="2">
        <v>4.53E-2</v>
      </c>
      <c r="AQ135" s="2">
        <v>50.947699999999998</v>
      </c>
      <c r="AR135" s="2">
        <v>3.4805999999999999</v>
      </c>
      <c r="AS135" s="2">
        <v>10.791</v>
      </c>
      <c r="AT135" s="2">
        <v>2.8226</v>
      </c>
      <c r="AU135" s="2">
        <v>17.153600000000001</v>
      </c>
      <c r="AV135" s="2">
        <v>0.25509999999999999</v>
      </c>
      <c r="AW135" s="2">
        <v>2.8132999999999999</v>
      </c>
      <c r="AX135" s="2">
        <v>7.2289000000000003</v>
      </c>
      <c r="AY135" s="2">
        <v>2.2951000000000001</v>
      </c>
      <c r="AZ135" s="2">
        <v>1.349</v>
      </c>
      <c r="BA135" s="2">
        <v>0.5423</v>
      </c>
      <c r="BB135" s="2">
        <v>0</v>
      </c>
      <c r="BC135" s="2">
        <v>2.0000000000000001E-4</v>
      </c>
      <c r="BD135" s="2">
        <v>0.32069999999999999</v>
      </c>
      <c r="BE135" s="2">
        <v>0</v>
      </c>
      <c r="BF135" s="2">
        <v>1.7803</v>
      </c>
      <c r="BG135" s="2">
        <v>1.1237999999999999</v>
      </c>
      <c r="BH135" s="2">
        <v>0.57750000000000001</v>
      </c>
      <c r="BI135" s="2">
        <v>1.6192</v>
      </c>
      <c r="BJ135" s="2">
        <v>2.5356999999999998</v>
      </c>
      <c r="BK135" s="2">
        <v>2.1646999999999998</v>
      </c>
      <c r="BL135" s="2">
        <v>2.1909999999999998</v>
      </c>
      <c r="BM135" s="2">
        <v>2.1621999999999999</v>
      </c>
      <c r="BN135" s="2">
        <v>2.1110000000000002</v>
      </c>
      <c r="BO135" s="2">
        <v>2.0891000000000002</v>
      </c>
      <c r="BP135" s="2">
        <v>2.0682999999999998</v>
      </c>
      <c r="BQ135" s="2">
        <v>2.0825999999999998</v>
      </c>
      <c r="BR135" s="2">
        <v>2.0543999999999998</v>
      </c>
      <c r="BS135" s="2">
        <v>2.0009000000000001</v>
      </c>
      <c r="BT135" s="2">
        <v>1.9658</v>
      </c>
      <c r="BU135" s="2">
        <v>34.2181</v>
      </c>
      <c r="BV135" s="2">
        <v>0</v>
      </c>
      <c r="BW135" s="2">
        <v>0</v>
      </c>
      <c r="BX135" s="2">
        <v>0</v>
      </c>
      <c r="BY135" s="2">
        <v>44.674900000000001</v>
      </c>
      <c r="BZ135" s="2">
        <v>0.3357</v>
      </c>
      <c r="CA135" s="2">
        <v>20.3566</v>
      </c>
      <c r="CB135" s="2">
        <v>0.40960000000000002</v>
      </c>
      <c r="CC135" s="2">
        <v>0</v>
      </c>
      <c r="CD135" s="2">
        <v>0</v>
      </c>
      <c r="CE135" s="2">
        <v>0</v>
      </c>
      <c r="CF135" s="2">
        <v>0</v>
      </c>
      <c r="CG135" s="2">
        <v>5.1000000000000004E-3</v>
      </c>
      <c r="CH135" s="2">
        <v>0</v>
      </c>
      <c r="CI135" s="2">
        <v>0</v>
      </c>
      <c r="CJ135" s="2">
        <v>44.82</v>
      </c>
      <c r="CK135" s="2">
        <v>44.34</v>
      </c>
      <c r="CL135" s="2">
        <v>54.59</v>
      </c>
      <c r="CM135" s="2">
        <v>0.42</v>
      </c>
      <c r="CN135" s="2">
        <v>0.64</v>
      </c>
      <c r="CO135" s="2">
        <v>0.01</v>
      </c>
      <c r="CP135" s="2">
        <v>54.151699999999998</v>
      </c>
      <c r="CQ135" s="2">
        <v>0</v>
      </c>
      <c r="CR135" s="2">
        <v>29.1844</v>
      </c>
      <c r="CS135" s="2">
        <v>0</v>
      </c>
      <c r="CT135" s="2">
        <v>0</v>
      </c>
      <c r="CU135" s="2">
        <v>0</v>
      </c>
      <c r="CV135" s="2">
        <v>0</v>
      </c>
      <c r="CW135" s="2">
        <v>11.4414</v>
      </c>
      <c r="CX135" s="2">
        <v>4.8487999999999998</v>
      </c>
      <c r="CY135" s="2">
        <v>0.37380000000000002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55.38</v>
      </c>
      <c r="DF135" s="2">
        <v>42.47</v>
      </c>
      <c r="DG135" s="2">
        <v>2.15</v>
      </c>
      <c r="DH135" s="2">
        <v>0</v>
      </c>
      <c r="DI135" s="2">
        <v>49.940100000000001</v>
      </c>
      <c r="DJ135" s="2">
        <v>0</v>
      </c>
      <c r="DK135" s="2">
        <v>4.1577999999999999</v>
      </c>
      <c r="DL135" s="2">
        <v>0</v>
      </c>
      <c r="DM135" s="2">
        <v>17.778400000000001</v>
      </c>
      <c r="DN135" s="2">
        <v>0.30530000000000002</v>
      </c>
      <c r="DO135" s="2">
        <v>11.9438</v>
      </c>
      <c r="DP135" s="2">
        <v>15.872999999999999</v>
      </c>
      <c r="DQ135" s="2">
        <v>0</v>
      </c>
      <c r="DR135" s="2">
        <v>0</v>
      </c>
      <c r="DS135" s="2">
        <v>0</v>
      </c>
      <c r="DT135" s="2">
        <v>0</v>
      </c>
      <c r="DU135" s="2">
        <v>1.6000000000000001E-3</v>
      </c>
      <c r="DV135" s="2">
        <v>0</v>
      </c>
      <c r="DW135" s="2">
        <v>0</v>
      </c>
      <c r="DX135" s="2">
        <v>54.49</v>
      </c>
      <c r="DY135" s="2">
        <v>33.99</v>
      </c>
      <c r="DZ135" s="2">
        <v>28.38</v>
      </c>
      <c r="EA135" s="2">
        <v>32.46</v>
      </c>
      <c r="EB135" s="2">
        <v>4.68</v>
      </c>
      <c r="EC135" s="2">
        <v>0.49</v>
      </c>
      <c r="ED135" s="2">
        <v>0</v>
      </c>
      <c r="EE135" s="2">
        <v>50.949300000000001</v>
      </c>
      <c r="EF135" s="2">
        <v>0</v>
      </c>
      <c r="EG135" s="2">
        <v>1.617</v>
      </c>
      <c r="EH135" s="2">
        <v>0</v>
      </c>
      <c r="EI135" s="2">
        <v>26.781500000000001</v>
      </c>
      <c r="EJ135" s="2">
        <v>0.50680000000000003</v>
      </c>
      <c r="EK135" s="2">
        <v>15.5943</v>
      </c>
      <c r="EL135" s="2">
        <v>4.5491999999999999</v>
      </c>
      <c r="EM135" s="2">
        <v>0</v>
      </c>
      <c r="EN135" s="2">
        <v>0</v>
      </c>
      <c r="EO135" s="2">
        <v>0</v>
      </c>
      <c r="EP135" s="2">
        <v>0</v>
      </c>
      <c r="EQ135" s="2">
        <v>1.9E-3</v>
      </c>
      <c r="ER135" s="2">
        <v>0</v>
      </c>
      <c r="ES135" s="2">
        <v>0</v>
      </c>
      <c r="ET135" s="2">
        <v>50.93</v>
      </c>
      <c r="EU135" s="2">
        <v>44.79</v>
      </c>
      <c r="EV135" s="2">
        <v>43.15</v>
      </c>
      <c r="EW135" s="2">
        <v>9.39</v>
      </c>
      <c r="EX135" s="2">
        <v>1.84</v>
      </c>
      <c r="EY135" s="2">
        <v>0.83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50.462200000000003</v>
      </c>
      <c r="FY135" s="2">
        <v>0.3044</v>
      </c>
      <c r="FZ135" s="2">
        <v>7.0000999999999998</v>
      </c>
      <c r="GA135" s="2">
        <v>38.194699999999997</v>
      </c>
      <c r="GB135" s="2">
        <v>0</v>
      </c>
      <c r="GC135" s="2">
        <v>4.0388000000000002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46.55</v>
      </c>
      <c r="GM135" s="2">
        <v>6.46</v>
      </c>
      <c r="GN135" s="2">
        <v>39.17</v>
      </c>
      <c r="GO135" s="2">
        <v>0.44</v>
      </c>
      <c r="GP135" s="2">
        <v>7.38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61.679900000000004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1.8785000000000001</v>
      </c>
      <c r="HX135" s="2">
        <v>36.441600000000001</v>
      </c>
      <c r="HY135" s="2">
        <v>0</v>
      </c>
      <c r="HZ135" s="2">
        <v>97.18</v>
      </c>
      <c r="IA135" s="2">
        <v>2.82</v>
      </c>
    </row>
    <row r="136" spans="1:235" x14ac:dyDescent="0.35">
      <c r="A136" s="2" t="s">
        <v>652</v>
      </c>
      <c r="B136" s="2">
        <v>70.91</v>
      </c>
      <c r="C136" s="2">
        <v>69.87</v>
      </c>
      <c r="D136" s="2">
        <v>70.13</v>
      </c>
      <c r="E136" s="2">
        <v>1072.9100000000001</v>
      </c>
      <c r="F136" s="2">
        <v>1E-3</v>
      </c>
      <c r="G136" s="2">
        <v>-9.8699999999999992</v>
      </c>
      <c r="H136" s="2">
        <v>0</v>
      </c>
      <c r="I136" s="2">
        <v>-0.71</v>
      </c>
      <c r="J136" s="2">
        <v>30.13</v>
      </c>
      <c r="K136" s="2">
        <v>1072.8900000000001</v>
      </c>
      <c r="L136" s="2">
        <v>-0.02</v>
      </c>
      <c r="M136" s="2">
        <v>1072.8900000000001</v>
      </c>
      <c r="N136" s="2">
        <v>-0.02</v>
      </c>
      <c r="O136" s="2">
        <v>1072.9100000000001</v>
      </c>
      <c r="P136" s="2">
        <v>0</v>
      </c>
      <c r="Q136" s="2">
        <v>1072.8900000000001</v>
      </c>
      <c r="R136" s="2">
        <v>-0.01</v>
      </c>
      <c r="S136" s="2">
        <v>1060.8699999999999</v>
      </c>
      <c r="T136" s="2">
        <v>-12.03</v>
      </c>
      <c r="U136" s="2">
        <v>1072.9100000000001</v>
      </c>
      <c r="V136" s="2">
        <v>0</v>
      </c>
      <c r="W136" s="2">
        <v>1026.8499999999999</v>
      </c>
      <c r="X136" s="2">
        <v>-46.06</v>
      </c>
      <c r="Y136" s="2">
        <v>0.28899999999999998</v>
      </c>
      <c r="Z136" s="2">
        <v>31.315100000000001</v>
      </c>
      <c r="AA136" s="2">
        <v>24.7529</v>
      </c>
      <c r="AB136" s="2">
        <v>8.0754000000000001</v>
      </c>
      <c r="AC136" s="2">
        <v>0</v>
      </c>
      <c r="AD136" s="2">
        <v>1.3173999999999999</v>
      </c>
      <c r="AE136" s="2">
        <v>0</v>
      </c>
      <c r="AF136" s="2">
        <v>3.4119999999999999</v>
      </c>
      <c r="AG136" s="2">
        <v>-13.715</v>
      </c>
      <c r="AH136" s="2">
        <v>25.6981</v>
      </c>
      <c r="AI136" s="2">
        <v>14.685</v>
      </c>
      <c r="AJ136" s="2">
        <v>37.673499999999997</v>
      </c>
      <c r="AK136" s="2">
        <v>0</v>
      </c>
      <c r="AL136" s="2">
        <v>7.6829000000000001</v>
      </c>
      <c r="AM136" s="2">
        <v>0</v>
      </c>
      <c r="AN136" s="2">
        <v>0.54549999999999998</v>
      </c>
      <c r="AO136" s="2">
        <v>0.2792</v>
      </c>
      <c r="AP136" s="2">
        <v>4.53E-2</v>
      </c>
      <c r="AQ136" s="2">
        <v>50.972299999999997</v>
      </c>
      <c r="AR136" s="2">
        <v>3.45</v>
      </c>
      <c r="AS136" s="2">
        <v>10.792299999999999</v>
      </c>
      <c r="AT136" s="2">
        <v>2.8296999999999999</v>
      </c>
      <c r="AU136" s="2">
        <v>17.161100000000001</v>
      </c>
      <c r="AV136" s="2">
        <v>0.25459999999999999</v>
      </c>
      <c r="AW136" s="2">
        <v>2.7938000000000001</v>
      </c>
      <c r="AX136" s="2">
        <v>7.2096999999999998</v>
      </c>
      <c r="AY136" s="2">
        <v>2.2959999999999998</v>
      </c>
      <c r="AZ136" s="2">
        <v>1.3672</v>
      </c>
      <c r="BA136" s="2">
        <v>0.55169999999999997</v>
      </c>
      <c r="BB136" s="2">
        <v>0</v>
      </c>
      <c r="BC136" s="2">
        <v>2.0000000000000001E-4</v>
      </c>
      <c r="BD136" s="2">
        <v>0.32150000000000001</v>
      </c>
      <c r="BE136" s="2">
        <v>0</v>
      </c>
      <c r="BF136" s="2">
        <v>1.7846</v>
      </c>
      <c r="BG136" s="2">
        <v>1.1178999999999999</v>
      </c>
      <c r="BH136" s="2">
        <v>0.57540000000000002</v>
      </c>
      <c r="BI136" s="2">
        <v>1.6258999999999999</v>
      </c>
      <c r="BJ136" s="2">
        <v>2.5665</v>
      </c>
      <c r="BK136" s="2">
        <v>2.1846999999999999</v>
      </c>
      <c r="BL136" s="2">
        <v>2.2115</v>
      </c>
      <c r="BM136" s="2">
        <v>2.1821000000000002</v>
      </c>
      <c r="BN136" s="2">
        <v>2.1292</v>
      </c>
      <c r="BO136" s="2">
        <v>2.1067999999999998</v>
      </c>
      <c r="BP136" s="2">
        <v>2.0853999999999999</v>
      </c>
      <c r="BQ136" s="2">
        <v>2.0977999999999999</v>
      </c>
      <c r="BR136" s="2">
        <v>2.0669</v>
      </c>
      <c r="BS136" s="2">
        <v>2.0097999999999998</v>
      </c>
      <c r="BT136" s="2">
        <v>1.9726999999999999</v>
      </c>
      <c r="BU136" s="2">
        <v>34.1952</v>
      </c>
      <c r="BV136" s="2">
        <v>0</v>
      </c>
      <c r="BW136" s="2">
        <v>0</v>
      </c>
      <c r="BX136" s="2">
        <v>0</v>
      </c>
      <c r="BY136" s="2">
        <v>44.797800000000002</v>
      </c>
      <c r="BZ136" s="2">
        <v>0.33539999999999998</v>
      </c>
      <c r="CA136" s="2">
        <v>20.2576</v>
      </c>
      <c r="CB136" s="2">
        <v>0.40899999999999997</v>
      </c>
      <c r="CC136" s="2">
        <v>0</v>
      </c>
      <c r="CD136" s="2">
        <v>0</v>
      </c>
      <c r="CE136" s="2">
        <v>0</v>
      </c>
      <c r="CF136" s="2">
        <v>0</v>
      </c>
      <c r="CG136" s="2">
        <v>5.0000000000000001E-3</v>
      </c>
      <c r="CH136" s="2">
        <v>0</v>
      </c>
      <c r="CI136" s="2">
        <v>0</v>
      </c>
      <c r="CJ136" s="2">
        <v>44.63</v>
      </c>
      <c r="CK136" s="2">
        <v>44.16</v>
      </c>
      <c r="CL136" s="2">
        <v>54.78</v>
      </c>
      <c r="CM136" s="2">
        <v>0.42</v>
      </c>
      <c r="CN136" s="2">
        <v>0.64</v>
      </c>
      <c r="CO136" s="2">
        <v>0.01</v>
      </c>
      <c r="CP136" s="2">
        <v>54.174399999999999</v>
      </c>
      <c r="CQ136" s="2">
        <v>0</v>
      </c>
      <c r="CR136" s="2">
        <v>29.168399999999998</v>
      </c>
      <c r="CS136" s="2">
        <v>0</v>
      </c>
      <c r="CT136" s="2">
        <v>0</v>
      </c>
      <c r="CU136" s="2">
        <v>0</v>
      </c>
      <c r="CV136" s="2">
        <v>0</v>
      </c>
      <c r="CW136" s="2">
        <v>11.423</v>
      </c>
      <c r="CX136" s="2">
        <v>4.8575999999999997</v>
      </c>
      <c r="CY136" s="2">
        <v>0.37659999999999999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55.29</v>
      </c>
      <c r="DF136" s="2">
        <v>42.54</v>
      </c>
      <c r="DG136" s="2">
        <v>2.17</v>
      </c>
      <c r="DH136" s="2">
        <v>0</v>
      </c>
      <c r="DI136" s="2">
        <v>49.926600000000001</v>
      </c>
      <c r="DJ136" s="2">
        <v>0</v>
      </c>
      <c r="DK136" s="2">
        <v>4.1520000000000001</v>
      </c>
      <c r="DL136" s="2">
        <v>0</v>
      </c>
      <c r="DM136" s="2">
        <v>17.843900000000001</v>
      </c>
      <c r="DN136" s="2">
        <v>0.30549999999999999</v>
      </c>
      <c r="DO136" s="2">
        <v>11.8993</v>
      </c>
      <c r="DP136" s="2">
        <v>15.8711</v>
      </c>
      <c r="DQ136" s="2">
        <v>0</v>
      </c>
      <c r="DR136" s="2">
        <v>0</v>
      </c>
      <c r="DS136" s="2">
        <v>0</v>
      </c>
      <c r="DT136" s="2">
        <v>0</v>
      </c>
      <c r="DU136" s="2">
        <v>1.6000000000000001E-3</v>
      </c>
      <c r="DV136" s="2">
        <v>0</v>
      </c>
      <c r="DW136" s="2">
        <v>0</v>
      </c>
      <c r="DX136" s="2">
        <v>54.31</v>
      </c>
      <c r="DY136" s="2">
        <v>33.869999999999997</v>
      </c>
      <c r="DZ136" s="2">
        <v>28.49</v>
      </c>
      <c r="EA136" s="2">
        <v>32.47</v>
      </c>
      <c r="EB136" s="2">
        <v>4.67</v>
      </c>
      <c r="EC136" s="2">
        <v>0.49</v>
      </c>
      <c r="ED136" s="2">
        <v>0</v>
      </c>
      <c r="EE136" s="2">
        <v>50.9298</v>
      </c>
      <c r="EF136" s="2">
        <v>0</v>
      </c>
      <c r="EG136" s="2">
        <v>1.6132</v>
      </c>
      <c r="EH136" s="2">
        <v>0</v>
      </c>
      <c r="EI136" s="2">
        <v>26.863299999999999</v>
      </c>
      <c r="EJ136" s="2">
        <v>0.50739999999999996</v>
      </c>
      <c r="EK136" s="2">
        <v>15.5341</v>
      </c>
      <c r="EL136" s="2">
        <v>4.5503999999999998</v>
      </c>
      <c r="EM136" s="2">
        <v>0</v>
      </c>
      <c r="EN136" s="2">
        <v>0</v>
      </c>
      <c r="EO136" s="2">
        <v>0</v>
      </c>
      <c r="EP136" s="2">
        <v>0</v>
      </c>
      <c r="EQ136" s="2">
        <v>1.9E-3</v>
      </c>
      <c r="ER136" s="2">
        <v>0</v>
      </c>
      <c r="ES136" s="2">
        <v>0</v>
      </c>
      <c r="ET136" s="2">
        <v>50.76</v>
      </c>
      <c r="EU136" s="2">
        <v>44.64</v>
      </c>
      <c r="EV136" s="2">
        <v>43.3</v>
      </c>
      <c r="EW136" s="2">
        <v>9.4</v>
      </c>
      <c r="EX136" s="2">
        <v>1.83</v>
      </c>
      <c r="EY136" s="2">
        <v>0.83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50.430900000000001</v>
      </c>
      <c r="FY136" s="2">
        <v>0.30320000000000003</v>
      </c>
      <c r="FZ136" s="2">
        <v>7.0467000000000004</v>
      </c>
      <c r="GA136" s="2">
        <v>38.198</v>
      </c>
      <c r="GB136" s="2">
        <v>0</v>
      </c>
      <c r="GC136" s="2">
        <v>4.0210999999999997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46.53</v>
      </c>
      <c r="GM136" s="2">
        <v>6.5</v>
      </c>
      <c r="GN136" s="2">
        <v>39.18</v>
      </c>
      <c r="GO136" s="2">
        <v>0.44</v>
      </c>
      <c r="GP136" s="2">
        <v>7.35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61.681899999999999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1.8765000000000001</v>
      </c>
      <c r="HX136" s="2">
        <v>36.441600000000001</v>
      </c>
      <c r="HY136" s="2">
        <v>0</v>
      </c>
      <c r="HZ136" s="2">
        <v>97.19</v>
      </c>
      <c r="IA136" s="2">
        <v>2.81</v>
      </c>
    </row>
    <row r="137" spans="1:235" x14ac:dyDescent="0.35">
      <c r="A137" s="2" t="s">
        <v>652</v>
      </c>
      <c r="B137" s="2">
        <v>71.41</v>
      </c>
      <c r="C137" s="2">
        <v>70.39</v>
      </c>
      <c r="D137" s="2">
        <v>70.650000000000006</v>
      </c>
      <c r="E137" s="2">
        <v>1072.46</v>
      </c>
      <c r="F137" s="2">
        <v>1E-3</v>
      </c>
      <c r="G137" s="2">
        <v>-9.8699999999999992</v>
      </c>
      <c r="H137" s="2">
        <v>0</v>
      </c>
      <c r="I137" s="2">
        <v>-0.71</v>
      </c>
      <c r="J137" s="2">
        <v>29.61</v>
      </c>
      <c r="K137" s="2">
        <v>1072.43</v>
      </c>
      <c r="L137" s="2">
        <v>-0.03</v>
      </c>
      <c r="M137" s="2">
        <v>1072.43</v>
      </c>
      <c r="N137" s="2">
        <v>-0.03</v>
      </c>
      <c r="O137" s="2">
        <v>1072.45</v>
      </c>
      <c r="P137" s="2">
        <v>-0.01</v>
      </c>
      <c r="Q137" s="2">
        <v>1072.44</v>
      </c>
      <c r="R137" s="2">
        <v>-0.02</v>
      </c>
      <c r="S137" s="2">
        <v>1060.3499999999999</v>
      </c>
      <c r="T137" s="2">
        <v>-12.11</v>
      </c>
      <c r="U137" s="2">
        <v>1072.46</v>
      </c>
      <c r="V137" s="2">
        <v>0</v>
      </c>
      <c r="W137" s="2">
        <v>1026.8499999999999</v>
      </c>
      <c r="X137" s="2">
        <v>-45.61</v>
      </c>
      <c r="Y137" s="2">
        <v>0.19239999999999999</v>
      </c>
      <c r="Z137" s="2">
        <v>31.499300000000002</v>
      </c>
      <c r="AA137" s="2">
        <v>24.860800000000001</v>
      </c>
      <c r="AB137" s="2">
        <v>8.3427000000000007</v>
      </c>
      <c r="AC137" s="2">
        <v>0</v>
      </c>
      <c r="AD137" s="2">
        <v>1.3722000000000001</v>
      </c>
      <c r="AE137" s="2">
        <v>0</v>
      </c>
      <c r="AF137" s="2">
        <v>3.4159000000000002</v>
      </c>
      <c r="AG137" s="2">
        <v>-13.524800000000001</v>
      </c>
      <c r="AH137" s="2">
        <v>25.764099999999999</v>
      </c>
      <c r="AI137" s="2">
        <v>15.088800000000001</v>
      </c>
      <c r="AJ137" s="2">
        <v>37.406399999999998</v>
      </c>
      <c r="AK137" s="2">
        <v>0</v>
      </c>
      <c r="AL137" s="2">
        <v>7.6650999999999998</v>
      </c>
      <c r="AM137" s="2">
        <v>0</v>
      </c>
      <c r="AN137" s="2">
        <v>0.55079999999999996</v>
      </c>
      <c r="AO137" s="2">
        <v>0.2792</v>
      </c>
      <c r="AP137" s="2">
        <v>4.53E-2</v>
      </c>
      <c r="AQ137" s="2">
        <v>50.9983</v>
      </c>
      <c r="AR137" s="2">
        <v>3.419</v>
      </c>
      <c r="AS137" s="2">
        <v>10.7941</v>
      </c>
      <c r="AT137" s="2">
        <v>2.8365999999999998</v>
      </c>
      <c r="AU137" s="2">
        <v>17.167100000000001</v>
      </c>
      <c r="AV137" s="2">
        <v>0.25419999999999998</v>
      </c>
      <c r="AW137" s="2">
        <v>2.7742</v>
      </c>
      <c r="AX137" s="2">
        <v>7.1897000000000002</v>
      </c>
      <c r="AY137" s="2">
        <v>2.2968000000000002</v>
      </c>
      <c r="AZ137" s="2">
        <v>1.3859999999999999</v>
      </c>
      <c r="BA137" s="2">
        <v>0.5615</v>
      </c>
      <c r="BB137" s="2">
        <v>0</v>
      </c>
      <c r="BC137" s="2">
        <v>2.0000000000000001E-4</v>
      </c>
      <c r="BD137" s="2">
        <v>0.32229999999999998</v>
      </c>
      <c r="BE137" s="2">
        <v>0</v>
      </c>
      <c r="BF137" s="2">
        <v>1.7889999999999999</v>
      </c>
      <c r="BG137" s="2">
        <v>1.1122000000000001</v>
      </c>
      <c r="BH137" s="2">
        <v>0.57340000000000002</v>
      </c>
      <c r="BI137" s="2">
        <v>1.6327</v>
      </c>
      <c r="BJ137" s="2">
        <v>2.5979999999999999</v>
      </c>
      <c r="BK137" s="2">
        <v>2.2050999999999998</v>
      </c>
      <c r="BL137" s="2">
        <v>2.2324999999999999</v>
      </c>
      <c r="BM137" s="2">
        <v>2.2023000000000001</v>
      </c>
      <c r="BN137" s="2">
        <v>2.1478000000000002</v>
      </c>
      <c r="BO137" s="2">
        <v>2.1246999999999998</v>
      </c>
      <c r="BP137" s="2">
        <v>2.1027</v>
      </c>
      <c r="BQ137" s="2">
        <v>2.1131000000000002</v>
      </c>
      <c r="BR137" s="2">
        <v>2.0794000000000001</v>
      </c>
      <c r="BS137" s="2">
        <v>2.0186999999999999</v>
      </c>
      <c r="BT137" s="2">
        <v>1.9796</v>
      </c>
      <c r="BU137" s="2">
        <v>34.1723</v>
      </c>
      <c r="BV137" s="2">
        <v>0</v>
      </c>
      <c r="BW137" s="2">
        <v>0</v>
      </c>
      <c r="BX137" s="2">
        <v>0</v>
      </c>
      <c r="BY137" s="2">
        <v>44.9208</v>
      </c>
      <c r="BZ137" s="2">
        <v>0.33510000000000001</v>
      </c>
      <c r="CA137" s="2">
        <v>20.1585</v>
      </c>
      <c r="CB137" s="2">
        <v>0.4083</v>
      </c>
      <c r="CC137" s="2">
        <v>0</v>
      </c>
      <c r="CD137" s="2">
        <v>0</v>
      </c>
      <c r="CE137" s="2">
        <v>0</v>
      </c>
      <c r="CF137" s="2">
        <v>0</v>
      </c>
      <c r="CG137" s="2">
        <v>4.8999999999999998E-3</v>
      </c>
      <c r="CH137" s="2">
        <v>0</v>
      </c>
      <c r="CI137" s="2">
        <v>0</v>
      </c>
      <c r="CJ137" s="2">
        <v>44.44</v>
      </c>
      <c r="CK137" s="2">
        <v>43.97</v>
      </c>
      <c r="CL137" s="2">
        <v>54.97</v>
      </c>
      <c r="CM137" s="2">
        <v>0.42</v>
      </c>
      <c r="CN137" s="2">
        <v>0.64</v>
      </c>
      <c r="CO137" s="2">
        <v>0.01</v>
      </c>
      <c r="CP137" s="2">
        <v>54.197299999999998</v>
      </c>
      <c r="CQ137" s="2">
        <v>0</v>
      </c>
      <c r="CR137" s="2">
        <v>29.1524</v>
      </c>
      <c r="CS137" s="2">
        <v>0</v>
      </c>
      <c r="CT137" s="2">
        <v>0</v>
      </c>
      <c r="CU137" s="2">
        <v>0</v>
      </c>
      <c r="CV137" s="2">
        <v>0</v>
      </c>
      <c r="CW137" s="2">
        <v>11.404400000000001</v>
      </c>
      <c r="CX137" s="2">
        <v>4.8666</v>
      </c>
      <c r="CY137" s="2">
        <v>0.37940000000000002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55.19</v>
      </c>
      <c r="DF137" s="2">
        <v>42.62</v>
      </c>
      <c r="DG137" s="2">
        <v>2.19</v>
      </c>
      <c r="DH137" s="2">
        <v>0</v>
      </c>
      <c r="DI137" s="2">
        <v>49.912999999999997</v>
      </c>
      <c r="DJ137" s="2">
        <v>0</v>
      </c>
      <c r="DK137" s="2">
        <v>4.1463000000000001</v>
      </c>
      <c r="DL137" s="2">
        <v>0</v>
      </c>
      <c r="DM137" s="2">
        <v>17.909700000000001</v>
      </c>
      <c r="DN137" s="2">
        <v>0.30570000000000003</v>
      </c>
      <c r="DO137" s="2">
        <v>11.854699999999999</v>
      </c>
      <c r="DP137" s="2">
        <v>15.869</v>
      </c>
      <c r="DQ137" s="2">
        <v>0</v>
      </c>
      <c r="DR137" s="2">
        <v>0</v>
      </c>
      <c r="DS137" s="2">
        <v>0</v>
      </c>
      <c r="DT137" s="2">
        <v>0</v>
      </c>
      <c r="DU137" s="2">
        <v>1.6000000000000001E-3</v>
      </c>
      <c r="DV137" s="2">
        <v>0</v>
      </c>
      <c r="DW137" s="2">
        <v>0</v>
      </c>
      <c r="DX137" s="2">
        <v>54.13</v>
      </c>
      <c r="DY137" s="2">
        <v>33.75</v>
      </c>
      <c r="DZ137" s="2">
        <v>28.61</v>
      </c>
      <c r="EA137" s="2">
        <v>32.47</v>
      </c>
      <c r="EB137" s="2">
        <v>4.67</v>
      </c>
      <c r="EC137" s="2">
        <v>0.49</v>
      </c>
      <c r="ED137" s="2">
        <v>0</v>
      </c>
      <c r="EE137" s="2">
        <v>50.9101</v>
      </c>
      <c r="EF137" s="2">
        <v>0</v>
      </c>
      <c r="EG137" s="2">
        <v>1.6093999999999999</v>
      </c>
      <c r="EH137" s="2">
        <v>0</v>
      </c>
      <c r="EI137" s="2">
        <v>26.945499999999999</v>
      </c>
      <c r="EJ137" s="2">
        <v>0.50790000000000002</v>
      </c>
      <c r="EK137" s="2">
        <v>15.473800000000001</v>
      </c>
      <c r="EL137" s="2">
        <v>4.5514000000000001</v>
      </c>
      <c r="EM137" s="2">
        <v>0</v>
      </c>
      <c r="EN137" s="2">
        <v>0</v>
      </c>
      <c r="EO137" s="2">
        <v>0</v>
      </c>
      <c r="EP137" s="2">
        <v>0</v>
      </c>
      <c r="EQ137" s="2">
        <v>1.8E-3</v>
      </c>
      <c r="ER137" s="2">
        <v>0</v>
      </c>
      <c r="ES137" s="2">
        <v>0</v>
      </c>
      <c r="ET137" s="2">
        <v>50.58</v>
      </c>
      <c r="EU137" s="2">
        <v>44.48</v>
      </c>
      <c r="EV137" s="2">
        <v>43.45</v>
      </c>
      <c r="EW137" s="2">
        <v>9.4</v>
      </c>
      <c r="EX137" s="2">
        <v>1.83</v>
      </c>
      <c r="EY137" s="2">
        <v>0.83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50.3996</v>
      </c>
      <c r="FY137" s="2">
        <v>0.30199999999999999</v>
      </c>
      <c r="FZ137" s="2">
        <v>7.0933999999999999</v>
      </c>
      <c r="GA137" s="2">
        <v>38.201500000000003</v>
      </c>
      <c r="GB137" s="2">
        <v>0</v>
      </c>
      <c r="GC137" s="2">
        <v>4.0034000000000001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46.51</v>
      </c>
      <c r="GM137" s="2">
        <v>6.55</v>
      </c>
      <c r="GN137" s="2">
        <v>39.19</v>
      </c>
      <c r="GO137" s="2">
        <v>0.44</v>
      </c>
      <c r="GP137" s="2">
        <v>7.32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61.683999999999997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1.8744000000000001</v>
      </c>
      <c r="HX137" s="2">
        <v>36.441600000000001</v>
      </c>
      <c r="HY137" s="2">
        <v>0</v>
      </c>
      <c r="HZ137" s="2">
        <v>97.19</v>
      </c>
      <c r="IA137" s="2">
        <v>2.81</v>
      </c>
    </row>
    <row r="138" spans="1:235" x14ac:dyDescent="0.35">
      <c r="A138" s="2" t="s">
        <v>652</v>
      </c>
      <c r="B138" s="2">
        <v>71.92</v>
      </c>
      <c r="C138" s="2">
        <v>70.92</v>
      </c>
      <c r="D138" s="2">
        <v>71.16</v>
      </c>
      <c r="E138" s="2">
        <v>1071.99</v>
      </c>
      <c r="F138" s="2">
        <v>1E-3</v>
      </c>
      <c r="G138" s="2">
        <v>-9.8800000000000008</v>
      </c>
      <c r="H138" s="2">
        <v>0</v>
      </c>
      <c r="I138" s="2">
        <v>-0.71</v>
      </c>
      <c r="J138" s="2">
        <v>29.08</v>
      </c>
      <c r="K138" s="2">
        <v>1071.97</v>
      </c>
      <c r="L138" s="2">
        <v>-0.02</v>
      </c>
      <c r="M138" s="2">
        <v>1071.96</v>
      </c>
      <c r="N138" s="2">
        <v>-0.02</v>
      </c>
      <c r="O138" s="2">
        <v>1071.98</v>
      </c>
      <c r="P138" s="2">
        <v>0</v>
      </c>
      <c r="Q138" s="2">
        <v>1071.97</v>
      </c>
      <c r="R138" s="2">
        <v>-0.01</v>
      </c>
      <c r="S138" s="2">
        <v>1059.82</v>
      </c>
      <c r="T138" s="2">
        <v>-12.17</v>
      </c>
      <c r="U138" s="2">
        <v>1071.99</v>
      </c>
      <c r="V138" s="2">
        <v>0</v>
      </c>
      <c r="W138" s="2">
        <v>1026.8499999999999</v>
      </c>
      <c r="X138" s="2">
        <v>-45.14</v>
      </c>
      <c r="Y138" s="2">
        <v>9.6100000000000005E-2</v>
      </c>
      <c r="Z138" s="2">
        <v>31.683399999999999</v>
      </c>
      <c r="AA138" s="2">
        <v>24.968699999999998</v>
      </c>
      <c r="AB138" s="2">
        <v>8.6098999999999997</v>
      </c>
      <c r="AC138" s="2">
        <v>0</v>
      </c>
      <c r="AD138" s="2">
        <v>1.4269000000000001</v>
      </c>
      <c r="AE138" s="2">
        <v>0</v>
      </c>
      <c r="AF138" s="2">
        <v>3.4198</v>
      </c>
      <c r="AG138" s="2">
        <v>-13.485300000000001</v>
      </c>
      <c r="AH138" s="2">
        <v>25.7822</v>
      </c>
      <c r="AI138" s="2">
        <v>15.110799999999999</v>
      </c>
      <c r="AJ138" s="2">
        <v>37.415300000000002</v>
      </c>
      <c r="AK138" s="2">
        <v>0</v>
      </c>
      <c r="AL138" s="2">
        <v>7.6529999999999996</v>
      </c>
      <c r="AM138" s="2">
        <v>0</v>
      </c>
      <c r="AN138" s="2">
        <v>0.55330000000000001</v>
      </c>
      <c r="AO138" s="2">
        <v>0.27929999999999999</v>
      </c>
      <c r="AP138" s="2">
        <v>4.53E-2</v>
      </c>
      <c r="AQ138" s="2">
        <v>51.025300000000001</v>
      </c>
      <c r="AR138" s="2">
        <v>3.3874</v>
      </c>
      <c r="AS138" s="2">
        <v>10.7965</v>
      </c>
      <c r="AT138" s="2">
        <v>2.8433999999999999</v>
      </c>
      <c r="AU138" s="2">
        <v>17.172000000000001</v>
      </c>
      <c r="AV138" s="2">
        <v>0.25369999999999998</v>
      </c>
      <c r="AW138" s="2">
        <v>2.7545000000000002</v>
      </c>
      <c r="AX138" s="2">
        <v>7.1692999999999998</v>
      </c>
      <c r="AY138" s="2">
        <v>2.2976000000000001</v>
      </c>
      <c r="AZ138" s="2">
        <v>1.4054</v>
      </c>
      <c r="BA138" s="2">
        <v>0.5716</v>
      </c>
      <c r="BB138" s="2">
        <v>0</v>
      </c>
      <c r="BC138" s="2">
        <v>2.0000000000000001E-4</v>
      </c>
      <c r="BD138" s="2">
        <v>0.32319999999999999</v>
      </c>
      <c r="BE138" s="2">
        <v>0</v>
      </c>
      <c r="BF138" s="2">
        <v>1.7932999999999999</v>
      </c>
      <c r="BG138" s="2">
        <v>1.1066</v>
      </c>
      <c r="BH138" s="2">
        <v>0.57120000000000004</v>
      </c>
      <c r="BI138" s="2">
        <v>1.6394</v>
      </c>
      <c r="BJ138" s="2">
        <v>2.6303000000000001</v>
      </c>
      <c r="BK138" s="2">
        <v>2.2258</v>
      </c>
      <c r="BL138" s="2">
        <v>2.2538</v>
      </c>
      <c r="BM138" s="2">
        <v>2.2227999999999999</v>
      </c>
      <c r="BN138" s="2">
        <v>2.1665999999999999</v>
      </c>
      <c r="BO138" s="2">
        <v>2.1429</v>
      </c>
      <c r="BP138" s="2">
        <v>2.1202999999999999</v>
      </c>
      <c r="BQ138" s="2">
        <v>2.1284999999999998</v>
      </c>
      <c r="BR138" s="2">
        <v>2.0920000000000001</v>
      </c>
      <c r="BS138" s="2">
        <v>2.0274999999999999</v>
      </c>
      <c r="BT138" s="2">
        <v>1.9863</v>
      </c>
      <c r="BU138" s="2">
        <v>34.1494</v>
      </c>
      <c r="BV138" s="2">
        <v>0</v>
      </c>
      <c r="BW138" s="2">
        <v>0</v>
      </c>
      <c r="BX138" s="2">
        <v>0</v>
      </c>
      <c r="BY138" s="2">
        <v>45.043599999999998</v>
      </c>
      <c r="BZ138" s="2">
        <v>0.33479999999999999</v>
      </c>
      <c r="CA138" s="2">
        <v>20.0596</v>
      </c>
      <c r="CB138" s="2">
        <v>0.40760000000000002</v>
      </c>
      <c r="CC138" s="2">
        <v>0</v>
      </c>
      <c r="CD138" s="2">
        <v>0</v>
      </c>
      <c r="CE138" s="2">
        <v>0</v>
      </c>
      <c r="CF138" s="2">
        <v>0</v>
      </c>
      <c r="CG138" s="2">
        <v>4.8999999999999998E-3</v>
      </c>
      <c r="CH138" s="2">
        <v>0</v>
      </c>
      <c r="CI138" s="2">
        <v>0</v>
      </c>
      <c r="CJ138" s="2">
        <v>44.25</v>
      </c>
      <c r="CK138" s="2">
        <v>43.78</v>
      </c>
      <c r="CL138" s="2">
        <v>55.16</v>
      </c>
      <c r="CM138" s="2">
        <v>0.42</v>
      </c>
      <c r="CN138" s="2">
        <v>0.64</v>
      </c>
      <c r="CO138" s="2">
        <v>0.01</v>
      </c>
      <c r="CP138" s="2">
        <v>54.220199999999998</v>
      </c>
      <c r="CQ138" s="2">
        <v>0</v>
      </c>
      <c r="CR138" s="2">
        <v>29.136299999999999</v>
      </c>
      <c r="CS138" s="2">
        <v>0</v>
      </c>
      <c r="CT138" s="2">
        <v>0</v>
      </c>
      <c r="CU138" s="2">
        <v>0</v>
      </c>
      <c r="CV138" s="2">
        <v>0</v>
      </c>
      <c r="CW138" s="2">
        <v>11.3858</v>
      </c>
      <c r="CX138" s="2">
        <v>4.8754</v>
      </c>
      <c r="CY138" s="2">
        <v>0.38229999999999997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55.1</v>
      </c>
      <c r="DF138" s="2">
        <v>42.7</v>
      </c>
      <c r="DG138" s="2">
        <v>2.2000000000000002</v>
      </c>
      <c r="DH138" s="2">
        <v>0</v>
      </c>
      <c r="DI138" s="2">
        <v>49.8994</v>
      </c>
      <c r="DJ138" s="2">
        <v>0</v>
      </c>
      <c r="DK138" s="2">
        <v>4.1406999999999998</v>
      </c>
      <c r="DL138" s="2">
        <v>0</v>
      </c>
      <c r="DM138" s="2">
        <v>17.9755</v>
      </c>
      <c r="DN138" s="2">
        <v>0.30590000000000001</v>
      </c>
      <c r="DO138" s="2">
        <v>11.8101</v>
      </c>
      <c r="DP138" s="2">
        <v>15.8668</v>
      </c>
      <c r="DQ138" s="2">
        <v>0</v>
      </c>
      <c r="DR138" s="2">
        <v>0</v>
      </c>
      <c r="DS138" s="2">
        <v>0</v>
      </c>
      <c r="DT138" s="2">
        <v>0</v>
      </c>
      <c r="DU138" s="2">
        <v>1.6000000000000001E-3</v>
      </c>
      <c r="DV138" s="2">
        <v>0</v>
      </c>
      <c r="DW138" s="2">
        <v>0</v>
      </c>
      <c r="DX138" s="2">
        <v>53.94</v>
      </c>
      <c r="DY138" s="2">
        <v>33.64</v>
      </c>
      <c r="DZ138" s="2">
        <v>28.72</v>
      </c>
      <c r="EA138" s="2">
        <v>32.479999999999997</v>
      </c>
      <c r="EB138" s="2">
        <v>4.66</v>
      </c>
      <c r="EC138" s="2">
        <v>0.5</v>
      </c>
      <c r="ED138" s="2">
        <v>0</v>
      </c>
      <c r="EE138" s="2">
        <v>50.890599999999999</v>
      </c>
      <c r="EF138" s="2">
        <v>0</v>
      </c>
      <c r="EG138" s="2">
        <v>1.6054999999999999</v>
      </c>
      <c r="EH138" s="2">
        <v>0</v>
      </c>
      <c r="EI138" s="2">
        <v>27.027699999999999</v>
      </c>
      <c r="EJ138" s="2">
        <v>0.50849999999999995</v>
      </c>
      <c r="EK138" s="2">
        <v>15.413600000000001</v>
      </c>
      <c r="EL138" s="2">
        <v>4.5522</v>
      </c>
      <c r="EM138" s="2">
        <v>0</v>
      </c>
      <c r="EN138" s="2">
        <v>0</v>
      </c>
      <c r="EO138" s="2">
        <v>0</v>
      </c>
      <c r="EP138" s="2">
        <v>0</v>
      </c>
      <c r="EQ138" s="2">
        <v>1.8E-3</v>
      </c>
      <c r="ER138" s="2">
        <v>0</v>
      </c>
      <c r="ES138" s="2">
        <v>0</v>
      </c>
      <c r="ET138" s="2">
        <v>50.41</v>
      </c>
      <c r="EU138" s="2">
        <v>44.33</v>
      </c>
      <c r="EV138" s="2">
        <v>43.61</v>
      </c>
      <c r="EW138" s="2">
        <v>9.41</v>
      </c>
      <c r="EX138" s="2">
        <v>1.83</v>
      </c>
      <c r="EY138" s="2">
        <v>0.83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50.367400000000004</v>
      </c>
      <c r="FY138" s="2">
        <v>0.3009</v>
      </c>
      <c r="FZ138" s="2">
        <v>7.1420000000000003</v>
      </c>
      <c r="GA138" s="2">
        <v>38.203899999999997</v>
      </c>
      <c r="GB138" s="2">
        <v>0</v>
      </c>
      <c r="GC138" s="2">
        <v>3.9857999999999998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46.49</v>
      </c>
      <c r="GM138" s="2">
        <v>6.59</v>
      </c>
      <c r="GN138" s="2">
        <v>39.200000000000003</v>
      </c>
      <c r="GO138" s="2">
        <v>0.44</v>
      </c>
      <c r="GP138" s="2">
        <v>7.29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61.686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1.8723000000000001</v>
      </c>
      <c r="HX138" s="2">
        <v>36.441699999999997</v>
      </c>
      <c r="HY138" s="2">
        <v>0</v>
      </c>
      <c r="HZ138" s="2">
        <v>97.19</v>
      </c>
      <c r="IA138" s="2">
        <v>2.81</v>
      </c>
    </row>
    <row r="139" spans="1:235" x14ac:dyDescent="0.35">
      <c r="A139" s="2" t="s">
        <v>652</v>
      </c>
      <c r="B139" s="2">
        <v>72.42</v>
      </c>
      <c r="C139" s="2">
        <v>71.44</v>
      </c>
      <c r="D139" s="2">
        <v>71.67</v>
      </c>
      <c r="E139" s="2">
        <v>1071.52</v>
      </c>
      <c r="F139" s="2">
        <v>1E-3</v>
      </c>
      <c r="G139" s="2">
        <v>-9.89</v>
      </c>
      <c r="H139" s="2">
        <v>0</v>
      </c>
      <c r="I139" s="2">
        <v>-0.71</v>
      </c>
      <c r="J139" s="2">
        <v>28.56</v>
      </c>
      <c r="K139" s="2">
        <v>1071.49</v>
      </c>
      <c r="L139" s="2">
        <v>-0.03</v>
      </c>
      <c r="M139" s="2">
        <v>1071.5</v>
      </c>
      <c r="N139" s="2">
        <v>-0.03</v>
      </c>
      <c r="O139" s="2">
        <v>1071.51</v>
      </c>
      <c r="P139" s="2">
        <v>-0.01</v>
      </c>
      <c r="Q139" s="2">
        <v>1071.5</v>
      </c>
      <c r="R139" s="2">
        <v>-0.02</v>
      </c>
      <c r="S139" s="2">
        <v>1059.28</v>
      </c>
      <c r="T139" s="2">
        <v>-12.25</v>
      </c>
      <c r="U139" s="2">
        <v>1071.52</v>
      </c>
      <c r="V139" s="2">
        <v>0</v>
      </c>
      <c r="W139" s="2">
        <v>1026.8499999999999</v>
      </c>
      <c r="X139" s="2">
        <v>-44.67</v>
      </c>
      <c r="Y139" s="2">
        <v>1.1000000000000001E-3</v>
      </c>
      <c r="Z139" s="2">
        <v>31.8673</v>
      </c>
      <c r="AA139" s="2">
        <v>25.076599999999999</v>
      </c>
      <c r="AB139" s="2">
        <v>8.8765000000000001</v>
      </c>
      <c r="AC139" s="2">
        <v>0</v>
      </c>
      <c r="AD139" s="2">
        <v>1.4811000000000001</v>
      </c>
      <c r="AE139" s="2">
        <v>0</v>
      </c>
      <c r="AF139" s="2">
        <v>3.4238</v>
      </c>
      <c r="AG139" s="2">
        <v>-13.3385</v>
      </c>
      <c r="AH139" s="2">
        <v>25.849299999999999</v>
      </c>
      <c r="AI139" s="2">
        <v>15.169</v>
      </c>
      <c r="AJ139" s="2">
        <v>37.464100000000002</v>
      </c>
      <c r="AK139" s="2">
        <v>0</v>
      </c>
      <c r="AL139" s="2">
        <v>7.6215000000000002</v>
      </c>
      <c r="AM139" s="2">
        <v>0</v>
      </c>
      <c r="AN139" s="2">
        <v>0.5575</v>
      </c>
      <c r="AO139" s="2">
        <v>0.27929999999999999</v>
      </c>
      <c r="AP139" s="2">
        <v>4.53E-2</v>
      </c>
      <c r="AQ139" s="2">
        <v>51.053600000000003</v>
      </c>
      <c r="AR139" s="2">
        <v>3.3555000000000001</v>
      </c>
      <c r="AS139" s="2">
        <v>10.7994</v>
      </c>
      <c r="AT139" s="2">
        <v>2.8500999999999999</v>
      </c>
      <c r="AU139" s="2">
        <v>17.1751</v>
      </c>
      <c r="AV139" s="2">
        <v>0.25319999999999998</v>
      </c>
      <c r="AW139" s="2">
        <v>2.7345999999999999</v>
      </c>
      <c r="AX139" s="2">
        <v>7.1482999999999999</v>
      </c>
      <c r="AY139" s="2">
        <v>2.2985000000000002</v>
      </c>
      <c r="AZ139" s="2">
        <v>1.4254</v>
      </c>
      <c r="BA139" s="2">
        <v>0.58199999999999996</v>
      </c>
      <c r="BB139" s="2">
        <v>0</v>
      </c>
      <c r="BC139" s="2">
        <v>2.0000000000000001E-4</v>
      </c>
      <c r="BD139" s="2">
        <v>0.32400000000000001</v>
      </c>
      <c r="BE139" s="2">
        <v>0</v>
      </c>
      <c r="BF139" s="2">
        <v>1.7977000000000001</v>
      </c>
      <c r="BG139" s="2">
        <v>1.1011</v>
      </c>
      <c r="BH139" s="2">
        <v>0.56910000000000005</v>
      </c>
      <c r="BI139" s="2">
        <v>1.6462000000000001</v>
      </c>
      <c r="BJ139" s="2">
        <v>2.6634000000000002</v>
      </c>
      <c r="BK139" s="2">
        <v>2.2469000000000001</v>
      </c>
      <c r="BL139" s="2">
        <v>2.2755999999999998</v>
      </c>
      <c r="BM139" s="2">
        <v>2.2437999999999998</v>
      </c>
      <c r="BN139" s="2">
        <v>2.1858</v>
      </c>
      <c r="BO139" s="2">
        <v>2.1614</v>
      </c>
      <c r="BP139" s="2">
        <v>2.1381999999999999</v>
      </c>
      <c r="BQ139" s="2">
        <v>2.1440000000000001</v>
      </c>
      <c r="BR139" s="2">
        <v>2.1046</v>
      </c>
      <c r="BS139" s="2">
        <v>2.0363000000000002</v>
      </c>
      <c r="BT139" s="2">
        <v>1.9928999999999999</v>
      </c>
      <c r="BU139" s="2">
        <v>34.126600000000003</v>
      </c>
      <c r="BV139" s="2">
        <v>0</v>
      </c>
      <c r="BW139" s="2">
        <v>0</v>
      </c>
      <c r="BX139" s="2">
        <v>0</v>
      </c>
      <c r="BY139" s="2">
        <v>45.166499999999999</v>
      </c>
      <c r="BZ139" s="2">
        <v>0.33450000000000002</v>
      </c>
      <c r="CA139" s="2">
        <v>19.960699999999999</v>
      </c>
      <c r="CB139" s="2">
        <v>0.40689999999999998</v>
      </c>
      <c r="CC139" s="2">
        <v>0</v>
      </c>
      <c r="CD139" s="2">
        <v>0</v>
      </c>
      <c r="CE139" s="2">
        <v>0</v>
      </c>
      <c r="CF139" s="2">
        <v>0</v>
      </c>
      <c r="CG139" s="2">
        <v>4.7999999999999996E-3</v>
      </c>
      <c r="CH139" s="2">
        <v>0</v>
      </c>
      <c r="CI139" s="2">
        <v>0</v>
      </c>
      <c r="CJ139" s="2">
        <v>44.06</v>
      </c>
      <c r="CK139" s="2">
        <v>43.6</v>
      </c>
      <c r="CL139" s="2">
        <v>55.34</v>
      </c>
      <c r="CM139" s="2">
        <v>0.42</v>
      </c>
      <c r="CN139" s="2">
        <v>0.64</v>
      </c>
      <c r="CO139" s="2">
        <v>0.01</v>
      </c>
      <c r="CP139" s="2">
        <v>54.243000000000002</v>
      </c>
      <c r="CQ139" s="2">
        <v>0</v>
      </c>
      <c r="CR139" s="2">
        <v>29.1203</v>
      </c>
      <c r="CS139" s="2">
        <v>0</v>
      </c>
      <c r="CT139" s="2">
        <v>0</v>
      </c>
      <c r="CU139" s="2">
        <v>0</v>
      </c>
      <c r="CV139" s="2">
        <v>0</v>
      </c>
      <c r="CW139" s="2">
        <v>11.3672</v>
      </c>
      <c r="CX139" s="2">
        <v>4.8842999999999996</v>
      </c>
      <c r="CY139" s="2">
        <v>0.38519999999999999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55.01</v>
      </c>
      <c r="DF139" s="2">
        <v>42.77</v>
      </c>
      <c r="DG139" s="2">
        <v>2.2200000000000002</v>
      </c>
      <c r="DH139" s="2">
        <v>0</v>
      </c>
      <c r="DI139" s="2">
        <v>49.8857</v>
      </c>
      <c r="DJ139" s="2">
        <v>0</v>
      </c>
      <c r="DK139" s="2">
        <v>4.1352000000000002</v>
      </c>
      <c r="DL139" s="2">
        <v>0</v>
      </c>
      <c r="DM139" s="2">
        <v>18.0413</v>
      </c>
      <c r="DN139" s="2">
        <v>0.30609999999999998</v>
      </c>
      <c r="DO139" s="2">
        <v>11.7652</v>
      </c>
      <c r="DP139" s="2">
        <v>15.8649</v>
      </c>
      <c r="DQ139" s="2">
        <v>0</v>
      </c>
      <c r="DR139" s="2">
        <v>0</v>
      </c>
      <c r="DS139" s="2">
        <v>0</v>
      </c>
      <c r="DT139" s="2">
        <v>0</v>
      </c>
      <c r="DU139" s="2">
        <v>1.6000000000000001E-3</v>
      </c>
      <c r="DV139" s="2">
        <v>0</v>
      </c>
      <c r="DW139" s="2">
        <v>0</v>
      </c>
      <c r="DX139" s="2">
        <v>53.76</v>
      </c>
      <c r="DY139" s="2">
        <v>33.520000000000003</v>
      </c>
      <c r="DZ139" s="2">
        <v>28.84</v>
      </c>
      <c r="EA139" s="2">
        <v>32.49</v>
      </c>
      <c r="EB139" s="2">
        <v>4.66</v>
      </c>
      <c r="EC139" s="2">
        <v>0.5</v>
      </c>
      <c r="ED139" s="2">
        <v>0</v>
      </c>
      <c r="EE139" s="2">
        <v>50.871000000000002</v>
      </c>
      <c r="EF139" s="2">
        <v>0</v>
      </c>
      <c r="EG139" s="2">
        <v>1.6016999999999999</v>
      </c>
      <c r="EH139" s="2">
        <v>0</v>
      </c>
      <c r="EI139" s="2">
        <v>27.11</v>
      </c>
      <c r="EJ139" s="2">
        <v>0.5091</v>
      </c>
      <c r="EK139" s="2">
        <v>15.353400000000001</v>
      </c>
      <c r="EL139" s="2">
        <v>4.5529999999999999</v>
      </c>
      <c r="EM139" s="2">
        <v>0</v>
      </c>
      <c r="EN139" s="2">
        <v>0</v>
      </c>
      <c r="EO139" s="2">
        <v>0</v>
      </c>
      <c r="EP139" s="2">
        <v>0</v>
      </c>
      <c r="EQ139" s="2">
        <v>1.8E-3</v>
      </c>
      <c r="ER139" s="2">
        <v>0</v>
      </c>
      <c r="ES139" s="2">
        <v>0</v>
      </c>
      <c r="ET139" s="2">
        <v>50.24</v>
      </c>
      <c r="EU139" s="2">
        <v>44.17</v>
      </c>
      <c r="EV139" s="2">
        <v>43.76</v>
      </c>
      <c r="EW139" s="2">
        <v>9.41</v>
      </c>
      <c r="EX139" s="2">
        <v>1.82</v>
      </c>
      <c r="EY139" s="2">
        <v>0.83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50.335099999999997</v>
      </c>
      <c r="FY139" s="2">
        <v>0.29980000000000001</v>
      </c>
      <c r="FZ139" s="2">
        <v>7.1908000000000003</v>
      </c>
      <c r="GA139" s="2">
        <v>38.206200000000003</v>
      </c>
      <c r="GB139" s="2">
        <v>0</v>
      </c>
      <c r="GC139" s="2">
        <v>3.9681000000000002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46.46</v>
      </c>
      <c r="GM139" s="2">
        <v>6.64</v>
      </c>
      <c r="GN139" s="2">
        <v>39.21</v>
      </c>
      <c r="GO139" s="2">
        <v>0.43</v>
      </c>
      <c r="GP139" s="2">
        <v>7.26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61.688000000000002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1.8703000000000001</v>
      </c>
      <c r="HX139" s="2">
        <v>36.441699999999997</v>
      </c>
      <c r="HY139" s="2">
        <v>0</v>
      </c>
      <c r="HZ139" s="2">
        <v>97.2</v>
      </c>
      <c r="IA139" s="2">
        <v>2.8</v>
      </c>
    </row>
    <row r="140" spans="1:235" x14ac:dyDescent="0.35">
      <c r="A140" s="2" t="s">
        <v>652</v>
      </c>
      <c r="B140" s="2">
        <v>72.95</v>
      </c>
      <c r="C140" s="2">
        <v>71.989999999999995</v>
      </c>
      <c r="D140" s="2">
        <v>72.2</v>
      </c>
      <c r="E140" s="2">
        <v>1070.99</v>
      </c>
      <c r="F140" s="2">
        <v>1E-3</v>
      </c>
      <c r="G140" s="2">
        <v>-9.89</v>
      </c>
      <c r="H140" s="2">
        <v>0</v>
      </c>
      <c r="I140" s="2">
        <v>-0.71</v>
      </c>
      <c r="J140" s="2">
        <v>28.01</v>
      </c>
      <c r="K140" s="2">
        <v>1070.57</v>
      </c>
      <c r="L140" s="2">
        <v>-0.41</v>
      </c>
      <c r="M140" s="2">
        <v>1070.96</v>
      </c>
      <c r="N140" s="2">
        <v>-0.03</v>
      </c>
      <c r="O140" s="2">
        <v>1070.97</v>
      </c>
      <c r="P140" s="2">
        <v>-0.02</v>
      </c>
      <c r="Q140" s="2">
        <v>1070.96</v>
      </c>
      <c r="R140" s="2">
        <v>-0.02</v>
      </c>
      <c r="S140" s="2">
        <v>1058.5999999999999</v>
      </c>
      <c r="T140" s="2">
        <v>-12.38</v>
      </c>
      <c r="U140" s="2">
        <v>1070.99</v>
      </c>
      <c r="V140" s="2">
        <v>0</v>
      </c>
      <c r="W140" s="2">
        <v>1026.8499999999999</v>
      </c>
      <c r="X140" s="2">
        <v>-44.14</v>
      </c>
      <c r="Y140" s="2">
        <v>0</v>
      </c>
      <c r="Z140" s="2">
        <v>32.082700000000003</v>
      </c>
      <c r="AA140" s="2">
        <v>25.182600000000001</v>
      </c>
      <c r="AB140" s="2">
        <v>9.0440000000000005</v>
      </c>
      <c r="AC140" s="2">
        <v>0</v>
      </c>
      <c r="AD140" s="2">
        <v>1.5367999999999999</v>
      </c>
      <c r="AE140" s="2">
        <v>0</v>
      </c>
      <c r="AF140" s="2">
        <v>3.4283000000000001</v>
      </c>
      <c r="AG140" s="2">
        <v>-0.20619999999999999</v>
      </c>
      <c r="AH140" s="2">
        <v>39.1494</v>
      </c>
      <c r="AI140" s="2">
        <v>19.256499999999999</v>
      </c>
      <c r="AJ140" s="2">
        <v>30.444099999999999</v>
      </c>
      <c r="AK140" s="2">
        <v>0</v>
      </c>
      <c r="AL140" s="2">
        <v>10.133599999999999</v>
      </c>
      <c r="AM140" s="2">
        <v>0</v>
      </c>
      <c r="AN140" s="2">
        <v>0.81020000000000003</v>
      </c>
      <c r="AO140" s="2">
        <v>0.27889999999999998</v>
      </c>
      <c r="AP140" s="2">
        <v>4.53E-2</v>
      </c>
      <c r="AQ140" s="2">
        <v>51.134300000000003</v>
      </c>
      <c r="AR140" s="2">
        <v>3.3224999999999998</v>
      </c>
      <c r="AS140" s="2">
        <v>10.7994</v>
      </c>
      <c r="AT140" s="2">
        <v>2.8540999999999999</v>
      </c>
      <c r="AU140" s="2">
        <v>17.142800000000001</v>
      </c>
      <c r="AV140" s="2">
        <v>0.25259999999999999</v>
      </c>
      <c r="AW140" s="2">
        <v>2.7082999999999999</v>
      </c>
      <c r="AX140" s="2">
        <v>7.1238999999999999</v>
      </c>
      <c r="AY140" s="2">
        <v>2.2968999999999999</v>
      </c>
      <c r="AZ140" s="2">
        <v>1.4470000000000001</v>
      </c>
      <c r="BA140" s="2">
        <v>0.59340000000000004</v>
      </c>
      <c r="BB140" s="2">
        <v>0</v>
      </c>
      <c r="BC140" s="2">
        <v>2.0000000000000001E-4</v>
      </c>
      <c r="BD140" s="2">
        <v>0.3246</v>
      </c>
      <c r="BE140" s="2">
        <v>0</v>
      </c>
      <c r="BF140" s="2">
        <v>1.8047</v>
      </c>
      <c r="BG140" s="2">
        <v>1.097</v>
      </c>
      <c r="BH140" s="2">
        <v>0.5665</v>
      </c>
      <c r="BI140" s="2">
        <v>1.6525000000000001</v>
      </c>
      <c r="BJ140" s="2">
        <v>2.6989000000000001</v>
      </c>
      <c r="BK140" s="2">
        <v>2.2704</v>
      </c>
      <c r="BL140" s="2">
        <v>2.3001</v>
      </c>
      <c r="BM140" s="2">
        <v>2.2677</v>
      </c>
      <c r="BN140" s="2">
        <v>2.2080000000000002</v>
      </c>
      <c r="BO140" s="2">
        <v>2.1829000000000001</v>
      </c>
      <c r="BP140" s="2">
        <v>2.1591</v>
      </c>
      <c r="BQ140" s="2">
        <v>2.1604000000000001</v>
      </c>
      <c r="BR140" s="2">
        <v>2.1185999999999998</v>
      </c>
      <c r="BS140" s="2">
        <v>2.0470999999999999</v>
      </c>
      <c r="BT140" s="2">
        <v>2.0019999999999998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54.264099999999999</v>
      </c>
      <c r="CQ140" s="2">
        <v>0</v>
      </c>
      <c r="CR140" s="2">
        <v>29.105399999999999</v>
      </c>
      <c r="CS140" s="2">
        <v>0</v>
      </c>
      <c r="CT140" s="2">
        <v>0</v>
      </c>
      <c r="CU140" s="2">
        <v>0</v>
      </c>
      <c r="CV140" s="2">
        <v>0</v>
      </c>
      <c r="CW140" s="2">
        <v>11.350099999999999</v>
      </c>
      <c r="CX140" s="2">
        <v>4.8922999999999996</v>
      </c>
      <c r="CY140" s="2">
        <v>0.3881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54.92</v>
      </c>
      <c r="DF140" s="2">
        <v>42.84</v>
      </c>
      <c r="DG140" s="2">
        <v>2.2400000000000002</v>
      </c>
      <c r="DH140" s="2">
        <v>0</v>
      </c>
      <c r="DI140" s="2">
        <v>49.879300000000001</v>
      </c>
      <c r="DJ140" s="2">
        <v>0</v>
      </c>
      <c r="DK140" s="2">
        <v>4.1142000000000003</v>
      </c>
      <c r="DL140" s="2">
        <v>0</v>
      </c>
      <c r="DM140" s="2">
        <v>18.107399999999998</v>
      </c>
      <c r="DN140" s="2">
        <v>0.30709999999999998</v>
      </c>
      <c r="DO140" s="2">
        <v>11.717499999999999</v>
      </c>
      <c r="DP140" s="2">
        <v>15.8729</v>
      </c>
      <c r="DQ140" s="2">
        <v>0</v>
      </c>
      <c r="DR140" s="2">
        <v>0</v>
      </c>
      <c r="DS140" s="2">
        <v>0</v>
      </c>
      <c r="DT140" s="2">
        <v>0</v>
      </c>
      <c r="DU140" s="2">
        <v>1.6000000000000001E-3</v>
      </c>
      <c r="DV140" s="2">
        <v>0</v>
      </c>
      <c r="DW140" s="2">
        <v>0</v>
      </c>
      <c r="DX140" s="2">
        <v>53.56</v>
      </c>
      <c r="DY140" s="2">
        <v>33.4</v>
      </c>
      <c r="DZ140" s="2">
        <v>28.95</v>
      </c>
      <c r="EA140" s="2">
        <v>32.520000000000003</v>
      </c>
      <c r="EB140" s="2">
        <v>4.6399999999999997</v>
      </c>
      <c r="EC140" s="2">
        <v>0.5</v>
      </c>
      <c r="ED140" s="2">
        <v>0</v>
      </c>
      <c r="EE140" s="2">
        <v>50.853299999999997</v>
      </c>
      <c r="EF140" s="2">
        <v>0</v>
      </c>
      <c r="EG140" s="2">
        <v>1.5964</v>
      </c>
      <c r="EH140" s="2">
        <v>0</v>
      </c>
      <c r="EI140" s="2">
        <v>27.1831</v>
      </c>
      <c r="EJ140" s="2">
        <v>0.51060000000000005</v>
      </c>
      <c r="EK140" s="2">
        <v>15.2941</v>
      </c>
      <c r="EL140" s="2">
        <v>4.5608000000000004</v>
      </c>
      <c r="EM140" s="2">
        <v>0</v>
      </c>
      <c r="EN140" s="2">
        <v>0</v>
      </c>
      <c r="EO140" s="2">
        <v>0</v>
      </c>
      <c r="EP140" s="2">
        <v>0</v>
      </c>
      <c r="EQ140" s="2">
        <v>1.8E-3</v>
      </c>
      <c r="ER140" s="2">
        <v>0</v>
      </c>
      <c r="ES140" s="2">
        <v>0</v>
      </c>
      <c r="ET140" s="2">
        <v>50.07</v>
      </c>
      <c r="EU140" s="2">
        <v>44.02</v>
      </c>
      <c r="EV140" s="2">
        <v>43.89</v>
      </c>
      <c r="EW140" s="2">
        <v>9.43</v>
      </c>
      <c r="EX140" s="2">
        <v>1.82</v>
      </c>
      <c r="EY140" s="2">
        <v>0.83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50.311300000000003</v>
      </c>
      <c r="FY140" s="2">
        <v>0.29830000000000001</v>
      </c>
      <c r="FZ140" s="2">
        <v>7.2168999999999999</v>
      </c>
      <c r="GA140" s="2">
        <v>38.231499999999997</v>
      </c>
      <c r="GB140" s="2">
        <v>0</v>
      </c>
      <c r="GC140" s="2">
        <v>3.9420000000000002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46.45</v>
      </c>
      <c r="GM140" s="2">
        <v>6.67</v>
      </c>
      <c r="GN140" s="2">
        <v>39.24</v>
      </c>
      <c r="GO140" s="2">
        <v>0.43</v>
      </c>
      <c r="GP140" s="2">
        <v>7.21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61.690300000000001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1.8678999999999999</v>
      </c>
      <c r="HX140" s="2">
        <v>36.441699999999997</v>
      </c>
      <c r="HY140" s="2">
        <v>0</v>
      </c>
      <c r="HZ140" s="2">
        <v>97.2</v>
      </c>
      <c r="IA140" s="2">
        <v>2.8</v>
      </c>
    </row>
    <row r="141" spans="1:235" x14ac:dyDescent="0.35">
      <c r="A141" s="2" t="s">
        <v>652</v>
      </c>
      <c r="B141" s="2">
        <v>73.459999999999994</v>
      </c>
      <c r="C141" s="2">
        <v>72.52</v>
      </c>
      <c r="D141" s="2">
        <v>72.709999999999994</v>
      </c>
      <c r="E141" s="2">
        <v>1070.45</v>
      </c>
      <c r="F141" s="2">
        <v>1E-3</v>
      </c>
      <c r="G141" s="2">
        <v>-9.9</v>
      </c>
      <c r="H141" s="2">
        <v>0</v>
      </c>
      <c r="I141" s="2">
        <v>-0.71</v>
      </c>
      <c r="J141" s="2">
        <v>27.48</v>
      </c>
      <c r="K141" s="2">
        <v>1069.67</v>
      </c>
      <c r="L141" s="2">
        <v>-0.79</v>
      </c>
      <c r="M141" s="2">
        <v>1070.42</v>
      </c>
      <c r="N141" s="2">
        <v>-0.03</v>
      </c>
      <c r="O141" s="2">
        <v>1070.44</v>
      </c>
      <c r="P141" s="2">
        <v>-0.02</v>
      </c>
      <c r="Q141" s="2">
        <v>1070.44</v>
      </c>
      <c r="R141" s="2">
        <v>-0.02</v>
      </c>
      <c r="S141" s="2">
        <v>1057.95</v>
      </c>
      <c r="T141" s="2">
        <v>-12.5</v>
      </c>
      <c r="U141" s="2">
        <v>1070.45</v>
      </c>
      <c r="V141" s="2">
        <v>0</v>
      </c>
      <c r="W141" s="2">
        <v>1026.8499999999999</v>
      </c>
      <c r="X141" s="2">
        <v>-43.6</v>
      </c>
      <c r="Y141" s="2">
        <v>0</v>
      </c>
      <c r="Z141" s="2">
        <v>32.291600000000003</v>
      </c>
      <c r="AA141" s="2">
        <v>25.285499999999999</v>
      </c>
      <c r="AB141" s="2">
        <v>9.2042000000000002</v>
      </c>
      <c r="AC141" s="2">
        <v>0</v>
      </c>
      <c r="AD141" s="2">
        <v>1.5904</v>
      </c>
      <c r="AE141" s="2">
        <v>0</v>
      </c>
      <c r="AF141" s="2">
        <v>3.4325999999999999</v>
      </c>
      <c r="AG141" s="2">
        <v>0</v>
      </c>
      <c r="AH141" s="2">
        <v>39.415300000000002</v>
      </c>
      <c r="AI141" s="2">
        <v>19.426100000000002</v>
      </c>
      <c r="AJ141" s="2">
        <v>30.2319</v>
      </c>
      <c r="AK141" s="2">
        <v>0</v>
      </c>
      <c r="AL141" s="2">
        <v>10.108700000000001</v>
      </c>
      <c r="AM141" s="2">
        <v>0</v>
      </c>
      <c r="AN141" s="2">
        <v>0.81799999999999995</v>
      </c>
      <c r="AO141" s="2">
        <v>0.27860000000000001</v>
      </c>
      <c r="AP141" s="2">
        <v>4.53E-2</v>
      </c>
      <c r="AQ141" s="2">
        <v>51.215200000000003</v>
      </c>
      <c r="AR141" s="2">
        <v>3.29</v>
      </c>
      <c r="AS141" s="2">
        <v>10.7996</v>
      </c>
      <c r="AT141" s="2">
        <v>2.8578000000000001</v>
      </c>
      <c r="AU141" s="2">
        <v>17.109100000000002</v>
      </c>
      <c r="AV141" s="2">
        <v>0.252</v>
      </c>
      <c r="AW141" s="2">
        <v>2.6827000000000001</v>
      </c>
      <c r="AX141" s="2">
        <v>7.0994999999999999</v>
      </c>
      <c r="AY141" s="2">
        <v>2.2951000000000001</v>
      </c>
      <c r="AZ141" s="2">
        <v>1.4686999999999999</v>
      </c>
      <c r="BA141" s="2">
        <v>0.60489999999999999</v>
      </c>
      <c r="BB141" s="2">
        <v>0</v>
      </c>
      <c r="BC141" s="2">
        <v>2.0000000000000001E-4</v>
      </c>
      <c r="BD141" s="2">
        <v>0.3251</v>
      </c>
      <c r="BE141" s="2">
        <v>0</v>
      </c>
      <c r="BF141" s="2">
        <v>1.8115000000000001</v>
      </c>
      <c r="BG141" s="2">
        <v>1.0931</v>
      </c>
      <c r="BH141" s="2">
        <v>0.56389999999999996</v>
      </c>
      <c r="BI141" s="2">
        <v>1.6585000000000001</v>
      </c>
      <c r="BJ141" s="2">
        <v>2.7342</v>
      </c>
      <c r="BK141" s="2">
        <v>2.2936000000000001</v>
      </c>
      <c r="BL141" s="2">
        <v>2.3243</v>
      </c>
      <c r="BM141" s="2">
        <v>2.2913000000000001</v>
      </c>
      <c r="BN141" s="2">
        <v>2.2299000000000002</v>
      </c>
      <c r="BO141" s="2">
        <v>2.2042000000000002</v>
      </c>
      <c r="BP141" s="2">
        <v>2.1798000000000002</v>
      </c>
      <c r="BQ141" s="2">
        <v>2.1762000000000001</v>
      </c>
      <c r="BR141" s="2">
        <v>2.1322000000000001</v>
      </c>
      <c r="BS141" s="2">
        <v>2.0575000000000001</v>
      </c>
      <c r="BT141" s="2">
        <v>2.0106000000000002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54.284300000000002</v>
      </c>
      <c r="CQ141" s="2">
        <v>0</v>
      </c>
      <c r="CR141" s="2">
        <v>29.091100000000001</v>
      </c>
      <c r="CS141" s="2">
        <v>0</v>
      </c>
      <c r="CT141" s="2">
        <v>0</v>
      </c>
      <c r="CU141" s="2">
        <v>0</v>
      </c>
      <c r="CV141" s="2">
        <v>0</v>
      </c>
      <c r="CW141" s="2">
        <v>11.333500000000001</v>
      </c>
      <c r="CX141" s="2">
        <v>4.8998999999999997</v>
      </c>
      <c r="CY141" s="2">
        <v>0.3911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54.84</v>
      </c>
      <c r="DF141" s="2">
        <v>42.91</v>
      </c>
      <c r="DG141" s="2">
        <v>2.25</v>
      </c>
      <c r="DH141" s="2">
        <v>0</v>
      </c>
      <c r="DI141" s="2">
        <v>49.873399999999997</v>
      </c>
      <c r="DJ141" s="2">
        <v>0</v>
      </c>
      <c r="DK141" s="2">
        <v>4.0933999999999999</v>
      </c>
      <c r="DL141" s="2">
        <v>0</v>
      </c>
      <c r="DM141" s="2">
        <v>18.171600000000002</v>
      </c>
      <c r="DN141" s="2">
        <v>0.30809999999999998</v>
      </c>
      <c r="DO141" s="2">
        <v>11.6716</v>
      </c>
      <c r="DP141" s="2">
        <v>15.8804</v>
      </c>
      <c r="DQ141" s="2">
        <v>0</v>
      </c>
      <c r="DR141" s="2">
        <v>0</v>
      </c>
      <c r="DS141" s="2">
        <v>0</v>
      </c>
      <c r="DT141" s="2">
        <v>0</v>
      </c>
      <c r="DU141" s="2">
        <v>1.5E-3</v>
      </c>
      <c r="DV141" s="2">
        <v>0</v>
      </c>
      <c r="DW141" s="2">
        <v>0</v>
      </c>
      <c r="DX141" s="2">
        <v>53.38</v>
      </c>
      <c r="DY141" s="2">
        <v>33.28</v>
      </c>
      <c r="DZ141" s="2">
        <v>29.07</v>
      </c>
      <c r="EA141" s="2">
        <v>32.54</v>
      </c>
      <c r="EB141" s="2">
        <v>4.6100000000000003</v>
      </c>
      <c r="EC141" s="2">
        <v>0.5</v>
      </c>
      <c r="ED141" s="2">
        <v>0</v>
      </c>
      <c r="EE141" s="2">
        <v>50.836300000000001</v>
      </c>
      <c r="EF141" s="2">
        <v>0</v>
      </c>
      <c r="EG141" s="2">
        <v>1.5911</v>
      </c>
      <c r="EH141" s="2">
        <v>0</v>
      </c>
      <c r="EI141" s="2">
        <v>27.253499999999999</v>
      </c>
      <c r="EJ141" s="2">
        <v>0.51200000000000001</v>
      </c>
      <c r="EK141" s="2">
        <v>15.2371</v>
      </c>
      <c r="EL141" s="2">
        <v>4.5682</v>
      </c>
      <c r="EM141" s="2">
        <v>0</v>
      </c>
      <c r="EN141" s="2">
        <v>0</v>
      </c>
      <c r="EO141" s="2">
        <v>0</v>
      </c>
      <c r="EP141" s="2">
        <v>0</v>
      </c>
      <c r="EQ141" s="2">
        <v>1.8E-3</v>
      </c>
      <c r="ER141" s="2">
        <v>0</v>
      </c>
      <c r="ES141" s="2">
        <v>0</v>
      </c>
      <c r="ET141" s="2">
        <v>49.91</v>
      </c>
      <c r="EU141" s="2">
        <v>43.87</v>
      </c>
      <c r="EV141" s="2">
        <v>44.02</v>
      </c>
      <c r="EW141" s="2">
        <v>9.4499999999999993</v>
      </c>
      <c r="EX141" s="2">
        <v>1.81</v>
      </c>
      <c r="EY141" s="2">
        <v>0.84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50.288400000000003</v>
      </c>
      <c r="FY141" s="2">
        <v>0.2969</v>
      </c>
      <c r="FZ141" s="2">
        <v>7.2420999999999998</v>
      </c>
      <c r="GA141" s="2">
        <v>38.255800000000001</v>
      </c>
      <c r="GB141" s="2">
        <v>0</v>
      </c>
      <c r="GC141" s="2">
        <v>3.9167999999999998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46.44</v>
      </c>
      <c r="GM141" s="2">
        <v>6.69</v>
      </c>
      <c r="GN141" s="2">
        <v>39.270000000000003</v>
      </c>
      <c r="GO141" s="2">
        <v>0.43</v>
      </c>
      <c r="GP141" s="2">
        <v>7.17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61.692500000000003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1.8656999999999999</v>
      </c>
      <c r="HX141" s="2">
        <v>36.441800000000001</v>
      </c>
      <c r="HY141" s="2">
        <v>0</v>
      </c>
      <c r="HZ141" s="2">
        <v>97.2</v>
      </c>
      <c r="IA141" s="2">
        <v>2.8</v>
      </c>
    </row>
    <row r="142" spans="1:235" x14ac:dyDescent="0.35">
      <c r="A142" s="2" t="s">
        <v>652</v>
      </c>
      <c r="B142" s="2">
        <v>73.97</v>
      </c>
      <c r="C142" s="2">
        <v>73.05</v>
      </c>
      <c r="D142" s="2">
        <v>73.22</v>
      </c>
      <c r="E142" s="2">
        <v>1069.92</v>
      </c>
      <c r="F142" s="2">
        <v>1E-3</v>
      </c>
      <c r="G142" s="2">
        <v>-9.91</v>
      </c>
      <c r="H142" s="2">
        <v>0</v>
      </c>
      <c r="I142" s="2">
        <v>-0.71</v>
      </c>
      <c r="J142" s="2">
        <v>26.95</v>
      </c>
      <c r="K142" s="2">
        <v>1068.76</v>
      </c>
      <c r="L142" s="2">
        <v>-1.1599999999999999</v>
      </c>
      <c r="M142" s="2">
        <v>1069.8900000000001</v>
      </c>
      <c r="N142" s="2">
        <v>-0.03</v>
      </c>
      <c r="O142" s="2">
        <v>1069.9000000000001</v>
      </c>
      <c r="P142" s="2">
        <v>-0.02</v>
      </c>
      <c r="Q142" s="2">
        <v>1069.9100000000001</v>
      </c>
      <c r="R142" s="2">
        <v>-0.01</v>
      </c>
      <c r="S142" s="2">
        <v>1057.29</v>
      </c>
      <c r="T142" s="2">
        <v>-12.63</v>
      </c>
      <c r="U142" s="2">
        <v>1069.92</v>
      </c>
      <c r="V142" s="2">
        <v>0</v>
      </c>
      <c r="W142" s="2">
        <v>1026.8499999999999</v>
      </c>
      <c r="X142" s="2">
        <v>-43.07</v>
      </c>
      <c r="Y142" s="2">
        <v>0</v>
      </c>
      <c r="Z142" s="2">
        <v>32.497799999999998</v>
      </c>
      <c r="AA142" s="2">
        <v>25.387699999999999</v>
      </c>
      <c r="AB142" s="2">
        <v>9.3635000000000002</v>
      </c>
      <c r="AC142" s="2">
        <v>0</v>
      </c>
      <c r="AD142" s="2">
        <v>1.6431</v>
      </c>
      <c r="AE142" s="2">
        <v>0</v>
      </c>
      <c r="AF142" s="2">
        <v>3.4369000000000001</v>
      </c>
      <c r="AG142" s="2">
        <v>0</v>
      </c>
      <c r="AH142" s="2">
        <v>39.308599999999998</v>
      </c>
      <c r="AI142" s="2">
        <v>19.468800000000002</v>
      </c>
      <c r="AJ142" s="2">
        <v>30.349</v>
      </c>
      <c r="AK142" s="2">
        <v>0</v>
      </c>
      <c r="AL142" s="2">
        <v>10.0519</v>
      </c>
      <c r="AM142" s="2">
        <v>0</v>
      </c>
      <c r="AN142" s="2">
        <v>0.82179999999999997</v>
      </c>
      <c r="AO142" s="2">
        <v>0.2782</v>
      </c>
      <c r="AP142" s="2">
        <v>4.53E-2</v>
      </c>
      <c r="AQ142" s="2">
        <v>51.298099999999998</v>
      </c>
      <c r="AR142" s="2">
        <v>3.2572999999999999</v>
      </c>
      <c r="AS142" s="2">
        <v>10.800700000000001</v>
      </c>
      <c r="AT142" s="2">
        <v>2.8611</v>
      </c>
      <c r="AU142" s="2">
        <v>17.0731</v>
      </c>
      <c r="AV142" s="2">
        <v>0.25140000000000001</v>
      </c>
      <c r="AW142" s="2">
        <v>2.6572</v>
      </c>
      <c r="AX142" s="2">
        <v>7.0743999999999998</v>
      </c>
      <c r="AY142" s="2">
        <v>2.2932999999999999</v>
      </c>
      <c r="AZ142" s="2">
        <v>1.4907999999999999</v>
      </c>
      <c r="BA142" s="2">
        <v>0.61670000000000003</v>
      </c>
      <c r="BB142" s="2">
        <v>0</v>
      </c>
      <c r="BC142" s="2">
        <v>2.0000000000000001E-4</v>
      </c>
      <c r="BD142" s="2">
        <v>0.3256</v>
      </c>
      <c r="BE142" s="2">
        <v>0</v>
      </c>
      <c r="BF142" s="2">
        <v>1.8182</v>
      </c>
      <c r="BG142" s="2">
        <v>1.0892999999999999</v>
      </c>
      <c r="BH142" s="2">
        <v>0.56140000000000001</v>
      </c>
      <c r="BI142" s="2">
        <v>1.6644000000000001</v>
      </c>
      <c r="BJ142" s="2">
        <v>2.77</v>
      </c>
      <c r="BK142" s="2">
        <v>2.3170999999999999</v>
      </c>
      <c r="BL142" s="2">
        <v>2.3488000000000002</v>
      </c>
      <c r="BM142" s="2">
        <v>2.3151999999999999</v>
      </c>
      <c r="BN142" s="2">
        <v>2.2521</v>
      </c>
      <c r="BO142" s="2">
        <v>2.2256999999999998</v>
      </c>
      <c r="BP142" s="2">
        <v>2.2006999999999999</v>
      </c>
      <c r="BQ142" s="2">
        <v>2.1919</v>
      </c>
      <c r="BR142" s="2">
        <v>2.1455000000000002</v>
      </c>
      <c r="BS142" s="2">
        <v>2.0676999999999999</v>
      </c>
      <c r="BT142" s="2">
        <v>2.0190000000000001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54.304400000000001</v>
      </c>
      <c r="CQ142" s="2">
        <v>0</v>
      </c>
      <c r="CR142" s="2">
        <v>29.076899999999998</v>
      </c>
      <c r="CS142" s="2">
        <v>0</v>
      </c>
      <c r="CT142" s="2">
        <v>0</v>
      </c>
      <c r="CU142" s="2">
        <v>0</v>
      </c>
      <c r="CV142" s="2">
        <v>0</v>
      </c>
      <c r="CW142" s="2">
        <v>11.3172</v>
      </c>
      <c r="CX142" s="2">
        <v>4.9074999999999998</v>
      </c>
      <c r="CY142" s="2">
        <v>0.39400000000000002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54.76</v>
      </c>
      <c r="DF142" s="2">
        <v>42.97</v>
      </c>
      <c r="DG142" s="2">
        <v>2.27</v>
      </c>
      <c r="DH142" s="2">
        <v>0</v>
      </c>
      <c r="DI142" s="2">
        <v>49.867400000000004</v>
      </c>
      <c r="DJ142" s="2">
        <v>0</v>
      </c>
      <c r="DK142" s="2">
        <v>4.0728999999999997</v>
      </c>
      <c r="DL142" s="2">
        <v>0</v>
      </c>
      <c r="DM142" s="2">
        <v>18.235099999999999</v>
      </c>
      <c r="DN142" s="2">
        <v>0.309</v>
      </c>
      <c r="DO142" s="2">
        <v>11.625999999999999</v>
      </c>
      <c r="DP142" s="2">
        <v>15.888</v>
      </c>
      <c r="DQ142" s="2">
        <v>0</v>
      </c>
      <c r="DR142" s="2">
        <v>0</v>
      </c>
      <c r="DS142" s="2">
        <v>0</v>
      </c>
      <c r="DT142" s="2">
        <v>0</v>
      </c>
      <c r="DU142" s="2">
        <v>1.5E-3</v>
      </c>
      <c r="DV142" s="2">
        <v>0</v>
      </c>
      <c r="DW142" s="2">
        <v>0</v>
      </c>
      <c r="DX142" s="2">
        <v>53.19</v>
      </c>
      <c r="DY142" s="2">
        <v>33.159999999999997</v>
      </c>
      <c r="DZ142" s="2">
        <v>29.18</v>
      </c>
      <c r="EA142" s="2">
        <v>32.57</v>
      </c>
      <c r="EB142" s="2">
        <v>4.59</v>
      </c>
      <c r="EC142" s="2">
        <v>0.5</v>
      </c>
      <c r="ED142" s="2">
        <v>0</v>
      </c>
      <c r="EE142" s="2">
        <v>50.819600000000001</v>
      </c>
      <c r="EF142" s="2">
        <v>0</v>
      </c>
      <c r="EG142" s="2">
        <v>1.5859000000000001</v>
      </c>
      <c r="EH142" s="2">
        <v>0</v>
      </c>
      <c r="EI142" s="2">
        <v>27.3231</v>
      </c>
      <c r="EJ142" s="2">
        <v>0.51349999999999996</v>
      </c>
      <c r="EK142" s="2">
        <v>15.1808</v>
      </c>
      <c r="EL142" s="2">
        <v>4.5754000000000001</v>
      </c>
      <c r="EM142" s="2">
        <v>0</v>
      </c>
      <c r="EN142" s="2">
        <v>0</v>
      </c>
      <c r="EO142" s="2">
        <v>0</v>
      </c>
      <c r="EP142" s="2">
        <v>0</v>
      </c>
      <c r="EQ142" s="2">
        <v>1.8E-3</v>
      </c>
      <c r="ER142" s="2">
        <v>0</v>
      </c>
      <c r="ES142" s="2">
        <v>0</v>
      </c>
      <c r="ET142" s="2">
        <v>49.76</v>
      </c>
      <c r="EU142" s="2">
        <v>43.73</v>
      </c>
      <c r="EV142" s="2">
        <v>44.15</v>
      </c>
      <c r="EW142" s="2">
        <v>9.4700000000000006</v>
      </c>
      <c r="EX142" s="2">
        <v>1.81</v>
      </c>
      <c r="EY142" s="2">
        <v>0.84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50.265300000000003</v>
      </c>
      <c r="FY142" s="2">
        <v>0.29559999999999997</v>
      </c>
      <c r="FZ142" s="2">
        <v>7.2676999999999996</v>
      </c>
      <c r="GA142" s="2">
        <v>38.279699999999998</v>
      </c>
      <c r="GB142" s="2">
        <v>0</v>
      </c>
      <c r="GC142" s="2">
        <v>3.8917000000000002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46.43</v>
      </c>
      <c r="GM142" s="2">
        <v>6.71</v>
      </c>
      <c r="GN142" s="2">
        <v>39.31</v>
      </c>
      <c r="GO142" s="2">
        <v>0.43</v>
      </c>
      <c r="GP142" s="2">
        <v>7.12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61.694699999999997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1.8634999999999999</v>
      </c>
      <c r="HX142" s="2">
        <v>36.441800000000001</v>
      </c>
      <c r="HY142" s="2">
        <v>0</v>
      </c>
      <c r="HZ142" s="2">
        <v>97.21</v>
      </c>
      <c r="IA142" s="2">
        <v>2.79</v>
      </c>
    </row>
    <row r="143" spans="1:235" x14ac:dyDescent="0.35">
      <c r="A143" s="2" t="s">
        <v>652</v>
      </c>
      <c r="B143" s="2">
        <v>74.48</v>
      </c>
      <c r="C143" s="2">
        <v>73.569999999999993</v>
      </c>
      <c r="D143" s="2">
        <v>73.72</v>
      </c>
      <c r="E143" s="2">
        <v>1069.3800000000001</v>
      </c>
      <c r="F143" s="2">
        <v>1E-3</v>
      </c>
      <c r="G143" s="2">
        <v>-9.92</v>
      </c>
      <c r="H143" s="2">
        <v>0</v>
      </c>
      <c r="I143" s="2">
        <v>-0.71</v>
      </c>
      <c r="J143" s="2">
        <v>26.43</v>
      </c>
      <c r="K143" s="2">
        <v>1067.83</v>
      </c>
      <c r="L143" s="2">
        <v>-1.55</v>
      </c>
      <c r="M143" s="2">
        <v>1069.3499999999999</v>
      </c>
      <c r="N143" s="2">
        <v>-0.03</v>
      </c>
      <c r="O143" s="2">
        <v>1069.3599999999999</v>
      </c>
      <c r="P143" s="2">
        <v>-0.02</v>
      </c>
      <c r="Q143" s="2">
        <v>1069.3699999999999</v>
      </c>
      <c r="R143" s="2">
        <v>-0.01</v>
      </c>
      <c r="S143" s="2">
        <v>1056.6199999999999</v>
      </c>
      <c r="T143" s="2">
        <v>-12.76</v>
      </c>
      <c r="U143" s="2">
        <v>1069.3800000000001</v>
      </c>
      <c r="V143" s="2">
        <v>0</v>
      </c>
      <c r="W143" s="2">
        <v>1026.8499999999999</v>
      </c>
      <c r="X143" s="2">
        <v>-42.53</v>
      </c>
      <c r="Y143" s="2">
        <v>0</v>
      </c>
      <c r="Z143" s="2">
        <v>32.704500000000003</v>
      </c>
      <c r="AA143" s="2">
        <v>25.483499999999999</v>
      </c>
      <c r="AB143" s="2">
        <v>9.5275999999999996</v>
      </c>
      <c r="AC143" s="2">
        <v>0</v>
      </c>
      <c r="AD143" s="2">
        <v>1.6953</v>
      </c>
      <c r="AE143" s="2">
        <v>0</v>
      </c>
      <c r="AF143" s="2">
        <v>3.4411999999999998</v>
      </c>
      <c r="AG143" s="2">
        <v>0</v>
      </c>
      <c r="AH143" s="2">
        <v>39.5077</v>
      </c>
      <c r="AI143" s="2">
        <v>18.3232</v>
      </c>
      <c r="AJ143" s="2">
        <v>31.3736</v>
      </c>
      <c r="AK143" s="2">
        <v>0</v>
      </c>
      <c r="AL143" s="2">
        <v>9.9711999999999996</v>
      </c>
      <c r="AM143" s="2">
        <v>0</v>
      </c>
      <c r="AN143" s="2">
        <v>0.82430000000000003</v>
      </c>
      <c r="AO143" s="2">
        <v>0.27779999999999999</v>
      </c>
      <c r="AP143" s="2">
        <v>4.53E-2</v>
      </c>
      <c r="AQ143" s="2">
        <v>51.382899999999999</v>
      </c>
      <c r="AR143" s="2">
        <v>3.2242000000000002</v>
      </c>
      <c r="AS143" s="2">
        <v>10.8019</v>
      </c>
      <c r="AT143" s="2">
        <v>2.8643000000000001</v>
      </c>
      <c r="AU143" s="2">
        <v>17.034700000000001</v>
      </c>
      <c r="AV143" s="2">
        <v>0.25069999999999998</v>
      </c>
      <c r="AW143" s="2">
        <v>2.6316000000000002</v>
      </c>
      <c r="AX143" s="2">
        <v>7.0492999999999997</v>
      </c>
      <c r="AY143" s="2">
        <v>2.2913999999999999</v>
      </c>
      <c r="AZ143" s="2">
        <v>1.5137</v>
      </c>
      <c r="BA143" s="2">
        <v>0.629</v>
      </c>
      <c r="BB143" s="2">
        <v>0</v>
      </c>
      <c r="BC143" s="2">
        <v>2.0000000000000001E-4</v>
      </c>
      <c r="BD143" s="2">
        <v>0.3261</v>
      </c>
      <c r="BE143" s="2">
        <v>0</v>
      </c>
      <c r="BF143" s="2">
        <v>1.8249</v>
      </c>
      <c r="BG143" s="2">
        <v>1.0855999999999999</v>
      </c>
      <c r="BH143" s="2">
        <v>0.55879999999999996</v>
      </c>
      <c r="BI143" s="2">
        <v>1.6702999999999999</v>
      </c>
      <c r="BJ143" s="2">
        <v>2.8067000000000002</v>
      </c>
      <c r="BK143" s="2">
        <v>2.3411</v>
      </c>
      <c r="BL143" s="2">
        <v>2.3738999999999999</v>
      </c>
      <c r="BM143" s="2">
        <v>2.3397000000000001</v>
      </c>
      <c r="BN143" s="2">
        <v>2.2747999999999999</v>
      </c>
      <c r="BO143" s="2">
        <v>2.2477999999999998</v>
      </c>
      <c r="BP143" s="2">
        <v>2.2221000000000002</v>
      </c>
      <c r="BQ143" s="2">
        <v>2.2078000000000002</v>
      </c>
      <c r="BR143" s="2">
        <v>2.1589</v>
      </c>
      <c r="BS143" s="2">
        <v>2.0777000000000001</v>
      </c>
      <c r="BT143" s="2">
        <v>2.0270999999999999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54.323999999999998</v>
      </c>
      <c r="CQ143" s="2">
        <v>0</v>
      </c>
      <c r="CR143" s="2">
        <v>29.063099999999999</v>
      </c>
      <c r="CS143" s="2">
        <v>0</v>
      </c>
      <c r="CT143" s="2">
        <v>0</v>
      </c>
      <c r="CU143" s="2">
        <v>0</v>
      </c>
      <c r="CV143" s="2">
        <v>0</v>
      </c>
      <c r="CW143" s="2">
        <v>11.3011</v>
      </c>
      <c r="CX143" s="2">
        <v>4.9147999999999996</v>
      </c>
      <c r="CY143" s="2">
        <v>0.39689999999999998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54.68</v>
      </c>
      <c r="DF143" s="2">
        <v>43.03</v>
      </c>
      <c r="DG143" s="2">
        <v>2.29</v>
      </c>
      <c r="DH143" s="2">
        <v>0</v>
      </c>
      <c r="DI143" s="2">
        <v>49.861800000000002</v>
      </c>
      <c r="DJ143" s="2">
        <v>0</v>
      </c>
      <c r="DK143" s="2">
        <v>4.0521000000000003</v>
      </c>
      <c r="DL143" s="2">
        <v>0</v>
      </c>
      <c r="DM143" s="2">
        <v>18.297899999999998</v>
      </c>
      <c r="DN143" s="2">
        <v>0.30990000000000001</v>
      </c>
      <c r="DO143" s="2">
        <v>11.580399999999999</v>
      </c>
      <c r="DP143" s="2">
        <v>15.8965</v>
      </c>
      <c r="DQ143" s="2">
        <v>0</v>
      </c>
      <c r="DR143" s="2">
        <v>0</v>
      </c>
      <c r="DS143" s="2">
        <v>0</v>
      </c>
      <c r="DT143" s="2">
        <v>0</v>
      </c>
      <c r="DU143" s="2">
        <v>1.5E-3</v>
      </c>
      <c r="DV143" s="2">
        <v>0</v>
      </c>
      <c r="DW143" s="2">
        <v>0</v>
      </c>
      <c r="DX143" s="2">
        <v>53.01</v>
      </c>
      <c r="DY143" s="2">
        <v>33.04</v>
      </c>
      <c r="DZ143" s="2">
        <v>29.29</v>
      </c>
      <c r="EA143" s="2">
        <v>32.6</v>
      </c>
      <c r="EB143" s="2">
        <v>4.57</v>
      </c>
      <c r="EC143" s="2">
        <v>0.5</v>
      </c>
      <c r="ED143" s="2">
        <v>0</v>
      </c>
      <c r="EE143" s="2">
        <v>50.803100000000001</v>
      </c>
      <c r="EF143" s="2">
        <v>0</v>
      </c>
      <c r="EG143" s="2">
        <v>1.5806</v>
      </c>
      <c r="EH143" s="2">
        <v>0</v>
      </c>
      <c r="EI143" s="2">
        <v>27.3918</v>
      </c>
      <c r="EJ143" s="2">
        <v>0.51490000000000002</v>
      </c>
      <c r="EK143" s="2">
        <v>15.1249</v>
      </c>
      <c r="EL143" s="2">
        <v>4.5830000000000002</v>
      </c>
      <c r="EM143" s="2">
        <v>0</v>
      </c>
      <c r="EN143" s="2">
        <v>0</v>
      </c>
      <c r="EO143" s="2">
        <v>0</v>
      </c>
      <c r="EP143" s="2">
        <v>0</v>
      </c>
      <c r="EQ143" s="2">
        <v>1.6999999999999999E-3</v>
      </c>
      <c r="ER143" s="2">
        <v>0</v>
      </c>
      <c r="ES143" s="2">
        <v>0</v>
      </c>
      <c r="ET143" s="2">
        <v>49.6</v>
      </c>
      <c r="EU143" s="2">
        <v>43.58</v>
      </c>
      <c r="EV143" s="2">
        <v>44.28</v>
      </c>
      <c r="EW143" s="2">
        <v>9.49</v>
      </c>
      <c r="EX143" s="2">
        <v>1.8</v>
      </c>
      <c r="EY143" s="2">
        <v>0.84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50.242400000000004</v>
      </c>
      <c r="FY143" s="2">
        <v>0.29420000000000002</v>
      </c>
      <c r="FZ143" s="2">
        <v>7.2930000000000001</v>
      </c>
      <c r="GA143" s="2">
        <v>38.303699999999999</v>
      </c>
      <c r="GB143" s="2">
        <v>0</v>
      </c>
      <c r="GC143" s="2">
        <v>3.8666999999999998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46.42</v>
      </c>
      <c r="GM143" s="2">
        <v>6.74</v>
      </c>
      <c r="GN143" s="2">
        <v>39.340000000000003</v>
      </c>
      <c r="GO143" s="2">
        <v>0.43</v>
      </c>
      <c r="GP143" s="2">
        <v>7.08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61.696899999999999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1.8613</v>
      </c>
      <c r="HX143" s="2">
        <v>36.441899999999997</v>
      </c>
      <c r="HY143" s="2">
        <v>0</v>
      </c>
      <c r="HZ143" s="2">
        <v>97.21</v>
      </c>
      <c r="IA143" s="2">
        <v>2.79</v>
      </c>
    </row>
    <row r="144" spans="1:235" x14ac:dyDescent="0.35">
      <c r="A144" s="2" t="s">
        <v>652</v>
      </c>
      <c r="B144" s="2">
        <v>74.98</v>
      </c>
      <c r="C144" s="2">
        <v>74.099999999999994</v>
      </c>
      <c r="D144" s="2">
        <v>74.23</v>
      </c>
      <c r="E144" s="2">
        <v>1068.8399999999999</v>
      </c>
      <c r="F144" s="2">
        <v>1E-3</v>
      </c>
      <c r="G144" s="2">
        <v>-9.92</v>
      </c>
      <c r="H144" s="2">
        <v>0</v>
      </c>
      <c r="I144" s="2">
        <v>-0.71</v>
      </c>
      <c r="J144" s="2">
        <v>25.9</v>
      </c>
      <c r="K144" s="2">
        <v>1066.8900000000001</v>
      </c>
      <c r="L144" s="2">
        <v>-1.95</v>
      </c>
      <c r="M144" s="2">
        <v>1068.8</v>
      </c>
      <c r="N144" s="2">
        <v>-0.03</v>
      </c>
      <c r="O144" s="2">
        <v>1068.82</v>
      </c>
      <c r="P144" s="2">
        <v>-0.02</v>
      </c>
      <c r="Q144" s="2">
        <v>1068.82</v>
      </c>
      <c r="R144" s="2">
        <v>-0.02</v>
      </c>
      <c r="S144" s="2">
        <v>1055.95</v>
      </c>
      <c r="T144" s="2">
        <v>-12.89</v>
      </c>
      <c r="U144" s="2">
        <v>1068.8399999999999</v>
      </c>
      <c r="V144" s="2">
        <v>0</v>
      </c>
      <c r="W144" s="2">
        <v>1026.8499999999999</v>
      </c>
      <c r="X144" s="2">
        <v>-41.99</v>
      </c>
      <c r="Y144" s="2">
        <v>0</v>
      </c>
      <c r="Z144" s="2">
        <v>32.910899999999998</v>
      </c>
      <c r="AA144" s="2">
        <v>25.5794</v>
      </c>
      <c r="AB144" s="2">
        <v>9.6920999999999999</v>
      </c>
      <c r="AC144" s="2">
        <v>0</v>
      </c>
      <c r="AD144" s="2">
        <v>1.7470000000000001</v>
      </c>
      <c r="AE144" s="2">
        <v>0</v>
      </c>
      <c r="AF144" s="2">
        <v>3.4456000000000002</v>
      </c>
      <c r="AG144" s="2">
        <v>0</v>
      </c>
      <c r="AH144" s="2">
        <v>39.480400000000003</v>
      </c>
      <c r="AI144" s="2">
        <v>18.335000000000001</v>
      </c>
      <c r="AJ144" s="2">
        <v>31.4635</v>
      </c>
      <c r="AK144" s="2">
        <v>0</v>
      </c>
      <c r="AL144" s="2">
        <v>9.8933999999999997</v>
      </c>
      <c r="AM144" s="2">
        <v>0</v>
      </c>
      <c r="AN144" s="2">
        <v>0.82769999999999999</v>
      </c>
      <c r="AO144" s="2">
        <v>0.27729999999999999</v>
      </c>
      <c r="AP144" s="2">
        <v>4.53E-2</v>
      </c>
      <c r="AQ144" s="2">
        <v>51.470399999999998</v>
      </c>
      <c r="AR144" s="2">
        <v>3.1907000000000001</v>
      </c>
      <c r="AS144" s="2">
        <v>10.803800000000001</v>
      </c>
      <c r="AT144" s="2">
        <v>2.8671000000000002</v>
      </c>
      <c r="AU144" s="2">
        <v>16.993600000000001</v>
      </c>
      <c r="AV144" s="2">
        <v>0.24990000000000001</v>
      </c>
      <c r="AW144" s="2">
        <v>2.6059000000000001</v>
      </c>
      <c r="AX144" s="2">
        <v>7.0232000000000001</v>
      </c>
      <c r="AY144" s="2">
        <v>2.2894000000000001</v>
      </c>
      <c r="AZ144" s="2">
        <v>1.5374000000000001</v>
      </c>
      <c r="BA144" s="2">
        <v>0.64170000000000005</v>
      </c>
      <c r="BB144" s="2">
        <v>0</v>
      </c>
      <c r="BC144" s="2">
        <v>2.0000000000000001E-4</v>
      </c>
      <c r="BD144" s="2">
        <v>0.3266</v>
      </c>
      <c r="BE144" s="2">
        <v>0</v>
      </c>
      <c r="BF144" s="2">
        <v>1.8315999999999999</v>
      </c>
      <c r="BG144" s="2">
        <v>1.0820000000000001</v>
      </c>
      <c r="BH144" s="2">
        <v>0.55620000000000003</v>
      </c>
      <c r="BI144" s="2">
        <v>1.6760999999999999</v>
      </c>
      <c r="BJ144" s="2">
        <v>2.8443000000000001</v>
      </c>
      <c r="BK144" s="2">
        <v>2.3656999999999999</v>
      </c>
      <c r="BL144" s="2">
        <v>2.3995000000000002</v>
      </c>
      <c r="BM144" s="2">
        <v>2.3647</v>
      </c>
      <c r="BN144" s="2">
        <v>2.2978999999999998</v>
      </c>
      <c r="BO144" s="2">
        <v>2.2702</v>
      </c>
      <c r="BP144" s="2">
        <v>2.2439</v>
      </c>
      <c r="BQ144" s="2">
        <v>2.2235999999999998</v>
      </c>
      <c r="BR144" s="2">
        <v>2.1720999999999999</v>
      </c>
      <c r="BS144" s="2">
        <v>2.0876000000000001</v>
      </c>
      <c r="BT144" s="2">
        <v>2.0350999999999999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54.343600000000002</v>
      </c>
      <c r="CQ144" s="2">
        <v>0</v>
      </c>
      <c r="CR144" s="2">
        <v>29.049199999999999</v>
      </c>
      <c r="CS144" s="2">
        <v>0</v>
      </c>
      <c r="CT144" s="2">
        <v>0</v>
      </c>
      <c r="CU144" s="2">
        <v>0</v>
      </c>
      <c r="CV144" s="2">
        <v>0</v>
      </c>
      <c r="CW144" s="2">
        <v>11.2851</v>
      </c>
      <c r="CX144" s="2">
        <v>4.9221000000000004</v>
      </c>
      <c r="CY144" s="2">
        <v>0.39989999999999998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54.6</v>
      </c>
      <c r="DF144" s="2">
        <v>43.09</v>
      </c>
      <c r="DG144" s="2">
        <v>2.2999999999999998</v>
      </c>
      <c r="DH144" s="2">
        <v>0</v>
      </c>
      <c r="DI144" s="2">
        <v>49.856099999999998</v>
      </c>
      <c r="DJ144" s="2">
        <v>0</v>
      </c>
      <c r="DK144" s="2">
        <v>4.0312000000000001</v>
      </c>
      <c r="DL144" s="2">
        <v>0</v>
      </c>
      <c r="DM144" s="2">
        <v>18.360700000000001</v>
      </c>
      <c r="DN144" s="2">
        <v>0.31080000000000002</v>
      </c>
      <c r="DO144" s="2">
        <v>11.534700000000001</v>
      </c>
      <c r="DP144" s="2">
        <v>15.904999999999999</v>
      </c>
      <c r="DQ144" s="2">
        <v>0</v>
      </c>
      <c r="DR144" s="2">
        <v>0</v>
      </c>
      <c r="DS144" s="2">
        <v>0</v>
      </c>
      <c r="DT144" s="2">
        <v>0</v>
      </c>
      <c r="DU144" s="2">
        <v>1.5E-3</v>
      </c>
      <c r="DV144" s="2">
        <v>0</v>
      </c>
      <c r="DW144" s="2">
        <v>0</v>
      </c>
      <c r="DX144" s="2">
        <v>52.83</v>
      </c>
      <c r="DY144" s="2">
        <v>32.92</v>
      </c>
      <c r="DZ144" s="2">
        <v>29.4</v>
      </c>
      <c r="EA144" s="2">
        <v>32.630000000000003</v>
      </c>
      <c r="EB144" s="2">
        <v>4.55</v>
      </c>
      <c r="EC144" s="2">
        <v>0.5</v>
      </c>
      <c r="ED144" s="2">
        <v>0</v>
      </c>
      <c r="EE144" s="2">
        <v>50.7866</v>
      </c>
      <c r="EF144" s="2">
        <v>0</v>
      </c>
      <c r="EG144" s="2">
        <v>1.5751999999999999</v>
      </c>
      <c r="EH144" s="2">
        <v>0</v>
      </c>
      <c r="EI144" s="2">
        <v>27.4602</v>
      </c>
      <c r="EJ144" s="2">
        <v>0.51629999999999998</v>
      </c>
      <c r="EK144" s="2">
        <v>15.0693</v>
      </c>
      <c r="EL144" s="2">
        <v>4.5906000000000002</v>
      </c>
      <c r="EM144" s="2">
        <v>0</v>
      </c>
      <c r="EN144" s="2">
        <v>0</v>
      </c>
      <c r="EO144" s="2">
        <v>0</v>
      </c>
      <c r="EP144" s="2">
        <v>0</v>
      </c>
      <c r="EQ144" s="2">
        <v>1.6999999999999999E-3</v>
      </c>
      <c r="ER144" s="2">
        <v>0</v>
      </c>
      <c r="ES144" s="2">
        <v>0</v>
      </c>
      <c r="ET144" s="2">
        <v>49.45</v>
      </c>
      <c r="EU144" s="2">
        <v>43.44</v>
      </c>
      <c r="EV144" s="2">
        <v>44.41</v>
      </c>
      <c r="EW144" s="2">
        <v>9.51</v>
      </c>
      <c r="EX144" s="2">
        <v>1.79</v>
      </c>
      <c r="EY144" s="2">
        <v>0.85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50.2196</v>
      </c>
      <c r="FY144" s="2">
        <v>0.2928</v>
      </c>
      <c r="FZ144" s="2">
        <v>7.3181000000000003</v>
      </c>
      <c r="GA144" s="2">
        <v>38.3277</v>
      </c>
      <c r="GB144" s="2">
        <v>0</v>
      </c>
      <c r="GC144" s="2">
        <v>3.8416999999999999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46.41</v>
      </c>
      <c r="GM144" s="2">
        <v>6.76</v>
      </c>
      <c r="GN144" s="2">
        <v>39.369999999999997</v>
      </c>
      <c r="GO144" s="2">
        <v>0.42</v>
      </c>
      <c r="GP144" s="2">
        <v>7.03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61.699100000000001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1.859</v>
      </c>
      <c r="HX144" s="2">
        <v>36.441899999999997</v>
      </c>
      <c r="HY144" s="2">
        <v>0</v>
      </c>
      <c r="HZ144" s="2">
        <v>97.21</v>
      </c>
      <c r="IA144" s="2">
        <v>2.79</v>
      </c>
    </row>
    <row r="145" spans="1:235" x14ac:dyDescent="0.35">
      <c r="A145" s="2" t="s">
        <v>652</v>
      </c>
      <c r="B145" s="2">
        <v>75.489999999999995</v>
      </c>
      <c r="C145" s="2">
        <v>74.62</v>
      </c>
      <c r="D145" s="2">
        <v>74.73</v>
      </c>
      <c r="E145" s="2">
        <v>1068.28</v>
      </c>
      <c r="F145" s="2">
        <v>1E-3</v>
      </c>
      <c r="G145" s="2">
        <v>-9.93</v>
      </c>
      <c r="H145" s="2">
        <v>0</v>
      </c>
      <c r="I145" s="2">
        <v>-0.71</v>
      </c>
      <c r="J145" s="2">
        <v>25.38</v>
      </c>
      <c r="K145" s="2">
        <v>1065.94</v>
      </c>
      <c r="L145" s="2">
        <v>-2.35</v>
      </c>
      <c r="M145" s="2">
        <v>1068.24</v>
      </c>
      <c r="N145" s="2">
        <v>-0.04</v>
      </c>
      <c r="O145" s="2">
        <v>1068.26</v>
      </c>
      <c r="P145" s="2">
        <v>-0.02</v>
      </c>
      <c r="Q145" s="2">
        <v>1068.26</v>
      </c>
      <c r="R145" s="2">
        <v>-0.02</v>
      </c>
      <c r="S145" s="2">
        <v>1055.26</v>
      </c>
      <c r="T145" s="2">
        <v>-13.02</v>
      </c>
      <c r="U145" s="2">
        <v>1068.28</v>
      </c>
      <c r="V145" s="2">
        <v>0</v>
      </c>
      <c r="W145" s="2">
        <v>1026.8499999999999</v>
      </c>
      <c r="X145" s="2">
        <v>-41.43</v>
      </c>
      <c r="Y145" s="2">
        <v>0</v>
      </c>
      <c r="Z145" s="2">
        <v>33.1173</v>
      </c>
      <c r="AA145" s="2">
        <v>25.6753</v>
      </c>
      <c r="AB145" s="2">
        <v>9.8568999999999996</v>
      </c>
      <c r="AC145" s="2">
        <v>0</v>
      </c>
      <c r="AD145" s="2">
        <v>1.7984</v>
      </c>
      <c r="AE145" s="2">
        <v>0</v>
      </c>
      <c r="AF145" s="2">
        <v>3.4499</v>
      </c>
      <c r="AG145" s="2">
        <v>0</v>
      </c>
      <c r="AH145" s="2">
        <v>39.463099999999997</v>
      </c>
      <c r="AI145" s="2">
        <v>18.343699999999998</v>
      </c>
      <c r="AJ145" s="2">
        <v>31.5306</v>
      </c>
      <c r="AK145" s="2">
        <v>0</v>
      </c>
      <c r="AL145" s="2">
        <v>9.8309999999999995</v>
      </c>
      <c r="AM145" s="2">
        <v>0</v>
      </c>
      <c r="AN145" s="2">
        <v>0.83160000000000001</v>
      </c>
      <c r="AO145" s="2">
        <v>0.27679999999999999</v>
      </c>
      <c r="AP145" s="2">
        <v>4.53E-2</v>
      </c>
      <c r="AQ145" s="2">
        <v>51.560899999999997</v>
      </c>
      <c r="AR145" s="2">
        <v>3.1566000000000001</v>
      </c>
      <c r="AS145" s="2">
        <v>10.8063</v>
      </c>
      <c r="AT145" s="2">
        <v>2.8696999999999999</v>
      </c>
      <c r="AU145" s="2">
        <v>16.9499</v>
      </c>
      <c r="AV145" s="2">
        <v>0.24909999999999999</v>
      </c>
      <c r="AW145" s="2">
        <v>2.5798999999999999</v>
      </c>
      <c r="AX145" s="2">
        <v>6.9960000000000004</v>
      </c>
      <c r="AY145" s="2">
        <v>2.2873000000000001</v>
      </c>
      <c r="AZ145" s="2">
        <v>1.5620000000000001</v>
      </c>
      <c r="BA145" s="2">
        <v>0.65500000000000003</v>
      </c>
      <c r="BB145" s="2">
        <v>0</v>
      </c>
      <c r="BC145" s="2">
        <v>2.0000000000000001E-4</v>
      </c>
      <c r="BD145" s="2">
        <v>0.32719999999999999</v>
      </c>
      <c r="BE145" s="2">
        <v>0</v>
      </c>
      <c r="BF145" s="2">
        <v>1.8382000000000001</v>
      </c>
      <c r="BG145" s="2">
        <v>1.0784</v>
      </c>
      <c r="BH145" s="2">
        <v>0.55359999999999998</v>
      </c>
      <c r="BI145" s="2">
        <v>1.6819</v>
      </c>
      <c r="BJ145" s="2">
        <v>2.883</v>
      </c>
      <c r="BK145" s="2">
        <v>2.3906999999999998</v>
      </c>
      <c r="BL145" s="2">
        <v>2.4257</v>
      </c>
      <c r="BM145" s="2">
        <v>2.3902999999999999</v>
      </c>
      <c r="BN145" s="2">
        <v>2.3216000000000001</v>
      </c>
      <c r="BO145" s="2">
        <v>2.2932000000000001</v>
      </c>
      <c r="BP145" s="2">
        <v>2.2662</v>
      </c>
      <c r="BQ145" s="2">
        <v>2.2395</v>
      </c>
      <c r="BR145" s="2">
        <v>2.1852999999999998</v>
      </c>
      <c r="BS145" s="2">
        <v>2.0973000000000002</v>
      </c>
      <c r="BT145" s="2">
        <v>2.0428000000000002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54.363199999999999</v>
      </c>
      <c r="CQ145" s="2">
        <v>0</v>
      </c>
      <c r="CR145" s="2">
        <v>29.035299999999999</v>
      </c>
      <c r="CS145" s="2">
        <v>0</v>
      </c>
      <c r="CT145" s="2">
        <v>0</v>
      </c>
      <c r="CU145" s="2">
        <v>0</v>
      </c>
      <c r="CV145" s="2">
        <v>0</v>
      </c>
      <c r="CW145" s="2">
        <v>11.2692</v>
      </c>
      <c r="CX145" s="2">
        <v>4.9294000000000002</v>
      </c>
      <c r="CY145" s="2">
        <v>0.40300000000000002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54.52</v>
      </c>
      <c r="DF145" s="2">
        <v>43.16</v>
      </c>
      <c r="DG145" s="2">
        <v>2.3199999999999998</v>
      </c>
      <c r="DH145" s="2">
        <v>0</v>
      </c>
      <c r="DI145" s="2">
        <v>49.850499999999997</v>
      </c>
      <c r="DJ145" s="2">
        <v>0</v>
      </c>
      <c r="DK145" s="2">
        <v>4.0103</v>
      </c>
      <c r="DL145" s="2">
        <v>0</v>
      </c>
      <c r="DM145" s="2">
        <v>18.423500000000001</v>
      </c>
      <c r="DN145" s="2">
        <v>0.31169999999999998</v>
      </c>
      <c r="DO145" s="2">
        <v>11.489100000000001</v>
      </c>
      <c r="DP145" s="2">
        <v>15.913500000000001</v>
      </c>
      <c r="DQ145" s="2">
        <v>0</v>
      </c>
      <c r="DR145" s="2">
        <v>0</v>
      </c>
      <c r="DS145" s="2">
        <v>0</v>
      </c>
      <c r="DT145" s="2">
        <v>0</v>
      </c>
      <c r="DU145" s="2">
        <v>1.4E-3</v>
      </c>
      <c r="DV145" s="2">
        <v>0</v>
      </c>
      <c r="DW145" s="2">
        <v>0</v>
      </c>
      <c r="DX145" s="2">
        <v>52.64</v>
      </c>
      <c r="DY145" s="2">
        <v>32.799999999999997</v>
      </c>
      <c r="DZ145" s="2">
        <v>29.51</v>
      </c>
      <c r="EA145" s="2">
        <v>32.659999999999997</v>
      </c>
      <c r="EB145" s="2">
        <v>4.53</v>
      </c>
      <c r="EC145" s="2">
        <v>0.51</v>
      </c>
      <c r="ED145" s="2">
        <v>0</v>
      </c>
      <c r="EE145" s="2">
        <v>50.770299999999999</v>
      </c>
      <c r="EF145" s="2">
        <v>0</v>
      </c>
      <c r="EG145" s="2">
        <v>1.5699000000000001</v>
      </c>
      <c r="EH145" s="2">
        <v>0</v>
      </c>
      <c r="EI145" s="2">
        <v>27.528600000000001</v>
      </c>
      <c r="EJ145" s="2">
        <v>0.51770000000000005</v>
      </c>
      <c r="EK145" s="2">
        <v>15.0138</v>
      </c>
      <c r="EL145" s="2">
        <v>4.5979999999999999</v>
      </c>
      <c r="EM145" s="2">
        <v>0</v>
      </c>
      <c r="EN145" s="2">
        <v>0</v>
      </c>
      <c r="EO145" s="2">
        <v>0</v>
      </c>
      <c r="EP145" s="2">
        <v>0</v>
      </c>
      <c r="EQ145" s="2">
        <v>1.6999999999999999E-3</v>
      </c>
      <c r="ER145" s="2">
        <v>0</v>
      </c>
      <c r="ES145" s="2">
        <v>0</v>
      </c>
      <c r="ET145" s="2">
        <v>49.29</v>
      </c>
      <c r="EU145" s="2">
        <v>43.3</v>
      </c>
      <c r="EV145" s="2">
        <v>44.53</v>
      </c>
      <c r="EW145" s="2">
        <v>9.5299999999999994</v>
      </c>
      <c r="EX145" s="2">
        <v>1.79</v>
      </c>
      <c r="EY145" s="2">
        <v>0.85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50.196599999999997</v>
      </c>
      <c r="FY145" s="2">
        <v>0.29149999999999998</v>
      </c>
      <c r="FZ145" s="2">
        <v>7.3436000000000003</v>
      </c>
      <c r="GA145" s="2">
        <v>38.351599999999998</v>
      </c>
      <c r="GB145" s="2">
        <v>0</v>
      </c>
      <c r="GC145" s="2">
        <v>3.8167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46.39</v>
      </c>
      <c r="GM145" s="2">
        <v>6.79</v>
      </c>
      <c r="GN145" s="2">
        <v>39.4</v>
      </c>
      <c r="GO145" s="2">
        <v>0.42</v>
      </c>
      <c r="GP145" s="2">
        <v>6.99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61.7012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1.8568</v>
      </c>
      <c r="HX145" s="2">
        <v>36.441899999999997</v>
      </c>
      <c r="HY145" s="2">
        <v>0</v>
      </c>
      <c r="HZ145" s="2">
        <v>97.22</v>
      </c>
      <c r="IA145" s="2">
        <v>2.78</v>
      </c>
    </row>
    <row r="146" spans="1:235" x14ac:dyDescent="0.35">
      <c r="A146" s="2" t="s">
        <v>652</v>
      </c>
      <c r="B146" s="2">
        <v>76</v>
      </c>
      <c r="C146" s="2">
        <v>75.150000000000006</v>
      </c>
      <c r="D146" s="2">
        <v>75.23</v>
      </c>
      <c r="E146" s="2">
        <v>1067.71</v>
      </c>
      <c r="F146" s="2">
        <v>1E-3</v>
      </c>
      <c r="G146" s="2">
        <v>-9.94</v>
      </c>
      <c r="H146" s="2">
        <v>0</v>
      </c>
      <c r="I146" s="2">
        <v>-0.71</v>
      </c>
      <c r="J146" s="2">
        <v>24.85</v>
      </c>
      <c r="K146" s="2">
        <v>1064.96</v>
      </c>
      <c r="L146" s="2">
        <v>-2.75</v>
      </c>
      <c r="M146" s="2">
        <v>1067.68</v>
      </c>
      <c r="N146" s="2">
        <v>-0.03</v>
      </c>
      <c r="O146" s="2">
        <v>1067.69</v>
      </c>
      <c r="P146" s="2">
        <v>-0.02</v>
      </c>
      <c r="Q146" s="2">
        <v>1067.7</v>
      </c>
      <c r="R146" s="2">
        <v>-0.01</v>
      </c>
      <c r="S146" s="2">
        <v>1054.56</v>
      </c>
      <c r="T146" s="2">
        <v>-13.15</v>
      </c>
      <c r="U146" s="2">
        <v>1067.71</v>
      </c>
      <c r="V146" s="2">
        <v>0</v>
      </c>
      <c r="W146" s="2">
        <v>1026.8499999999999</v>
      </c>
      <c r="X146" s="2">
        <v>-40.86</v>
      </c>
      <c r="Y146" s="2">
        <v>0</v>
      </c>
      <c r="Z146" s="2">
        <v>33.323099999999997</v>
      </c>
      <c r="AA146" s="2">
        <v>25.7697</v>
      </c>
      <c r="AB146" s="2">
        <v>10.024100000000001</v>
      </c>
      <c r="AC146" s="2">
        <v>0</v>
      </c>
      <c r="AD146" s="2">
        <v>1.8495999999999999</v>
      </c>
      <c r="AE146" s="2">
        <v>0</v>
      </c>
      <c r="AF146" s="2">
        <v>3.4542999999999999</v>
      </c>
      <c r="AG146" s="2">
        <v>0</v>
      </c>
      <c r="AH146" s="2">
        <v>39.365400000000001</v>
      </c>
      <c r="AI146" s="2">
        <v>18.047799999999999</v>
      </c>
      <c r="AJ146" s="2">
        <v>31.965699999999998</v>
      </c>
      <c r="AK146" s="2">
        <v>0</v>
      </c>
      <c r="AL146" s="2">
        <v>9.7837999999999994</v>
      </c>
      <c r="AM146" s="2">
        <v>0</v>
      </c>
      <c r="AN146" s="2">
        <v>0.83730000000000004</v>
      </c>
      <c r="AO146" s="2">
        <v>0.27629999999999999</v>
      </c>
      <c r="AP146" s="2">
        <v>4.53E-2</v>
      </c>
      <c r="AQ146" s="2">
        <v>51.654899999999998</v>
      </c>
      <c r="AR146" s="2">
        <v>3.1217000000000001</v>
      </c>
      <c r="AS146" s="2">
        <v>10.809900000000001</v>
      </c>
      <c r="AT146" s="2">
        <v>2.8719000000000001</v>
      </c>
      <c r="AU146" s="2">
        <v>16.9025</v>
      </c>
      <c r="AV146" s="2">
        <v>0.24829999999999999</v>
      </c>
      <c r="AW146" s="2">
        <v>2.5537000000000001</v>
      </c>
      <c r="AX146" s="2">
        <v>6.9679000000000002</v>
      </c>
      <c r="AY146" s="2">
        <v>2.2850999999999999</v>
      </c>
      <c r="AZ146" s="2">
        <v>1.5874999999999999</v>
      </c>
      <c r="BA146" s="2">
        <v>0.66879999999999995</v>
      </c>
      <c r="BB146" s="2">
        <v>0</v>
      </c>
      <c r="BC146" s="2">
        <v>2.0000000000000001E-4</v>
      </c>
      <c r="BD146" s="2">
        <v>0.3276</v>
      </c>
      <c r="BE146" s="2">
        <v>0</v>
      </c>
      <c r="BF146" s="2">
        <v>1.8448</v>
      </c>
      <c r="BG146" s="2">
        <v>1.0749</v>
      </c>
      <c r="BH146" s="2">
        <v>0.55100000000000005</v>
      </c>
      <c r="BI146" s="2">
        <v>1.6875</v>
      </c>
      <c r="BJ146" s="2">
        <v>2.9226999999999999</v>
      </c>
      <c r="BK146" s="2">
        <v>2.4163999999999999</v>
      </c>
      <c r="BL146" s="2">
        <v>2.4525999999999999</v>
      </c>
      <c r="BM146" s="2">
        <v>2.4165000000000001</v>
      </c>
      <c r="BN146" s="2">
        <v>2.3458999999999999</v>
      </c>
      <c r="BO146" s="2">
        <v>2.3167</v>
      </c>
      <c r="BP146" s="2">
        <v>2.2888999999999999</v>
      </c>
      <c r="BQ146" s="2">
        <v>2.2553000000000001</v>
      </c>
      <c r="BR146" s="2">
        <v>2.1983999999999999</v>
      </c>
      <c r="BS146" s="2">
        <v>2.1067</v>
      </c>
      <c r="BT146" s="2">
        <v>2.0501999999999998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54.382599999999996</v>
      </c>
      <c r="CQ146" s="2">
        <v>0</v>
      </c>
      <c r="CR146" s="2">
        <v>29.021599999999999</v>
      </c>
      <c r="CS146" s="2">
        <v>0</v>
      </c>
      <c r="CT146" s="2">
        <v>0</v>
      </c>
      <c r="CU146" s="2">
        <v>0</v>
      </c>
      <c r="CV146" s="2">
        <v>0</v>
      </c>
      <c r="CW146" s="2">
        <v>11.253299999999999</v>
      </c>
      <c r="CX146" s="2">
        <v>4.9366000000000003</v>
      </c>
      <c r="CY146" s="2">
        <v>0.40600000000000003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54.44</v>
      </c>
      <c r="DF146" s="2">
        <v>43.22</v>
      </c>
      <c r="DG146" s="2">
        <v>2.34</v>
      </c>
      <c r="DH146" s="2">
        <v>0</v>
      </c>
      <c r="DI146" s="2">
        <v>49.844799999999999</v>
      </c>
      <c r="DJ146" s="2">
        <v>0</v>
      </c>
      <c r="DK146" s="2">
        <v>3.9893999999999998</v>
      </c>
      <c r="DL146" s="2">
        <v>0</v>
      </c>
      <c r="DM146" s="2">
        <v>18.485900000000001</v>
      </c>
      <c r="DN146" s="2">
        <v>0.31259999999999999</v>
      </c>
      <c r="DO146" s="2">
        <v>11.443199999999999</v>
      </c>
      <c r="DP146" s="2">
        <v>15.922599999999999</v>
      </c>
      <c r="DQ146" s="2">
        <v>0</v>
      </c>
      <c r="DR146" s="2">
        <v>0</v>
      </c>
      <c r="DS146" s="2">
        <v>0</v>
      </c>
      <c r="DT146" s="2">
        <v>0</v>
      </c>
      <c r="DU146" s="2">
        <v>1.4E-3</v>
      </c>
      <c r="DV146" s="2">
        <v>0</v>
      </c>
      <c r="DW146" s="2">
        <v>0</v>
      </c>
      <c r="DX146" s="2">
        <v>52.46</v>
      </c>
      <c r="DY146" s="2">
        <v>32.68</v>
      </c>
      <c r="DZ146" s="2">
        <v>29.62</v>
      </c>
      <c r="EA146" s="2">
        <v>32.69</v>
      </c>
      <c r="EB146" s="2">
        <v>4.5</v>
      </c>
      <c r="EC146" s="2">
        <v>0.51</v>
      </c>
      <c r="ED146" s="2">
        <v>0</v>
      </c>
      <c r="EE146" s="2">
        <v>50.753999999999998</v>
      </c>
      <c r="EF146" s="2">
        <v>0</v>
      </c>
      <c r="EG146" s="2">
        <v>1.5645</v>
      </c>
      <c r="EH146" s="2">
        <v>0</v>
      </c>
      <c r="EI146" s="2">
        <v>27.596699999999998</v>
      </c>
      <c r="EJ146" s="2">
        <v>0.51900000000000002</v>
      </c>
      <c r="EK146" s="2">
        <v>14.958600000000001</v>
      </c>
      <c r="EL146" s="2">
        <v>4.6055000000000001</v>
      </c>
      <c r="EM146" s="2">
        <v>0</v>
      </c>
      <c r="EN146" s="2">
        <v>0</v>
      </c>
      <c r="EO146" s="2">
        <v>0</v>
      </c>
      <c r="EP146" s="2">
        <v>0</v>
      </c>
      <c r="EQ146" s="2">
        <v>1.6999999999999999E-3</v>
      </c>
      <c r="ER146" s="2">
        <v>0</v>
      </c>
      <c r="ES146" s="2">
        <v>0</v>
      </c>
      <c r="ET146" s="2">
        <v>49.14</v>
      </c>
      <c r="EU146" s="2">
        <v>43.15</v>
      </c>
      <c r="EV146" s="2">
        <v>44.66</v>
      </c>
      <c r="EW146" s="2">
        <v>9.5500000000000007</v>
      </c>
      <c r="EX146" s="2">
        <v>1.78</v>
      </c>
      <c r="EY146" s="2">
        <v>0.85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50.173099999999998</v>
      </c>
      <c r="FY146" s="2">
        <v>0.29010000000000002</v>
      </c>
      <c r="FZ146" s="2">
        <v>7.3697999999999997</v>
      </c>
      <c r="GA146" s="2">
        <v>38.375500000000002</v>
      </c>
      <c r="GB146" s="2">
        <v>0</v>
      </c>
      <c r="GC146" s="2">
        <v>3.7915000000000001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46.38</v>
      </c>
      <c r="GM146" s="2">
        <v>6.81</v>
      </c>
      <c r="GN146" s="2">
        <v>39.44</v>
      </c>
      <c r="GO146" s="2">
        <v>0.42</v>
      </c>
      <c r="GP146" s="2">
        <v>6.95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61.703400000000002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1.8546</v>
      </c>
      <c r="HX146" s="2">
        <v>36.442</v>
      </c>
      <c r="HY146" s="2">
        <v>0</v>
      </c>
      <c r="HZ146" s="2">
        <v>97.22</v>
      </c>
      <c r="IA146" s="2">
        <v>2.78</v>
      </c>
    </row>
    <row r="147" spans="1:235" x14ac:dyDescent="0.35">
      <c r="A147" s="2" t="s">
        <v>652</v>
      </c>
      <c r="B147" s="2">
        <v>76.5</v>
      </c>
      <c r="C147" s="2">
        <v>75.67</v>
      </c>
      <c r="D147" s="2">
        <v>75.739999999999995</v>
      </c>
      <c r="E147" s="2">
        <v>1067.1300000000001</v>
      </c>
      <c r="F147" s="2">
        <v>1E-3</v>
      </c>
      <c r="G147" s="2">
        <v>-9.9499999999999993</v>
      </c>
      <c r="H147" s="2">
        <v>0</v>
      </c>
      <c r="I147" s="2">
        <v>-0.71</v>
      </c>
      <c r="J147" s="2">
        <v>24.33</v>
      </c>
      <c r="K147" s="2">
        <v>1063.97</v>
      </c>
      <c r="L147" s="2">
        <v>-3.17</v>
      </c>
      <c r="M147" s="2">
        <v>1067.0999999999999</v>
      </c>
      <c r="N147" s="2">
        <v>-0.04</v>
      </c>
      <c r="O147" s="2">
        <v>1067.1099999999999</v>
      </c>
      <c r="P147" s="2">
        <v>-0.02</v>
      </c>
      <c r="Q147" s="2">
        <v>1067.1199999999999</v>
      </c>
      <c r="R147" s="2">
        <v>-0.02</v>
      </c>
      <c r="S147" s="2">
        <v>1053.8499999999999</v>
      </c>
      <c r="T147" s="2">
        <v>-13.28</v>
      </c>
      <c r="U147" s="2">
        <v>1067.1300000000001</v>
      </c>
      <c r="V147" s="2">
        <v>0</v>
      </c>
      <c r="W147" s="2">
        <v>1026.8499999999999</v>
      </c>
      <c r="X147" s="2">
        <v>-40.28</v>
      </c>
      <c r="Y147" s="2">
        <v>0</v>
      </c>
      <c r="Z147" s="2">
        <v>33.529299999999999</v>
      </c>
      <c r="AA147" s="2">
        <v>25.864100000000001</v>
      </c>
      <c r="AB147" s="2">
        <v>10.1914</v>
      </c>
      <c r="AC147" s="2">
        <v>0</v>
      </c>
      <c r="AD147" s="2">
        <v>1.9003000000000001</v>
      </c>
      <c r="AE147" s="2">
        <v>0</v>
      </c>
      <c r="AF147" s="2">
        <v>3.4586999999999999</v>
      </c>
      <c r="AG147" s="2">
        <v>0</v>
      </c>
      <c r="AH147" s="2">
        <v>39.422800000000002</v>
      </c>
      <c r="AI147" s="2">
        <v>18.058299999999999</v>
      </c>
      <c r="AJ147" s="2">
        <v>31.9819</v>
      </c>
      <c r="AK147" s="2">
        <v>0</v>
      </c>
      <c r="AL147" s="2">
        <v>9.6966999999999999</v>
      </c>
      <c r="AM147" s="2">
        <v>0</v>
      </c>
      <c r="AN147" s="2">
        <v>0.84019999999999995</v>
      </c>
      <c r="AO147" s="2">
        <v>0.2757</v>
      </c>
      <c r="AP147" s="2">
        <v>4.53E-2</v>
      </c>
      <c r="AQ147" s="2">
        <v>51.752000000000002</v>
      </c>
      <c r="AR147" s="2">
        <v>3.0863</v>
      </c>
      <c r="AS147" s="2">
        <v>10.814</v>
      </c>
      <c r="AT147" s="2">
        <v>2.8738000000000001</v>
      </c>
      <c r="AU147" s="2">
        <v>16.852399999999999</v>
      </c>
      <c r="AV147" s="2">
        <v>0.24740000000000001</v>
      </c>
      <c r="AW147" s="2">
        <v>2.5272000000000001</v>
      </c>
      <c r="AX147" s="2">
        <v>6.9386999999999999</v>
      </c>
      <c r="AY147" s="2">
        <v>2.2827000000000002</v>
      </c>
      <c r="AZ147" s="2">
        <v>1.6140000000000001</v>
      </c>
      <c r="BA147" s="2">
        <v>0.68330000000000002</v>
      </c>
      <c r="BB147" s="2">
        <v>0</v>
      </c>
      <c r="BC147" s="2">
        <v>2.0000000000000001E-4</v>
      </c>
      <c r="BD147" s="2">
        <v>0.3281</v>
      </c>
      <c r="BE147" s="2">
        <v>0</v>
      </c>
      <c r="BF147" s="2">
        <v>1.8512999999999999</v>
      </c>
      <c r="BG147" s="2">
        <v>1.0714999999999999</v>
      </c>
      <c r="BH147" s="2">
        <v>0.54830000000000001</v>
      </c>
      <c r="BI147" s="2">
        <v>1.6931</v>
      </c>
      <c r="BJ147" s="2">
        <v>2.9636</v>
      </c>
      <c r="BK147" s="2">
        <v>2.4426999999999999</v>
      </c>
      <c r="BL147" s="2">
        <v>2.4801000000000002</v>
      </c>
      <c r="BM147" s="2">
        <v>2.4434</v>
      </c>
      <c r="BN147" s="2">
        <v>2.3706</v>
      </c>
      <c r="BO147" s="2">
        <v>2.3407</v>
      </c>
      <c r="BP147" s="2">
        <v>2.3121999999999998</v>
      </c>
      <c r="BQ147" s="2">
        <v>2.2711000000000001</v>
      </c>
      <c r="BR147" s="2">
        <v>2.2113999999999998</v>
      </c>
      <c r="BS147" s="2">
        <v>2.1158999999999999</v>
      </c>
      <c r="BT147" s="2">
        <v>2.0573999999999999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54.401899999999998</v>
      </c>
      <c r="CQ147" s="2">
        <v>0</v>
      </c>
      <c r="CR147" s="2">
        <v>29.0078</v>
      </c>
      <c r="CS147" s="2">
        <v>0</v>
      </c>
      <c r="CT147" s="2">
        <v>0</v>
      </c>
      <c r="CU147" s="2">
        <v>0</v>
      </c>
      <c r="CV147" s="2">
        <v>0</v>
      </c>
      <c r="CW147" s="2">
        <v>11.237399999999999</v>
      </c>
      <c r="CX147" s="2">
        <v>4.9436999999999998</v>
      </c>
      <c r="CY147" s="2">
        <v>0.40920000000000001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54.36</v>
      </c>
      <c r="DF147" s="2">
        <v>43.28</v>
      </c>
      <c r="DG147" s="2">
        <v>2.36</v>
      </c>
      <c r="DH147" s="2">
        <v>0</v>
      </c>
      <c r="DI147" s="2">
        <v>49.839199999999998</v>
      </c>
      <c r="DJ147" s="2">
        <v>0</v>
      </c>
      <c r="DK147" s="2">
        <v>3.9683999999999999</v>
      </c>
      <c r="DL147" s="2">
        <v>0</v>
      </c>
      <c r="DM147" s="2">
        <v>18.548500000000001</v>
      </c>
      <c r="DN147" s="2">
        <v>0.31340000000000001</v>
      </c>
      <c r="DO147" s="2">
        <v>11.397500000000001</v>
      </c>
      <c r="DP147" s="2">
        <v>15.9315</v>
      </c>
      <c r="DQ147" s="2">
        <v>0</v>
      </c>
      <c r="DR147" s="2">
        <v>0</v>
      </c>
      <c r="DS147" s="2">
        <v>0</v>
      </c>
      <c r="DT147" s="2">
        <v>0</v>
      </c>
      <c r="DU147" s="2">
        <v>1.4E-3</v>
      </c>
      <c r="DV147" s="2">
        <v>0</v>
      </c>
      <c r="DW147" s="2">
        <v>0</v>
      </c>
      <c r="DX147" s="2">
        <v>52.27</v>
      </c>
      <c r="DY147" s="2">
        <v>32.56</v>
      </c>
      <c r="DZ147" s="2">
        <v>29.73</v>
      </c>
      <c r="EA147" s="2">
        <v>32.71</v>
      </c>
      <c r="EB147" s="2">
        <v>4.4800000000000004</v>
      </c>
      <c r="EC147" s="2">
        <v>0.51</v>
      </c>
      <c r="ED147" s="2">
        <v>0</v>
      </c>
      <c r="EE147" s="2">
        <v>50.7378</v>
      </c>
      <c r="EF147" s="2">
        <v>0</v>
      </c>
      <c r="EG147" s="2">
        <v>1.5590999999999999</v>
      </c>
      <c r="EH147" s="2">
        <v>0</v>
      </c>
      <c r="EI147" s="2">
        <v>27.6647</v>
      </c>
      <c r="EJ147" s="2">
        <v>0.52039999999999997</v>
      </c>
      <c r="EK147" s="2">
        <v>14.903600000000001</v>
      </c>
      <c r="EL147" s="2">
        <v>4.6128</v>
      </c>
      <c r="EM147" s="2">
        <v>0</v>
      </c>
      <c r="EN147" s="2">
        <v>0</v>
      </c>
      <c r="EO147" s="2">
        <v>0</v>
      </c>
      <c r="EP147" s="2">
        <v>0</v>
      </c>
      <c r="EQ147" s="2">
        <v>1.6000000000000001E-3</v>
      </c>
      <c r="ER147" s="2">
        <v>0</v>
      </c>
      <c r="ES147" s="2">
        <v>0</v>
      </c>
      <c r="ET147" s="2">
        <v>48.99</v>
      </c>
      <c r="EU147" s="2">
        <v>43.01</v>
      </c>
      <c r="EV147" s="2">
        <v>44.79</v>
      </c>
      <c r="EW147" s="2">
        <v>9.57</v>
      </c>
      <c r="EX147" s="2">
        <v>1.78</v>
      </c>
      <c r="EY147" s="2">
        <v>0.85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50.149799999999999</v>
      </c>
      <c r="FY147" s="2">
        <v>0.2888</v>
      </c>
      <c r="FZ147" s="2">
        <v>7.3958000000000004</v>
      </c>
      <c r="GA147" s="2">
        <v>38.3994</v>
      </c>
      <c r="GB147" s="2">
        <v>0</v>
      </c>
      <c r="GC147" s="2">
        <v>3.7662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46.37</v>
      </c>
      <c r="GM147" s="2">
        <v>6.84</v>
      </c>
      <c r="GN147" s="2">
        <v>39.47</v>
      </c>
      <c r="GO147" s="2">
        <v>0.42</v>
      </c>
      <c r="GP147" s="2">
        <v>6.9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61.705599999999997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1.8524</v>
      </c>
      <c r="HX147" s="2">
        <v>36.442</v>
      </c>
      <c r="HY147" s="2">
        <v>0</v>
      </c>
      <c r="HZ147" s="2">
        <v>97.22</v>
      </c>
      <c r="IA147" s="2">
        <v>2.78</v>
      </c>
    </row>
    <row r="148" spans="1:235" x14ac:dyDescent="0.35">
      <c r="A148" s="2" t="s">
        <v>652</v>
      </c>
      <c r="B148" s="2">
        <v>77.010000000000005</v>
      </c>
      <c r="C148" s="2">
        <v>76.2</v>
      </c>
      <c r="D148" s="2">
        <v>76.239999999999995</v>
      </c>
      <c r="E148" s="2">
        <v>1066.55</v>
      </c>
      <c r="F148" s="2">
        <v>1E-3</v>
      </c>
      <c r="G148" s="2">
        <v>-9.9499999999999993</v>
      </c>
      <c r="H148" s="2">
        <v>0</v>
      </c>
      <c r="I148" s="2">
        <v>-0.71</v>
      </c>
      <c r="J148" s="2">
        <v>23.8</v>
      </c>
      <c r="K148" s="2">
        <v>1062.96</v>
      </c>
      <c r="L148" s="2">
        <v>-3.59</v>
      </c>
      <c r="M148" s="2">
        <v>1066.51</v>
      </c>
      <c r="N148" s="2">
        <v>-0.04</v>
      </c>
      <c r="O148" s="2">
        <v>1066.52</v>
      </c>
      <c r="P148" s="2">
        <v>-0.02</v>
      </c>
      <c r="Q148" s="2">
        <v>1066.53</v>
      </c>
      <c r="R148" s="2">
        <v>-0.02</v>
      </c>
      <c r="S148" s="2">
        <v>1053.1300000000001</v>
      </c>
      <c r="T148" s="2">
        <v>-13.41</v>
      </c>
      <c r="U148" s="2">
        <v>1066.55</v>
      </c>
      <c r="V148" s="2">
        <v>0</v>
      </c>
      <c r="W148" s="2">
        <v>1026.8499999999999</v>
      </c>
      <c r="X148" s="2">
        <v>-39.700000000000003</v>
      </c>
      <c r="Y148" s="2">
        <v>0</v>
      </c>
      <c r="Z148" s="2">
        <v>33.735599999999998</v>
      </c>
      <c r="AA148" s="2">
        <v>25.957799999999999</v>
      </c>
      <c r="AB148" s="2">
        <v>10.3599</v>
      </c>
      <c r="AC148" s="2">
        <v>0</v>
      </c>
      <c r="AD148" s="2">
        <v>1.9507000000000001</v>
      </c>
      <c r="AE148" s="2">
        <v>0</v>
      </c>
      <c r="AF148" s="2">
        <v>3.4630999999999998</v>
      </c>
      <c r="AG148" s="2">
        <v>0</v>
      </c>
      <c r="AH148" s="2">
        <v>39.409999999999997</v>
      </c>
      <c r="AI148" s="2">
        <v>17.907900000000001</v>
      </c>
      <c r="AJ148" s="2">
        <v>32.204799999999999</v>
      </c>
      <c r="AK148" s="2">
        <v>0</v>
      </c>
      <c r="AL148" s="2">
        <v>9.6326000000000001</v>
      </c>
      <c r="AM148" s="2">
        <v>0</v>
      </c>
      <c r="AN148" s="2">
        <v>0.84470000000000001</v>
      </c>
      <c r="AO148" s="2">
        <v>0.27510000000000001</v>
      </c>
      <c r="AP148" s="2">
        <v>4.53E-2</v>
      </c>
      <c r="AQ148" s="2">
        <v>51.852600000000002</v>
      </c>
      <c r="AR148" s="2">
        <v>3.0501</v>
      </c>
      <c r="AS148" s="2">
        <v>10.818899999999999</v>
      </c>
      <c r="AT148" s="2">
        <v>2.8753000000000002</v>
      </c>
      <c r="AU148" s="2">
        <v>16.7989</v>
      </c>
      <c r="AV148" s="2">
        <v>0.24640000000000001</v>
      </c>
      <c r="AW148" s="2">
        <v>2.5005000000000002</v>
      </c>
      <c r="AX148" s="2">
        <v>6.9082999999999997</v>
      </c>
      <c r="AY148" s="2">
        <v>2.2803</v>
      </c>
      <c r="AZ148" s="2">
        <v>1.6415999999999999</v>
      </c>
      <c r="BA148" s="2">
        <v>0.69830000000000003</v>
      </c>
      <c r="BB148" s="2">
        <v>0</v>
      </c>
      <c r="BC148" s="2">
        <v>2.0000000000000001E-4</v>
      </c>
      <c r="BD148" s="2">
        <v>0.3286</v>
      </c>
      <c r="BE148" s="2">
        <v>0</v>
      </c>
      <c r="BF148" s="2">
        <v>1.8577999999999999</v>
      </c>
      <c r="BG148" s="2">
        <v>1.0681</v>
      </c>
      <c r="BH148" s="2">
        <v>0.54569999999999996</v>
      </c>
      <c r="BI148" s="2">
        <v>1.6987000000000001</v>
      </c>
      <c r="BJ148" s="2">
        <v>3.0057</v>
      </c>
      <c r="BK148" s="2">
        <v>2.4695999999999998</v>
      </c>
      <c r="BL148" s="2">
        <v>2.5083000000000002</v>
      </c>
      <c r="BM148" s="2">
        <v>2.4708999999999999</v>
      </c>
      <c r="BN148" s="2">
        <v>2.3959999999999999</v>
      </c>
      <c r="BO148" s="2">
        <v>2.3653</v>
      </c>
      <c r="BP148" s="2">
        <v>2.3359999999999999</v>
      </c>
      <c r="BQ148" s="2">
        <v>2.2869000000000002</v>
      </c>
      <c r="BR148" s="2">
        <v>2.2242000000000002</v>
      </c>
      <c r="BS148" s="2">
        <v>2.1248999999999998</v>
      </c>
      <c r="BT148" s="2">
        <v>2.0642999999999998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54.421199999999999</v>
      </c>
      <c r="CQ148" s="2">
        <v>0</v>
      </c>
      <c r="CR148" s="2">
        <v>28.9941</v>
      </c>
      <c r="CS148" s="2">
        <v>0</v>
      </c>
      <c r="CT148" s="2">
        <v>0</v>
      </c>
      <c r="CU148" s="2">
        <v>0</v>
      </c>
      <c r="CV148" s="2">
        <v>0</v>
      </c>
      <c r="CW148" s="2">
        <v>11.2216</v>
      </c>
      <c r="CX148" s="2">
        <v>4.9507000000000003</v>
      </c>
      <c r="CY148" s="2">
        <v>0.4123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54.29</v>
      </c>
      <c r="DF148" s="2">
        <v>43.34</v>
      </c>
      <c r="DG148" s="2">
        <v>2.37</v>
      </c>
      <c r="DH148" s="2">
        <v>0</v>
      </c>
      <c r="DI148" s="2">
        <v>49.8337</v>
      </c>
      <c r="DJ148" s="2">
        <v>0</v>
      </c>
      <c r="DK148" s="2">
        <v>3.9472</v>
      </c>
      <c r="DL148" s="2">
        <v>0</v>
      </c>
      <c r="DM148" s="2">
        <v>18.611000000000001</v>
      </c>
      <c r="DN148" s="2">
        <v>0.31430000000000002</v>
      </c>
      <c r="DO148" s="2">
        <v>11.351699999999999</v>
      </c>
      <c r="DP148" s="2">
        <v>15.9406</v>
      </c>
      <c r="DQ148" s="2">
        <v>0</v>
      </c>
      <c r="DR148" s="2">
        <v>0</v>
      </c>
      <c r="DS148" s="2">
        <v>0</v>
      </c>
      <c r="DT148" s="2">
        <v>0</v>
      </c>
      <c r="DU148" s="2">
        <v>1.4E-3</v>
      </c>
      <c r="DV148" s="2">
        <v>0</v>
      </c>
      <c r="DW148" s="2">
        <v>0</v>
      </c>
      <c r="DX148" s="2">
        <v>52.09</v>
      </c>
      <c r="DY148" s="2">
        <v>32.44</v>
      </c>
      <c r="DZ148" s="2">
        <v>29.84</v>
      </c>
      <c r="EA148" s="2">
        <v>32.74</v>
      </c>
      <c r="EB148" s="2">
        <v>4.46</v>
      </c>
      <c r="EC148" s="2">
        <v>0.51</v>
      </c>
      <c r="ED148" s="2">
        <v>0</v>
      </c>
      <c r="EE148" s="2">
        <v>50.721699999999998</v>
      </c>
      <c r="EF148" s="2">
        <v>0</v>
      </c>
      <c r="EG148" s="2">
        <v>1.5536000000000001</v>
      </c>
      <c r="EH148" s="2">
        <v>0</v>
      </c>
      <c r="EI148" s="2">
        <v>27.732500000000002</v>
      </c>
      <c r="EJ148" s="2">
        <v>0.52170000000000005</v>
      </c>
      <c r="EK148" s="2">
        <v>14.848800000000001</v>
      </c>
      <c r="EL148" s="2">
        <v>4.62</v>
      </c>
      <c r="EM148" s="2">
        <v>0</v>
      </c>
      <c r="EN148" s="2">
        <v>0</v>
      </c>
      <c r="EO148" s="2">
        <v>0</v>
      </c>
      <c r="EP148" s="2">
        <v>0</v>
      </c>
      <c r="EQ148" s="2">
        <v>1.6000000000000001E-3</v>
      </c>
      <c r="ER148" s="2">
        <v>0</v>
      </c>
      <c r="ES148" s="2">
        <v>0</v>
      </c>
      <c r="ET148" s="2">
        <v>48.83</v>
      </c>
      <c r="EU148" s="2">
        <v>42.87</v>
      </c>
      <c r="EV148" s="2">
        <v>44.91</v>
      </c>
      <c r="EW148" s="2">
        <v>9.59</v>
      </c>
      <c r="EX148" s="2">
        <v>1.77</v>
      </c>
      <c r="EY148" s="2">
        <v>0.86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50.126199999999997</v>
      </c>
      <c r="FY148" s="2">
        <v>0.28749999999999998</v>
      </c>
      <c r="FZ148" s="2">
        <v>7.4221000000000004</v>
      </c>
      <c r="GA148" s="2">
        <v>38.423400000000001</v>
      </c>
      <c r="GB148" s="2">
        <v>0</v>
      </c>
      <c r="GC148" s="2">
        <v>3.7408999999999999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46.36</v>
      </c>
      <c r="GM148" s="2">
        <v>6.87</v>
      </c>
      <c r="GN148" s="2">
        <v>39.5</v>
      </c>
      <c r="GO148" s="2">
        <v>0.42</v>
      </c>
      <c r="GP148" s="2">
        <v>6.86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61.707799999999999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1.8502000000000001</v>
      </c>
      <c r="HX148" s="2">
        <v>36.442100000000003</v>
      </c>
      <c r="HY148" s="2">
        <v>0</v>
      </c>
      <c r="HZ148" s="2">
        <v>97.23</v>
      </c>
      <c r="IA148" s="2">
        <v>2.77</v>
      </c>
    </row>
    <row r="149" spans="1:235" x14ac:dyDescent="0.35">
      <c r="A149" s="2" t="s">
        <v>652</v>
      </c>
      <c r="B149" s="2">
        <v>77.510000000000005</v>
      </c>
      <c r="C149" s="2">
        <v>76.72</v>
      </c>
      <c r="D149" s="2">
        <v>76.75</v>
      </c>
      <c r="E149" s="2">
        <v>1065.94</v>
      </c>
      <c r="F149" s="2">
        <v>1E-3</v>
      </c>
      <c r="G149" s="2">
        <v>-9.9600000000000009</v>
      </c>
      <c r="H149" s="2">
        <v>0</v>
      </c>
      <c r="I149" s="2">
        <v>-0.71</v>
      </c>
      <c r="J149" s="2">
        <v>23.28</v>
      </c>
      <c r="K149" s="2">
        <v>1061.92</v>
      </c>
      <c r="L149" s="2">
        <v>-4.0199999999999996</v>
      </c>
      <c r="M149" s="2">
        <v>1065.9000000000001</v>
      </c>
      <c r="N149" s="2">
        <v>-0.04</v>
      </c>
      <c r="O149" s="2">
        <v>1065.92</v>
      </c>
      <c r="P149" s="2">
        <v>-0.02</v>
      </c>
      <c r="Q149" s="2">
        <v>1065.93</v>
      </c>
      <c r="R149" s="2">
        <v>-0.02</v>
      </c>
      <c r="S149" s="2">
        <v>1052.4000000000001</v>
      </c>
      <c r="T149" s="2">
        <v>-13.55</v>
      </c>
      <c r="U149" s="2">
        <v>1065.94</v>
      </c>
      <c r="V149" s="2">
        <v>0</v>
      </c>
      <c r="W149" s="2">
        <v>1026.8499999999999</v>
      </c>
      <c r="X149" s="2">
        <v>-39.090000000000003</v>
      </c>
      <c r="Y149" s="2">
        <v>0</v>
      </c>
      <c r="Z149" s="2">
        <v>33.942</v>
      </c>
      <c r="AA149" s="2">
        <v>26.049199999999999</v>
      </c>
      <c r="AB149" s="2">
        <v>10.531000000000001</v>
      </c>
      <c r="AC149" s="2">
        <v>0</v>
      </c>
      <c r="AD149" s="2">
        <v>2.0007999999999999</v>
      </c>
      <c r="AE149" s="2">
        <v>0</v>
      </c>
      <c r="AF149" s="2">
        <v>3.4674999999999998</v>
      </c>
      <c r="AG149" s="2">
        <v>0</v>
      </c>
      <c r="AH149" s="2">
        <v>39.454500000000003</v>
      </c>
      <c r="AI149" s="2">
        <v>17.455300000000001</v>
      </c>
      <c r="AJ149" s="2">
        <v>32.682000000000002</v>
      </c>
      <c r="AK149" s="2">
        <v>0</v>
      </c>
      <c r="AL149" s="2">
        <v>9.5592000000000006</v>
      </c>
      <c r="AM149" s="2">
        <v>0</v>
      </c>
      <c r="AN149" s="2">
        <v>0.84899999999999998</v>
      </c>
      <c r="AO149" s="2">
        <v>0.27439999999999998</v>
      </c>
      <c r="AP149" s="2">
        <v>4.53E-2</v>
      </c>
      <c r="AQ149" s="2">
        <v>51.957000000000001</v>
      </c>
      <c r="AR149" s="2">
        <v>3.0131999999999999</v>
      </c>
      <c r="AS149" s="2">
        <v>10.8246</v>
      </c>
      <c r="AT149" s="2">
        <v>2.8765000000000001</v>
      </c>
      <c r="AU149" s="2">
        <v>16.741700000000002</v>
      </c>
      <c r="AV149" s="2">
        <v>0.24529999999999999</v>
      </c>
      <c r="AW149" s="2">
        <v>2.4735</v>
      </c>
      <c r="AX149" s="2">
        <v>6.8769</v>
      </c>
      <c r="AY149" s="2">
        <v>2.2776999999999998</v>
      </c>
      <c r="AZ149" s="2">
        <v>1.6702999999999999</v>
      </c>
      <c r="BA149" s="2">
        <v>0.71409999999999996</v>
      </c>
      <c r="BB149" s="2">
        <v>0</v>
      </c>
      <c r="BC149" s="2">
        <v>2.0000000000000001E-4</v>
      </c>
      <c r="BD149" s="2">
        <v>0.32900000000000001</v>
      </c>
      <c r="BE149" s="2">
        <v>0</v>
      </c>
      <c r="BF149" s="2">
        <v>1.8643000000000001</v>
      </c>
      <c r="BG149" s="2">
        <v>1.0649</v>
      </c>
      <c r="BH149" s="2">
        <v>0.54300000000000004</v>
      </c>
      <c r="BI149" s="2">
        <v>1.7040999999999999</v>
      </c>
      <c r="BJ149" s="2">
        <v>3.0489999999999999</v>
      </c>
      <c r="BK149" s="2">
        <v>2.4971999999999999</v>
      </c>
      <c r="BL149" s="2">
        <v>2.5373000000000001</v>
      </c>
      <c r="BM149" s="2">
        <v>2.4992000000000001</v>
      </c>
      <c r="BN149" s="2">
        <v>2.4220999999999999</v>
      </c>
      <c r="BO149" s="2">
        <v>2.3904999999999998</v>
      </c>
      <c r="BP149" s="2">
        <v>2.3605</v>
      </c>
      <c r="BQ149" s="2">
        <v>2.3027000000000002</v>
      </c>
      <c r="BR149" s="2">
        <v>2.2368999999999999</v>
      </c>
      <c r="BS149" s="2">
        <v>2.1335999999999999</v>
      </c>
      <c r="BT149" s="2">
        <v>2.0709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54.440300000000001</v>
      </c>
      <c r="CQ149" s="2">
        <v>0</v>
      </c>
      <c r="CR149" s="2">
        <v>28.980499999999999</v>
      </c>
      <c r="CS149" s="2">
        <v>0</v>
      </c>
      <c r="CT149" s="2">
        <v>0</v>
      </c>
      <c r="CU149" s="2">
        <v>0</v>
      </c>
      <c r="CV149" s="2">
        <v>0</v>
      </c>
      <c r="CW149" s="2">
        <v>11.2059</v>
      </c>
      <c r="CX149" s="2">
        <v>4.9577</v>
      </c>
      <c r="CY149" s="2">
        <v>0.41549999999999998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54.21</v>
      </c>
      <c r="DF149" s="2">
        <v>43.4</v>
      </c>
      <c r="DG149" s="2">
        <v>2.39</v>
      </c>
      <c r="DH149" s="2">
        <v>0</v>
      </c>
      <c r="DI149" s="2">
        <v>49.828299999999999</v>
      </c>
      <c r="DJ149" s="2">
        <v>0</v>
      </c>
      <c r="DK149" s="2">
        <v>3.9258999999999999</v>
      </c>
      <c r="DL149" s="2">
        <v>0</v>
      </c>
      <c r="DM149" s="2">
        <v>18.673300000000001</v>
      </c>
      <c r="DN149" s="2">
        <v>0.31509999999999999</v>
      </c>
      <c r="DO149" s="2">
        <v>11.3058</v>
      </c>
      <c r="DP149" s="2">
        <v>15.9503</v>
      </c>
      <c r="DQ149" s="2">
        <v>0</v>
      </c>
      <c r="DR149" s="2">
        <v>0</v>
      </c>
      <c r="DS149" s="2">
        <v>0</v>
      </c>
      <c r="DT149" s="2">
        <v>0</v>
      </c>
      <c r="DU149" s="2">
        <v>1.4E-3</v>
      </c>
      <c r="DV149" s="2">
        <v>0</v>
      </c>
      <c r="DW149" s="2">
        <v>0</v>
      </c>
      <c r="DX149" s="2">
        <v>51.91</v>
      </c>
      <c r="DY149" s="2">
        <v>32.32</v>
      </c>
      <c r="DZ149" s="2">
        <v>29.95</v>
      </c>
      <c r="EA149" s="2">
        <v>32.78</v>
      </c>
      <c r="EB149" s="2">
        <v>4.4400000000000004</v>
      </c>
      <c r="EC149" s="2">
        <v>0.51</v>
      </c>
      <c r="ED149" s="2">
        <v>0</v>
      </c>
      <c r="EE149" s="2">
        <v>50.705800000000004</v>
      </c>
      <c r="EF149" s="2">
        <v>0</v>
      </c>
      <c r="EG149" s="2">
        <v>1.548</v>
      </c>
      <c r="EH149" s="2">
        <v>0</v>
      </c>
      <c r="EI149" s="2">
        <v>27.799900000000001</v>
      </c>
      <c r="EJ149" s="2">
        <v>0.52310000000000001</v>
      </c>
      <c r="EK149" s="2">
        <v>14.7943</v>
      </c>
      <c r="EL149" s="2">
        <v>4.6273999999999997</v>
      </c>
      <c r="EM149" s="2">
        <v>0</v>
      </c>
      <c r="EN149" s="2">
        <v>0</v>
      </c>
      <c r="EO149" s="2">
        <v>0</v>
      </c>
      <c r="EP149" s="2">
        <v>0</v>
      </c>
      <c r="EQ149" s="2">
        <v>1.6000000000000001E-3</v>
      </c>
      <c r="ER149" s="2">
        <v>0</v>
      </c>
      <c r="ES149" s="2">
        <v>0</v>
      </c>
      <c r="ET149" s="2">
        <v>48.68</v>
      </c>
      <c r="EU149" s="2">
        <v>42.73</v>
      </c>
      <c r="EV149" s="2">
        <v>45.04</v>
      </c>
      <c r="EW149" s="2">
        <v>9.61</v>
      </c>
      <c r="EX149" s="2">
        <v>1.77</v>
      </c>
      <c r="EY149" s="2">
        <v>0.86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50.102499999999999</v>
      </c>
      <c r="FY149" s="2">
        <v>0.28620000000000001</v>
      </c>
      <c r="FZ149" s="2">
        <v>7.4484000000000004</v>
      </c>
      <c r="GA149" s="2">
        <v>38.447400000000002</v>
      </c>
      <c r="GB149" s="2">
        <v>0</v>
      </c>
      <c r="GC149" s="2">
        <v>3.7155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46.35</v>
      </c>
      <c r="GM149" s="2">
        <v>6.89</v>
      </c>
      <c r="GN149" s="2">
        <v>39.54</v>
      </c>
      <c r="GO149" s="2">
        <v>0.41</v>
      </c>
      <c r="GP149" s="2">
        <v>6.81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61.709899999999998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1.8480000000000001</v>
      </c>
      <c r="HX149" s="2">
        <v>36.442100000000003</v>
      </c>
      <c r="HY149" s="2">
        <v>0</v>
      </c>
      <c r="HZ149" s="2">
        <v>97.23</v>
      </c>
      <c r="IA149" s="2">
        <v>2.77</v>
      </c>
    </row>
    <row r="150" spans="1:235" x14ac:dyDescent="0.35">
      <c r="A150" s="2" t="s">
        <v>652</v>
      </c>
      <c r="B150" s="2">
        <v>78.02</v>
      </c>
      <c r="C150" s="2">
        <v>77.25</v>
      </c>
      <c r="D150" s="2">
        <v>77.25</v>
      </c>
      <c r="E150" s="2">
        <v>1065.3399999999999</v>
      </c>
      <c r="F150" s="2">
        <v>1E-3</v>
      </c>
      <c r="G150" s="2">
        <v>-9.9700000000000006</v>
      </c>
      <c r="H150" s="2">
        <v>0</v>
      </c>
      <c r="I150" s="2">
        <v>-0.71</v>
      </c>
      <c r="J150" s="2">
        <v>22.75</v>
      </c>
      <c r="K150" s="2">
        <v>1060.8699999999999</v>
      </c>
      <c r="L150" s="2">
        <v>-4.47</v>
      </c>
      <c r="M150" s="2">
        <v>1065.28</v>
      </c>
      <c r="N150" s="2">
        <v>-0.05</v>
      </c>
      <c r="O150" s="2">
        <v>1065.31</v>
      </c>
      <c r="P150" s="2">
        <v>-0.03</v>
      </c>
      <c r="Q150" s="2">
        <v>1065.31</v>
      </c>
      <c r="R150" s="2">
        <v>-0.03</v>
      </c>
      <c r="S150" s="2">
        <v>1051.6500000000001</v>
      </c>
      <c r="T150" s="2">
        <v>-13.69</v>
      </c>
      <c r="U150" s="2">
        <v>1065.3399999999999</v>
      </c>
      <c r="V150" s="2">
        <v>0</v>
      </c>
      <c r="W150" s="2">
        <v>1026.8499999999999</v>
      </c>
      <c r="X150" s="2">
        <v>-38.49</v>
      </c>
      <c r="Y150" s="2">
        <v>0</v>
      </c>
      <c r="Z150" s="2">
        <v>34.148800000000001</v>
      </c>
      <c r="AA150" s="2">
        <v>26.140599999999999</v>
      </c>
      <c r="AB150" s="2">
        <v>10.702199999999999</v>
      </c>
      <c r="AC150" s="2">
        <v>0</v>
      </c>
      <c r="AD150" s="2">
        <v>2.0503</v>
      </c>
      <c r="AE150" s="2">
        <v>0</v>
      </c>
      <c r="AF150" s="2">
        <v>3.472</v>
      </c>
      <c r="AG150" s="2">
        <v>0</v>
      </c>
      <c r="AH150" s="2">
        <v>39.493699999999997</v>
      </c>
      <c r="AI150" s="2">
        <v>17.4651</v>
      </c>
      <c r="AJ150" s="2">
        <v>32.718400000000003</v>
      </c>
      <c r="AK150" s="2">
        <v>0</v>
      </c>
      <c r="AL150" s="2">
        <v>9.4702000000000002</v>
      </c>
      <c r="AM150" s="2">
        <v>0</v>
      </c>
      <c r="AN150" s="2">
        <v>0.85260000000000002</v>
      </c>
      <c r="AO150" s="2">
        <v>0.2737</v>
      </c>
      <c r="AP150" s="2">
        <v>4.53E-2</v>
      </c>
      <c r="AQ150" s="2">
        <v>52.064999999999998</v>
      </c>
      <c r="AR150" s="2">
        <v>2.9756999999999998</v>
      </c>
      <c r="AS150" s="2">
        <v>10.831099999999999</v>
      </c>
      <c r="AT150" s="2">
        <v>2.8772000000000002</v>
      </c>
      <c r="AU150" s="2">
        <v>16.681000000000001</v>
      </c>
      <c r="AV150" s="2">
        <v>0.2442</v>
      </c>
      <c r="AW150" s="2">
        <v>2.4462000000000002</v>
      </c>
      <c r="AX150" s="2">
        <v>6.8441999999999998</v>
      </c>
      <c r="AY150" s="2">
        <v>2.2749000000000001</v>
      </c>
      <c r="AZ150" s="2">
        <v>1.7001999999999999</v>
      </c>
      <c r="BA150" s="2">
        <v>0.73060000000000003</v>
      </c>
      <c r="BB150" s="2">
        <v>0</v>
      </c>
      <c r="BC150" s="2">
        <v>2.0000000000000001E-4</v>
      </c>
      <c r="BD150" s="2">
        <v>0.32950000000000002</v>
      </c>
      <c r="BE150" s="2">
        <v>0</v>
      </c>
      <c r="BF150" s="2">
        <v>1.8707</v>
      </c>
      <c r="BG150" s="2">
        <v>1.0616000000000001</v>
      </c>
      <c r="BH150" s="2">
        <v>0.5403</v>
      </c>
      <c r="BI150" s="2">
        <v>1.7094</v>
      </c>
      <c r="BJ150" s="2">
        <v>3.0935999999999999</v>
      </c>
      <c r="BK150" s="2">
        <v>2.5255000000000001</v>
      </c>
      <c r="BL150" s="2">
        <v>2.5670000000000002</v>
      </c>
      <c r="BM150" s="2">
        <v>2.5280999999999998</v>
      </c>
      <c r="BN150" s="2">
        <v>2.4487000000000001</v>
      </c>
      <c r="BO150" s="2">
        <v>2.4163000000000001</v>
      </c>
      <c r="BP150" s="2">
        <v>2.3854000000000002</v>
      </c>
      <c r="BQ150" s="2">
        <v>2.3184</v>
      </c>
      <c r="BR150" s="2">
        <v>2.2494000000000001</v>
      </c>
      <c r="BS150" s="2">
        <v>2.1421000000000001</v>
      </c>
      <c r="BT150" s="2">
        <v>2.0771000000000002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54.459400000000002</v>
      </c>
      <c r="CQ150" s="2">
        <v>0</v>
      </c>
      <c r="CR150" s="2">
        <v>28.966999999999999</v>
      </c>
      <c r="CS150" s="2">
        <v>0</v>
      </c>
      <c r="CT150" s="2">
        <v>0</v>
      </c>
      <c r="CU150" s="2">
        <v>0</v>
      </c>
      <c r="CV150" s="2">
        <v>0</v>
      </c>
      <c r="CW150" s="2">
        <v>11.190300000000001</v>
      </c>
      <c r="CX150" s="2">
        <v>4.9645999999999999</v>
      </c>
      <c r="CY150" s="2">
        <v>0.41880000000000001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54.13</v>
      </c>
      <c r="DF150" s="2">
        <v>43.46</v>
      </c>
      <c r="DG150" s="2">
        <v>2.41</v>
      </c>
      <c r="DH150" s="2">
        <v>0</v>
      </c>
      <c r="DI150" s="2">
        <v>49.823</v>
      </c>
      <c r="DJ150" s="2">
        <v>0</v>
      </c>
      <c r="DK150" s="2">
        <v>3.9043999999999999</v>
      </c>
      <c r="DL150" s="2">
        <v>0</v>
      </c>
      <c r="DM150" s="2">
        <v>18.735700000000001</v>
      </c>
      <c r="DN150" s="2">
        <v>0.31590000000000001</v>
      </c>
      <c r="DO150" s="2">
        <v>11.2599</v>
      </c>
      <c r="DP150" s="2">
        <v>15.9597</v>
      </c>
      <c r="DQ150" s="2">
        <v>0</v>
      </c>
      <c r="DR150" s="2">
        <v>0</v>
      </c>
      <c r="DS150" s="2">
        <v>0</v>
      </c>
      <c r="DT150" s="2">
        <v>0</v>
      </c>
      <c r="DU150" s="2">
        <v>1.2999999999999999E-3</v>
      </c>
      <c r="DV150" s="2">
        <v>0</v>
      </c>
      <c r="DW150" s="2">
        <v>0</v>
      </c>
      <c r="DX150" s="2">
        <v>51.72</v>
      </c>
      <c r="DY150" s="2">
        <v>32.200000000000003</v>
      </c>
      <c r="DZ150" s="2">
        <v>30.06</v>
      </c>
      <c r="EA150" s="2">
        <v>32.81</v>
      </c>
      <c r="EB150" s="2">
        <v>4.41</v>
      </c>
      <c r="EC150" s="2">
        <v>0.51</v>
      </c>
      <c r="ED150" s="2">
        <v>0</v>
      </c>
      <c r="EE150" s="2">
        <v>50.69</v>
      </c>
      <c r="EF150" s="2">
        <v>0</v>
      </c>
      <c r="EG150" s="2">
        <v>1.5424</v>
      </c>
      <c r="EH150" s="2">
        <v>0</v>
      </c>
      <c r="EI150" s="2">
        <v>27.867100000000001</v>
      </c>
      <c r="EJ150" s="2">
        <v>0.52439999999999998</v>
      </c>
      <c r="EK150" s="2">
        <v>14.7401</v>
      </c>
      <c r="EL150" s="2">
        <v>4.6345999999999998</v>
      </c>
      <c r="EM150" s="2">
        <v>0</v>
      </c>
      <c r="EN150" s="2">
        <v>0</v>
      </c>
      <c r="EO150" s="2">
        <v>0</v>
      </c>
      <c r="EP150" s="2">
        <v>0</v>
      </c>
      <c r="EQ150" s="2">
        <v>1.6000000000000001E-3</v>
      </c>
      <c r="ER150" s="2">
        <v>0</v>
      </c>
      <c r="ES150" s="2">
        <v>0</v>
      </c>
      <c r="ET150" s="2">
        <v>48.53</v>
      </c>
      <c r="EU150" s="2">
        <v>42.59</v>
      </c>
      <c r="EV150" s="2">
        <v>45.17</v>
      </c>
      <c r="EW150" s="2">
        <v>9.6199999999999992</v>
      </c>
      <c r="EX150" s="2">
        <v>1.76</v>
      </c>
      <c r="EY150" s="2">
        <v>0.86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50.079099999999997</v>
      </c>
      <c r="FY150" s="2">
        <v>0.2848</v>
      </c>
      <c r="FZ150" s="2">
        <v>7.4744000000000002</v>
      </c>
      <c r="GA150" s="2">
        <v>38.471800000000002</v>
      </c>
      <c r="GB150" s="2">
        <v>0</v>
      </c>
      <c r="GC150" s="2">
        <v>3.69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46.33</v>
      </c>
      <c r="GM150" s="2">
        <v>6.92</v>
      </c>
      <c r="GN150" s="2">
        <v>39.57</v>
      </c>
      <c r="GO150" s="2">
        <v>0.41</v>
      </c>
      <c r="GP150" s="2">
        <v>6.77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61.7121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1.8456999999999999</v>
      </c>
      <c r="HX150" s="2">
        <v>36.442100000000003</v>
      </c>
      <c r="HY150" s="2">
        <v>0</v>
      </c>
      <c r="HZ150" s="2">
        <v>97.23</v>
      </c>
      <c r="IA150" s="2">
        <v>2.77</v>
      </c>
    </row>
    <row r="151" spans="1:235" x14ac:dyDescent="0.35">
      <c r="A151" s="2" t="s">
        <v>652</v>
      </c>
      <c r="B151" s="2">
        <v>78.52</v>
      </c>
      <c r="C151" s="2">
        <v>77.77</v>
      </c>
      <c r="D151" s="2">
        <v>77.760000000000005</v>
      </c>
      <c r="E151" s="2">
        <v>1064.7</v>
      </c>
      <c r="F151" s="2">
        <v>1E-3</v>
      </c>
      <c r="G151" s="2">
        <v>-9.98</v>
      </c>
      <c r="H151" s="2">
        <v>0</v>
      </c>
      <c r="I151" s="2">
        <v>-0.71</v>
      </c>
      <c r="J151" s="2">
        <v>22.23</v>
      </c>
      <c r="K151" s="2">
        <v>1059.79</v>
      </c>
      <c r="L151" s="2">
        <v>-4.92</v>
      </c>
      <c r="M151" s="2">
        <v>1064.6500000000001</v>
      </c>
      <c r="N151" s="2">
        <v>-0.05</v>
      </c>
      <c r="O151" s="2">
        <v>1064.68</v>
      </c>
      <c r="P151" s="2">
        <v>-0.03</v>
      </c>
      <c r="Q151" s="2">
        <v>1064.68</v>
      </c>
      <c r="R151" s="2">
        <v>-0.02</v>
      </c>
      <c r="S151" s="2">
        <v>1050.8800000000001</v>
      </c>
      <c r="T151" s="2">
        <v>-13.82</v>
      </c>
      <c r="U151" s="2">
        <v>1064.7</v>
      </c>
      <c r="V151" s="2">
        <v>0</v>
      </c>
      <c r="W151" s="2">
        <v>1026.8499999999999</v>
      </c>
      <c r="X151" s="2">
        <v>-37.85</v>
      </c>
      <c r="Y151" s="2">
        <v>0</v>
      </c>
      <c r="Z151" s="2">
        <v>34.355499999999999</v>
      </c>
      <c r="AA151" s="2">
        <v>26.231000000000002</v>
      </c>
      <c r="AB151" s="2">
        <v>10.8749</v>
      </c>
      <c r="AC151" s="2">
        <v>0</v>
      </c>
      <c r="AD151" s="2">
        <v>2.0996999999999999</v>
      </c>
      <c r="AE151" s="2">
        <v>0</v>
      </c>
      <c r="AF151" s="2">
        <v>3.4765000000000001</v>
      </c>
      <c r="AG151" s="2">
        <v>0</v>
      </c>
      <c r="AH151" s="2">
        <v>39.479199999999999</v>
      </c>
      <c r="AI151" s="2">
        <v>17.267700000000001</v>
      </c>
      <c r="AJ151" s="2">
        <v>32.966299999999997</v>
      </c>
      <c r="AK151" s="2">
        <v>0</v>
      </c>
      <c r="AL151" s="2">
        <v>9.4283999999999999</v>
      </c>
      <c r="AM151" s="2">
        <v>0</v>
      </c>
      <c r="AN151" s="2">
        <v>0.85840000000000005</v>
      </c>
      <c r="AO151" s="2">
        <v>0.27289999999999998</v>
      </c>
      <c r="AP151" s="2">
        <v>4.53E-2</v>
      </c>
      <c r="AQ151" s="2">
        <v>52.177799999999998</v>
      </c>
      <c r="AR151" s="2">
        <v>2.9371999999999998</v>
      </c>
      <c r="AS151" s="2">
        <v>10.8386</v>
      </c>
      <c r="AT151" s="2">
        <v>2.8776000000000002</v>
      </c>
      <c r="AU151" s="2">
        <v>16.616</v>
      </c>
      <c r="AV151" s="2">
        <v>0.24310000000000001</v>
      </c>
      <c r="AW151" s="2">
        <v>2.4184999999999999</v>
      </c>
      <c r="AX151" s="2">
        <v>6.81</v>
      </c>
      <c r="AY151" s="2">
        <v>2.2719</v>
      </c>
      <c r="AZ151" s="2">
        <v>1.7315</v>
      </c>
      <c r="BA151" s="2">
        <v>0.74790000000000001</v>
      </c>
      <c r="BB151" s="2">
        <v>0</v>
      </c>
      <c r="BC151" s="2">
        <v>2.0000000000000001E-4</v>
      </c>
      <c r="BD151" s="2">
        <v>0.32990000000000003</v>
      </c>
      <c r="BE151" s="2">
        <v>0</v>
      </c>
      <c r="BF151" s="2">
        <v>1.877</v>
      </c>
      <c r="BG151" s="2">
        <v>1.0585</v>
      </c>
      <c r="BH151" s="2">
        <v>0.53749999999999998</v>
      </c>
      <c r="BI151" s="2">
        <v>1.7145999999999999</v>
      </c>
      <c r="BJ151" s="2">
        <v>3.1395</v>
      </c>
      <c r="BK151" s="2">
        <v>2.5545</v>
      </c>
      <c r="BL151" s="2">
        <v>2.5973999999999999</v>
      </c>
      <c r="BM151" s="2">
        <v>2.5579000000000001</v>
      </c>
      <c r="BN151" s="2">
        <v>2.476</v>
      </c>
      <c r="BO151" s="2">
        <v>2.4426999999999999</v>
      </c>
      <c r="BP151" s="2">
        <v>2.411</v>
      </c>
      <c r="BQ151" s="2">
        <v>2.3340000000000001</v>
      </c>
      <c r="BR151" s="2">
        <v>2.2616999999999998</v>
      </c>
      <c r="BS151" s="2">
        <v>2.1501000000000001</v>
      </c>
      <c r="BT151" s="2">
        <v>2.0829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54.478299999999997</v>
      </c>
      <c r="CQ151" s="2">
        <v>0</v>
      </c>
      <c r="CR151" s="2">
        <v>28.953499999999998</v>
      </c>
      <c r="CS151" s="2">
        <v>0</v>
      </c>
      <c r="CT151" s="2">
        <v>0</v>
      </c>
      <c r="CU151" s="2">
        <v>0</v>
      </c>
      <c r="CV151" s="2">
        <v>0</v>
      </c>
      <c r="CW151" s="2">
        <v>11.1747</v>
      </c>
      <c r="CX151" s="2">
        <v>4.9714</v>
      </c>
      <c r="CY151" s="2">
        <v>0.42199999999999999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54.05</v>
      </c>
      <c r="DF151" s="2">
        <v>43.52</v>
      </c>
      <c r="DG151" s="2">
        <v>2.4300000000000002</v>
      </c>
      <c r="DH151" s="2">
        <v>0</v>
      </c>
      <c r="DI151" s="2">
        <v>49.817799999999998</v>
      </c>
      <c r="DJ151" s="2">
        <v>0</v>
      </c>
      <c r="DK151" s="2">
        <v>3.8826999999999998</v>
      </c>
      <c r="DL151" s="2">
        <v>0</v>
      </c>
      <c r="DM151" s="2">
        <v>18.797999999999998</v>
      </c>
      <c r="DN151" s="2">
        <v>0.31680000000000003</v>
      </c>
      <c r="DO151" s="2">
        <v>11.214</v>
      </c>
      <c r="DP151" s="2">
        <v>15.9695</v>
      </c>
      <c r="DQ151" s="2">
        <v>0</v>
      </c>
      <c r="DR151" s="2">
        <v>0</v>
      </c>
      <c r="DS151" s="2">
        <v>0</v>
      </c>
      <c r="DT151" s="2">
        <v>0</v>
      </c>
      <c r="DU151" s="2">
        <v>1.2999999999999999E-3</v>
      </c>
      <c r="DV151" s="2">
        <v>0</v>
      </c>
      <c r="DW151" s="2">
        <v>0</v>
      </c>
      <c r="DX151" s="2">
        <v>51.54</v>
      </c>
      <c r="DY151" s="2">
        <v>32.08</v>
      </c>
      <c r="DZ151" s="2">
        <v>30.17</v>
      </c>
      <c r="EA151" s="2">
        <v>32.840000000000003</v>
      </c>
      <c r="EB151" s="2">
        <v>4.3899999999999997</v>
      </c>
      <c r="EC151" s="2">
        <v>0.51</v>
      </c>
      <c r="ED151" s="2">
        <v>0</v>
      </c>
      <c r="EE151" s="2">
        <v>50.674300000000002</v>
      </c>
      <c r="EF151" s="2">
        <v>0</v>
      </c>
      <c r="EG151" s="2">
        <v>1.5367</v>
      </c>
      <c r="EH151" s="2">
        <v>0</v>
      </c>
      <c r="EI151" s="2">
        <v>27.934000000000001</v>
      </c>
      <c r="EJ151" s="2">
        <v>0.52569999999999995</v>
      </c>
      <c r="EK151" s="2">
        <v>14.6861</v>
      </c>
      <c r="EL151" s="2">
        <v>4.6417000000000002</v>
      </c>
      <c r="EM151" s="2">
        <v>0</v>
      </c>
      <c r="EN151" s="2">
        <v>0</v>
      </c>
      <c r="EO151" s="2">
        <v>0</v>
      </c>
      <c r="EP151" s="2">
        <v>0</v>
      </c>
      <c r="EQ151" s="2">
        <v>1.5E-3</v>
      </c>
      <c r="ER151" s="2">
        <v>0</v>
      </c>
      <c r="ES151" s="2">
        <v>0</v>
      </c>
      <c r="ET151" s="2">
        <v>48.38</v>
      </c>
      <c r="EU151" s="2">
        <v>42.45</v>
      </c>
      <c r="EV151" s="2">
        <v>45.29</v>
      </c>
      <c r="EW151" s="2">
        <v>9.64</v>
      </c>
      <c r="EX151" s="2">
        <v>1.76</v>
      </c>
      <c r="EY151" s="2">
        <v>0.86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50.0548</v>
      </c>
      <c r="FY151" s="2">
        <v>0.28349999999999997</v>
      </c>
      <c r="FZ151" s="2">
        <v>7.5015999999999998</v>
      </c>
      <c r="GA151" s="2">
        <v>38.495699999999999</v>
      </c>
      <c r="GB151" s="2">
        <v>0</v>
      </c>
      <c r="GC151" s="2">
        <v>3.6642999999999999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46.32</v>
      </c>
      <c r="GM151" s="2">
        <v>6.94</v>
      </c>
      <c r="GN151" s="2">
        <v>39.6</v>
      </c>
      <c r="GO151" s="2">
        <v>0.41</v>
      </c>
      <c r="GP151" s="2">
        <v>6.72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61.714300000000001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1.8434999999999999</v>
      </c>
      <c r="HX151" s="2">
        <v>36.4422</v>
      </c>
      <c r="HY151" s="2">
        <v>0</v>
      </c>
      <c r="HZ151" s="2">
        <v>97.24</v>
      </c>
      <c r="IA151" s="2">
        <v>2.76</v>
      </c>
    </row>
    <row r="152" spans="1:235" x14ac:dyDescent="0.35">
      <c r="A152" s="2" t="s">
        <v>652</v>
      </c>
      <c r="B152" s="2">
        <v>79.03</v>
      </c>
      <c r="C152" s="2">
        <v>78.3</v>
      </c>
      <c r="D152" s="2">
        <v>78.260000000000005</v>
      </c>
      <c r="E152" s="2">
        <v>1064.06</v>
      </c>
      <c r="F152" s="2">
        <v>1E-3</v>
      </c>
      <c r="G152" s="2">
        <v>-9.99</v>
      </c>
      <c r="H152" s="2">
        <v>0</v>
      </c>
      <c r="I152" s="2">
        <v>-0.7</v>
      </c>
      <c r="J152" s="2">
        <v>21.7</v>
      </c>
      <c r="K152" s="2">
        <v>1058.68</v>
      </c>
      <c r="L152" s="2">
        <v>-5.39</v>
      </c>
      <c r="M152" s="2">
        <v>1064.01</v>
      </c>
      <c r="N152" s="2">
        <v>-0.05</v>
      </c>
      <c r="O152" s="2">
        <v>1064.03</v>
      </c>
      <c r="P152" s="2">
        <v>-0.03</v>
      </c>
      <c r="Q152" s="2">
        <v>1064.03</v>
      </c>
      <c r="R152" s="2">
        <v>-0.03</v>
      </c>
      <c r="S152" s="2">
        <v>1050.0999999999999</v>
      </c>
      <c r="T152" s="2">
        <v>-13.96</v>
      </c>
      <c r="U152" s="2">
        <v>1064.06</v>
      </c>
      <c r="V152" s="2">
        <v>0</v>
      </c>
      <c r="W152" s="2">
        <v>1026.8499999999999</v>
      </c>
      <c r="X152" s="2">
        <v>-37.21</v>
      </c>
      <c r="Y152" s="2">
        <v>0</v>
      </c>
      <c r="Z152" s="2">
        <v>34.5623</v>
      </c>
      <c r="AA152" s="2">
        <v>26.317299999999999</v>
      </c>
      <c r="AB152" s="2">
        <v>11.052300000000001</v>
      </c>
      <c r="AC152" s="2">
        <v>0</v>
      </c>
      <c r="AD152" s="2">
        <v>2.1486999999999998</v>
      </c>
      <c r="AE152" s="2">
        <v>0</v>
      </c>
      <c r="AF152" s="2">
        <v>3.4809999999999999</v>
      </c>
      <c r="AG152" s="2">
        <v>0</v>
      </c>
      <c r="AH152" s="2">
        <v>39.466000000000001</v>
      </c>
      <c r="AI152" s="2">
        <v>16.462499999999999</v>
      </c>
      <c r="AJ152" s="2">
        <v>33.859299999999998</v>
      </c>
      <c r="AK152" s="2">
        <v>0</v>
      </c>
      <c r="AL152" s="2">
        <v>9.3481000000000005</v>
      </c>
      <c r="AM152" s="2">
        <v>0</v>
      </c>
      <c r="AN152" s="2">
        <v>0.86409999999999998</v>
      </c>
      <c r="AO152" s="2">
        <v>0.27200000000000002</v>
      </c>
      <c r="AP152" s="2">
        <v>4.53E-2</v>
      </c>
      <c r="AQ152" s="2">
        <v>52.295200000000001</v>
      </c>
      <c r="AR152" s="2">
        <v>2.8978000000000002</v>
      </c>
      <c r="AS152" s="2">
        <v>10.847300000000001</v>
      </c>
      <c r="AT152" s="2">
        <v>2.8774000000000002</v>
      </c>
      <c r="AU152" s="2">
        <v>16.546099999999999</v>
      </c>
      <c r="AV152" s="2">
        <v>0.24179999999999999</v>
      </c>
      <c r="AW152" s="2">
        <v>2.3904000000000001</v>
      </c>
      <c r="AX152" s="2">
        <v>6.7746000000000004</v>
      </c>
      <c r="AY152" s="2">
        <v>2.2688999999999999</v>
      </c>
      <c r="AZ152" s="2">
        <v>1.7641</v>
      </c>
      <c r="BA152" s="2">
        <v>0.76600000000000001</v>
      </c>
      <c r="BB152" s="2">
        <v>0</v>
      </c>
      <c r="BC152" s="2">
        <v>2.0000000000000001E-4</v>
      </c>
      <c r="BD152" s="2">
        <v>0.33029999999999998</v>
      </c>
      <c r="BE152" s="2">
        <v>0</v>
      </c>
      <c r="BF152" s="2">
        <v>1.8832</v>
      </c>
      <c r="BG152" s="2">
        <v>1.0553999999999999</v>
      </c>
      <c r="BH152" s="2">
        <v>0.53480000000000005</v>
      </c>
      <c r="BI152" s="2">
        <v>1.7196</v>
      </c>
      <c r="BJ152" s="2">
        <v>3.1869000000000001</v>
      </c>
      <c r="BK152" s="2">
        <v>2.5842999999999998</v>
      </c>
      <c r="BL152" s="2">
        <v>2.6288</v>
      </c>
      <c r="BM152" s="2">
        <v>2.5884999999999998</v>
      </c>
      <c r="BN152" s="2">
        <v>2.5041000000000002</v>
      </c>
      <c r="BO152" s="2">
        <v>2.4698000000000002</v>
      </c>
      <c r="BP152" s="2">
        <v>2.4373</v>
      </c>
      <c r="BQ152" s="2">
        <v>2.3494999999999999</v>
      </c>
      <c r="BR152" s="2">
        <v>2.2736999999999998</v>
      </c>
      <c r="BS152" s="2">
        <v>2.1577999999999999</v>
      </c>
      <c r="BT152" s="2">
        <v>2.0882999999999998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54.497</v>
      </c>
      <c r="CQ152" s="2">
        <v>0</v>
      </c>
      <c r="CR152" s="2">
        <v>28.940100000000001</v>
      </c>
      <c r="CS152" s="2">
        <v>0</v>
      </c>
      <c r="CT152" s="2">
        <v>0</v>
      </c>
      <c r="CU152" s="2">
        <v>0</v>
      </c>
      <c r="CV152" s="2">
        <v>0</v>
      </c>
      <c r="CW152" s="2">
        <v>11.1594</v>
      </c>
      <c r="CX152" s="2">
        <v>4.9781000000000004</v>
      </c>
      <c r="CY152" s="2">
        <v>0.42530000000000001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53.98</v>
      </c>
      <c r="DF152" s="2">
        <v>43.57</v>
      </c>
      <c r="DG152" s="2">
        <v>2.4500000000000002</v>
      </c>
      <c r="DH152" s="2">
        <v>0</v>
      </c>
      <c r="DI152" s="2">
        <v>49.8125</v>
      </c>
      <c r="DJ152" s="2">
        <v>0</v>
      </c>
      <c r="DK152" s="2">
        <v>3.8610000000000002</v>
      </c>
      <c r="DL152" s="2">
        <v>0</v>
      </c>
      <c r="DM152" s="2">
        <v>18.859500000000001</v>
      </c>
      <c r="DN152" s="2">
        <v>0.3175</v>
      </c>
      <c r="DO152" s="2">
        <v>11.1677</v>
      </c>
      <c r="DP152" s="2">
        <v>15.980399999999999</v>
      </c>
      <c r="DQ152" s="2">
        <v>0</v>
      </c>
      <c r="DR152" s="2">
        <v>0</v>
      </c>
      <c r="DS152" s="2">
        <v>0</v>
      </c>
      <c r="DT152" s="2">
        <v>0</v>
      </c>
      <c r="DU152" s="2">
        <v>1.2999999999999999E-3</v>
      </c>
      <c r="DV152" s="2">
        <v>0</v>
      </c>
      <c r="DW152" s="2">
        <v>0</v>
      </c>
      <c r="DX152" s="2">
        <v>51.35</v>
      </c>
      <c r="DY152" s="2">
        <v>31.96</v>
      </c>
      <c r="DZ152" s="2">
        <v>30.28</v>
      </c>
      <c r="EA152" s="2">
        <v>32.869999999999997</v>
      </c>
      <c r="EB152" s="2">
        <v>4.37</v>
      </c>
      <c r="EC152" s="2">
        <v>0.52</v>
      </c>
      <c r="ED152" s="2">
        <v>0</v>
      </c>
      <c r="EE152" s="2">
        <v>50.658700000000003</v>
      </c>
      <c r="EF152" s="2">
        <v>0</v>
      </c>
      <c r="EG152" s="2">
        <v>1.5309999999999999</v>
      </c>
      <c r="EH152" s="2">
        <v>0</v>
      </c>
      <c r="EI152" s="2">
        <v>28.000399999999999</v>
      </c>
      <c r="EJ152" s="2">
        <v>0.52690000000000003</v>
      </c>
      <c r="EK152" s="2">
        <v>14.632400000000001</v>
      </c>
      <c r="EL152" s="2">
        <v>4.649</v>
      </c>
      <c r="EM152" s="2">
        <v>0</v>
      </c>
      <c r="EN152" s="2">
        <v>0</v>
      </c>
      <c r="EO152" s="2">
        <v>0</v>
      </c>
      <c r="EP152" s="2">
        <v>0</v>
      </c>
      <c r="EQ152" s="2">
        <v>1.5E-3</v>
      </c>
      <c r="ER152" s="2">
        <v>0</v>
      </c>
      <c r="ES152" s="2">
        <v>0</v>
      </c>
      <c r="ET152" s="2">
        <v>48.23</v>
      </c>
      <c r="EU152" s="2">
        <v>42.31</v>
      </c>
      <c r="EV152" s="2">
        <v>45.42</v>
      </c>
      <c r="EW152" s="2">
        <v>9.66</v>
      </c>
      <c r="EX152" s="2">
        <v>1.75</v>
      </c>
      <c r="EY152" s="2">
        <v>0.87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50.0306</v>
      </c>
      <c r="FY152" s="2">
        <v>0.28220000000000001</v>
      </c>
      <c r="FZ152" s="2">
        <v>7.5286</v>
      </c>
      <c r="GA152" s="2">
        <v>38.520299999999999</v>
      </c>
      <c r="GB152" s="2">
        <v>0</v>
      </c>
      <c r="GC152" s="2">
        <v>3.6383000000000001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46.31</v>
      </c>
      <c r="GM152" s="2">
        <v>6.97</v>
      </c>
      <c r="GN152" s="2">
        <v>39.64</v>
      </c>
      <c r="GO152" s="2">
        <v>0.41</v>
      </c>
      <c r="GP152" s="2">
        <v>6.67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2">
        <v>0</v>
      </c>
      <c r="HJ152" s="2"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61.716500000000003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2">
        <v>0</v>
      </c>
      <c r="HW152" s="2">
        <v>1.8412999999999999</v>
      </c>
      <c r="HX152" s="2">
        <v>36.4422</v>
      </c>
      <c r="HY152" s="2">
        <v>0</v>
      </c>
      <c r="HZ152" s="2">
        <v>97.24</v>
      </c>
      <c r="IA152" s="2">
        <v>2.76</v>
      </c>
    </row>
    <row r="153" spans="1:235" x14ac:dyDescent="0.35">
      <c r="A153" s="2" t="s">
        <v>652</v>
      </c>
      <c r="B153" s="2">
        <v>79.540000000000006</v>
      </c>
      <c r="C153" s="2">
        <v>78.819999999999993</v>
      </c>
      <c r="D153" s="2">
        <v>78.77</v>
      </c>
      <c r="E153" s="2">
        <v>1063.4100000000001</v>
      </c>
      <c r="F153" s="2">
        <v>1E-3</v>
      </c>
      <c r="G153" s="2">
        <v>-10</v>
      </c>
      <c r="H153" s="2">
        <v>0</v>
      </c>
      <c r="I153" s="2">
        <v>-0.7</v>
      </c>
      <c r="J153" s="2">
        <v>21.18</v>
      </c>
      <c r="K153" s="2">
        <v>1057.54</v>
      </c>
      <c r="L153" s="2">
        <v>-5.87</v>
      </c>
      <c r="M153" s="2">
        <v>1063.3399999999999</v>
      </c>
      <c r="N153" s="2">
        <v>-0.06</v>
      </c>
      <c r="O153" s="2">
        <v>1063.3699999999999</v>
      </c>
      <c r="P153" s="2">
        <v>-0.03</v>
      </c>
      <c r="Q153" s="2">
        <v>1063.3699999999999</v>
      </c>
      <c r="R153" s="2">
        <v>-0.04</v>
      </c>
      <c r="S153" s="2">
        <v>1049.29</v>
      </c>
      <c r="T153" s="2">
        <v>-14.11</v>
      </c>
      <c r="U153" s="2">
        <v>1063.4100000000001</v>
      </c>
      <c r="V153" s="2">
        <v>0</v>
      </c>
      <c r="W153" s="2">
        <v>1026.8499999999999</v>
      </c>
      <c r="X153" s="2">
        <v>-36.56</v>
      </c>
      <c r="Y153" s="2">
        <v>0</v>
      </c>
      <c r="Z153" s="2">
        <v>34.769300000000001</v>
      </c>
      <c r="AA153" s="2">
        <v>26.403600000000001</v>
      </c>
      <c r="AB153" s="2">
        <v>11.229699999999999</v>
      </c>
      <c r="AC153" s="2">
        <v>0</v>
      </c>
      <c r="AD153" s="2">
        <v>2.1972</v>
      </c>
      <c r="AE153" s="2">
        <v>0</v>
      </c>
      <c r="AF153" s="2">
        <v>3.4855999999999998</v>
      </c>
      <c r="AG153" s="2">
        <v>0</v>
      </c>
      <c r="AH153" s="2">
        <v>39.520899999999997</v>
      </c>
      <c r="AI153" s="2">
        <v>16.471599999999999</v>
      </c>
      <c r="AJ153" s="2">
        <v>33.874299999999998</v>
      </c>
      <c r="AK153" s="2">
        <v>0</v>
      </c>
      <c r="AL153" s="2">
        <v>9.2646999999999995</v>
      </c>
      <c r="AM153" s="2">
        <v>0</v>
      </c>
      <c r="AN153" s="2">
        <v>0.86839999999999995</v>
      </c>
      <c r="AO153" s="2">
        <v>0.27100000000000002</v>
      </c>
      <c r="AP153" s="2">
        <v>4.53E-2</v>
      </c>
      <c r="AQ153" s="2">
        <v>52.417299999999997</v>
      </c>
      <c r="AR153" s="2">
        <v>2.8576000000000001</v>
      </c>
      <c r="AS153" s="2">
        <v>10.856999999999999</v>
      </c>
      <c r="AT153" s="2">
        <v>2.8767</v>
      </c>
      <c r="AU153" s="2">
        <v>16.471900000000002</v>
      </c>
      <c r="AV153" s="2">
        <v>0.24049999999999999</v>
      </c>
      <c r="AW153" s="2">
        <v>2.3618999999999999</v>
      </c>
      <c r="AX153" s="2">
        <v>6.7375999999999996</v>
      </c>
      <c r="AY153" s="2">
        <v>2.2656999999999998</v>
      </c>
      <c r="AZ153" s="2">
        <v>1.7983</v>
      </c>
      <c r="BA153" s="2">
        <v>0.78500000000000003</v>
      </c>
      <c r="BB153" s="2">
        <v>0</v>
      </c>
      <c r="BC153" s="2">
        <v>2.0000000000000001E-4</v>
      </c>
      <c r="BD153" s="2">
        <v>0.3306</v>
      </c>
      <c r="BE153" s="2">
        <v>0</v>
      </c>
      <c r="BF153" s="2">
        <v>1.8894</v>
      </c>
      <c r="BG153" s="2">
        <v>1.0523</v>
      </c>
      <c r="BH153" s="2">
        <v>0.53200000000000003</v>
      </c>
      <c r="BI153" s="2">
        <v>1.7244999999999999</v>
      </c>
      <c r="BJ153" s="2">
        <v>3.2357999999999998</v>
      </c>
      <c r="BK153" s="2">
        <v>2.6147999999999998</v>
      </c>
      <c r="BL153" s="2">
        <v>2.661</v>
      </c>
      <c r="BM153" s="2">
        <v>2.6198999999999999</v>
      </c>
      <c r="BN153" s="2">
        <v>2.5329000000000002</v>
      </c>
      <c r="BO153" s="2">
        <v>2.4977</v>
      </c>
      <c r="BP153" s="2">
        <v>2.4641999999999999</v>
      </c>
      <c r="BQ153" s="2">
        <v>2.3647999999999998</v>
      </c>
      <c r="BR153" s="2">
        <v>2.2854999999999999</v>
      </c>
      <c r="BS153" s="2">
        <v>2.1650999999999998</v>
      </c>
      <c r="BT153" s="2">
        <v>2.0931999999999999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0</v>
      </c>
      <c r="CP153" s="2">
        <v>54.515700000000002</v>
      </c>
      <c r="CQ153" s="2">
        <v>0</v>
      </c>
      <c r="CR153" s="2">
        <v>28.9268</v>
      </c>
      <c r="CS153" s="2">
        <v>0</v>
      </c>
      <c r="CT153" s="2">
        <v>0</v>
      </c>
      <c r="CU153" s="2">
        <v>0</v>
      </c>
      <c r="CV153" s="2">
        <v>0</v>
      </c>
      <c r="CW153" s="2">
        <v>11.144</v>
      </c>
      <c r="CX153" s="2">
        <v>4.9847999999999999</v>
      </c>
      <c r="CY153" s="2">
        <v>0.42870000000000003</v>
      </c>
      <c r="CZ153" s="2">
        <v>0</v>
      </c>
      <c r="DA153" s="2">
        <v>0</v>
      </c>
      <c r="DB153" s="2">
        <v>0</v>
      </c>
      <c r="DC153" s="2">
        <v>0</v>
      </c>
      <c r="DD153" s="2">
        <v>0</v>
      </c>
      <c r="DE153" s="2">
        <v>53.9</v>
      </c>
      <c r="DF153" s="2">
        <v>43.63</v>
      </c>
      <c r="DG153" s="2">
        <v>2.4700000000000002</v>
      </c>
      <c r="DH153" s="2">
        <v>0</v>
      </c>
      <c r="DI153" s="2">
        <v>49.807400000000001</v>
      </c>
      <c r="DJ153" s="2">
        <v>0</v>
      </c>
      <c r="DK153" s="2">
        <v>3.8391000000000002</v>
      </c>
      <c r="DL153" s="2">
        <v>0</v>
      </c>
      <c r="DM153" s="2">
        <v>18.921299999999999</v>
      </c>
      <c r="DN153" s="2">
        <v>0.31830000000000003</v>
      </c>
      <c r="DO153" s="2">
        <v>11.1214</v>
      </c>
      <c r="DP153" s="2">
        <v>15.991199999999999</v>
      </c>
      <c r="DQ153" s="2">
        <v>0</v>
      </c>
      <c r="DR153" s="2">
        <v>0</v>
      </c>
      <c r="DS153" s="2">
        <v>0</v>
      </c>
      <c r="DT153" s="2">
        <v>0</v>
      </c>
      <c r="DU153" s="2">
        <v>1.2999999999999999E-3</v>
      </c>
      <c r="DV153" s="2">
        <v>0</v>
      </c>
      <c r="DW153" s="2">
        <v>0</v>
      </c>
      <c r="DX153" s="2">
        <v>51.17</v>
      </c>
      <c r="DY153" s="2">
        <v>31.84</v>
      </c>
      <c r="DZ153" s="2">
        <v>30.39</v>
      </c>
      <c r="EA153" s="2">
        <v>32.909999999999997</v>
      </c>
      <c r="EB153" s="2">
        <v>4.34</v>
      </c>
      <c r="EC153" s="2">
        <v>0.52</v>
      </c>
      <c r="ED153" s="2">
        <v>0</v>
      </c>
      <c r="EE153" s="2">
        <v>50.6432</v>
      </c>
      <c r="EF153" s="2">
        <v>0</v>
      </c>
      <c r="EG153" s="2">
        <v>1.5251999999999999</v>
      </c>
      <c r="EH153" s="2">
        <v>0</v>
      </c>
      <c r="EI153" s="2">
        <v>28.066600000000001</v>
      </c>
      <c r="EJ153" s="2">
        <v>0.5282</v>
      </c>
      <c r="EK153" s="2">
        <v>14.5791</v>
      </c>
      <c r="EL153" s="2">
        <v>4.6562000000000001</v>
      </c>
      <c r="EM153" s="2">
        <v>0</v>
      </c>
      <c r="EN153" s="2">
        <v>0</v>
      </c>
      <c r="EO153" s="2">
        <v>0</v>
      </c>
      <c r="EP153" s="2">
        <v>0</v>
      </c>
      <c r="EQ153" s="2">
        <v>1.5E-3</v>
      </c>
      <c r="ER153" s="2">
        <v>0</v>
      </c>
      <c r="ES153" s="2">
        <v>0</v>
      </c>
      <c r="ET153" s="2">
        <v>48.08</v>
      </c>
      <c r="EU153" s="2">
        <v>42.17</v>
      </c>
      <c r="EV153" s="2">
        <v>45.54</v>
      </c>
      <c r="EW153" s="2">
        <v>9.68</v>
      </c>
      <c r="EX153" s="2">
        <v>1.74</v>
      </c>
      <c r="EY153" s="2">
        <v>0.87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50.006399999999999</v>
      </c>
      <c r="FY153" s="2">
        <v>0.28089999999999998</v>
      </c>
      <c r="FZ153" s="2">
        <v>7.5556000000000001</v>
      </c>
      <c r="GA153" s="2">
        <v>38.545000000000002</v>
      </c>
      <c r="GB153" s="2">
        <v>0</v>
      </c>
      <c r="GC153" s="2">
        <v>3.6122000000000001</v>
      </c>
      <c r="GD153" s="2">
        <v>0</v>
      </c>
      <c r="GE153" s="2">
        <v>0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46.3</v>
      </c>
      <c r="GM153" s="2">
        <v>7</v>
      </c>
      <c r="GN153" s="2">
        <v>39.67</v>
      </c>
      <c r="GO153" s="2">
        <v>0.41</v>
      </c>
      <c r="GP153" s="2">
        <v>6.63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0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2">
        <v>0</v>
      </c>
      <c r="HJ153" s="2">
        <v>0</v>
      </c>
      <c r="HK153" s="2">
        <v>0</v>
      </c>
      <c r="HL153" s="2">
        <v>0</v>
      </c>
      <c r="HM153" s="2">
        <v>0</v>
      </c>
      <c r="HN153" s="2">
        <v>0</v>
      </c>
      <c r="HO153" s="2">
        <v>61.718800000000002</v>
      </c>
      <c r="HP153" s="2">
        <v>0</v>
      </c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2">
        <v>0</v>
      </c>
      <c r="HW153" s="2">
        <v>1.839</v>
      </c>
      <c r="HX153" s="2">
        <v>36.442300000000003</v>
      </c>
      <c r="HY153" s="2">
        <v>0</v>
      </c>
      <c r="HZ153" s="2">
        <v>97.24</v>
      </c>
      <c r="IA153" s="2">
        <v>2.76</v>
      </c>
    </row>
    <row r="154" spans="1:235" x14ac:dyDescent="0.35">
      <c r="A154" s="2" t="s">
        <v>652</v>
      </c>
      <c r="B154" s="2">
        <v>80.040000000000006</v>
      </c>
      <c r="C154" s="2">
        <v>79.349999999999994</v>
      </c>
      <c r="D154" s="2">
        <v>79.27</v>
      </c>
      <c r="E154" s="2">
        <v>1062.73</v>
      </c>
      <c r="F154" s="2">
        <v>1E-3</v>
      </c>
      <c r="G154" s="2">
        <v>-10.01</v>
      </c>
      <c r="H154" s="2">
        <v>0</v>
      </c>
      <c r="I154" s="2">
        <v>-0.7</v>
      </c>
      <c r="J154" s="2">
        <v>20.65</v>
      </c>
      <c r="K154" s="2">
        <v>1056.3699999999999</v>
      </c>
      <c r="L154" s="2">
        <v>-6.35</v>
      </c>
      <c r="M154" s="2">
        <v>1062.6600000000001</v>
      </c>
      <c r="N154" s="2">
        <v>-7.0000000000000007E-2</v>
      </c>
      <c r="O154" s="2">
        <v>1062.69</v>
      </c>
      <c r="P154" s="2">
        <v>-0.03</v>
      </c>
      <c r="Q154" s="2">
        <v>1062.69</v>
      </c>
      <c r="R154" s="2">
        <v>-0.04</v>
      </c>
      <c r="S154" s="2">
        <v>1048.48</v>
      </c>
      <c r="T154" s="2">
        <v>-14.25</v>
      </c>
      <c r="U154" s="2">
        <v>1062.73</v>
      </c>
      <c r="V154" s="2">
        <v>0</v>
      </c>
      <c r="W154" s="2">
        <v>1026.8499999999999</v>
      </c>
      <c r="X154" s="2">
        <v>-35.880000000000003</v>
      </c>
      <c r="Y154" s="2">
        <v>0</v>
      </c>
      <c r="Z154" s="2">
        <v>34.976700000000001</v>
      </c>
      <c r="AA154" s="2">
        <v>26.49</v>
      </c>
      <c r="AB154" s="2">
        <v>11.407299999999999</v>
      </c>
      <c r="AC154" s="2">
        <v>0</v>
      </c>
      <c r="AD154" s="2">
        <v>2.2454000000000001</v>
      </c>
      <c r="AE154" s="2">
        <v>0</v>
      </c>
      <c r="AF154" s="2">
        <v>3.4902000000000002</v>
      </c>
      <c r="AG154" s="2">
        <v>0</v>
      </c>
      <c r="AH154" s="2">
        <v>39.558399999999999</v>
      </c>
      <c r="AI154" s="2">
        <v>16.479600000000001</v>
      </c>
      <c r="AJ154" s="2">
        <v>33.886499999999998</v>
      </c>
      <c r="AK154" s="2">
        <v>0</v>
      </c>
      <c r="AL154" s="2">
        <v>9.2014999999999993</v>
      </c>
      <c r="AM154" s="2">
        <v>0</v>
      </c>
      <c r="AN154" s="2">
        <v>0.874</v>
      </c>
      <c r="AO154" s="2">
        <v>0.27</v>
      </c>
      <c r="AP154" s="2">
        <v>4.53E-2</v>
      </c>
      <c r="AQ154" s="2">
        <v>52.544699999999999</v>
      </c>
      <c r="AR154" s="2">
        <v>2.8163</v>
      </c>
      <c r="AS154" s="2">
        <v>10.867699999999999</v>
      </c>
      <c r="AT154" s="2">
        <v>2.8755000000000002</v>
      </c>
      <c r="AU154" s="2">
        <v>16.392800000000001</v>
      </c>
      <c r="AV154" s="2">
        <v>0.23910000000000001</v>
      </c>
      <c r="AW154" s="2">
        <v>2.3330000000000002</v>
      </c>
      <c r="AX154" s="2">
        <v>6.6986999999999997</v>
      </c>
      <c r="AY154" s="2">
        <v>2.2622</v>
      </c>
      <c r="AZ154" s="2">
        <v>1.8340000000000001</v>
      </c>
      <c r="BA154" s="2">
        <v>0.80500000000000005</v>
      </c>
      <c r="BB154" s="2">
        <v>0</v>
      </c>
      <c r="BC154" s="2">
        <v>1E-4</v>
      </c>
      <c r="BD154" s="2">
        <v>0.33100000000000002</v>
      </c>
      <c r="BE154" s="2">
        <v>0</v>
      </c>
      <c r="BF154" s="2">
        <v>1.8955</v>
      </c>
      <c r="BG154" s="2">
        <v>1.0494000000000001</v>
      </c>
      <c r="BH154" s="2">
        <v>0.52910000000000001</v>
      </c>
      <c r="BI154" s="2">
        <v>1.7293000000000001</v>
      </c>
      <c r="BJ154" s="2">
        <v>3.2860999999999998</v>
      </c>
      <c r="BK154" s="2">
        <v>2.6461999999999999</v>
      </c>
      <c r="BL154" s="2">
        <v>2.694</v>
      </c>
      <c r="BM154" s="2">
        <v>2.6522000000000001</v>
      </c>
      <c r="BN154" s="2">
        <v>2.5623999999999998</v>
      </c>
      <c r="BO154" s="2">
        <v>2.5261999999999998</v>
      </c>
      <c r="BP154" s="2">
        <v>2.4918</v>
      </c>
      <c r="BQ154" s="2">
        <v>2.3799000000000001</v>
      </c>
      <c r="BR154" s="2">
        <v>2.2968000000000002</v>
      </c>
      <c r="BS154" s="2">
        <v>2.1718999999999999</v>
      </c>
      <c r="BT154" s="2">
        <v>2.0975999999999999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54.534300000000002</v>
      </c>
      <c r="CQ154" s="2">
        <v>0</v>
      </c>
      <c r="CR154" s="2">
        <v>28.913499999999999</v>
      </c>
      <c r="CS154" s="2">
        <v>0</v>
      </c>
      <c r="CT154" s="2">
        <v>0</v>
      </c>
      <c r="CU154" s="2">
        <v>0</v>
      </c>
      <c r="CV154" s="2">
        <v>0</v>
      </c>
      <c r="CW154" s="2">
        <v>11.1287</v>
      </c>
      <c r="CX154" s="2">
        <v>4.9913999999999996</v>
      </c>
      <c r="CY154" s="2">
        <v>0.43209999999999998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53.83</v>
      </c>
      <c r="DF154" s="2">
        <v>43.69</v>
      </c>
      <c r="DG154" s="2">
        <v>2.4900000000000002</v>
      </c>
      <c r="DH154" s="2">
        <v>0</v>
      </c>
      <c r="DI154" s="2">
        <v>49.802500000000002</v>
      </c>
      <c r="DJ154" s="2">
        <v>0</v>
      </c>
      <c r="DK154" s="2">
        <v>3.8169</v>
      </c>
      <c r="DL154" s="2">
        <v>0</v>
      </c>
      <c r="DM154" s="2">
        <v>18.9831</v>
      </c>
      <c r="DN154" s="2">
        <v>0.31909999999999999</v>
      </c>
      <c r="DO154" s="2">
        <v>11.0753</v>
      </c>
      <c r="DP154" s="2">
        <v>16.001899999999999</v>
      </c>
      <c r="DQ154" s="2">
        <v>0</v>
      </c>
      <c r="DR154" s="2">
        <v>0</v>
      </c>
      <c r="DS154" s="2">
        <v>0</v>
      </c>
      <c r="DT154" s="2">
        <v>0</v>
      </c>
      <c r="DU154" s="2">
        <v>1.1999999999999999E-3</v>
      </c>
      <c r="DV154" s="2">
        <v>0</v>
      </c>
      <c r="DW154" s="2">
        <v>0</v>
      </c>
      <c r="DX154" s="2">
        <v>50.98</v>
      </c>
      <c r="DY154" s="2">
        <v>31.72</v>
      </c>
      <c r="DZ154" s="2">
        <v>30.5</v>
      </c>
      <c r="EA154" s="2">
        <v>32.94</v>
      </c>
      <c r="EB154" s="2">
        <v>4.32</v>
      </c>
      <c r="EC154" s="2">
        <v>0.52</v>
      </c>
      <c r="ED154" s="2">
        <v>0</v>
      </c>
      <c r="EE154" s="2">
        <v>50.628</v>
      </c>
      <c r="EF154" s="2">
        <v>0</v>
      </c>
      <c r="EG154" s="2">
        <v>1.5193000000000001</v>
      </c>
      <c r="EH154" s="2">
        <v>0</v>
      </c>
      <c r="EI154" s="2">
        <v>28.1325</v>
      </c>
      <c r="EJ154" s="2">
        <v>0.52949999999999997</v>
      </c>
      <c r="EK154" s="2">
        <v>14.5261</v>
      </c>
      <c r="EL154" s="2">
        <v>4.6631999999999998</v>
      </c>
      <c r="EM154" s="2">
        <v>0</v>
      </c>
      <c r="EN154" s="2">
        <v>0</v>
      </c>
      <c r="EO154" s="2">
        <v>0</v>
      </c>
      <c r="EP154" s="2">
        <v>0</v>
      </c>
      <c r="EQ154" s="2">
        <v>1.5E-3</v>
      </c>
      <c r="ER154" s="2">
        <v>0</v>
      </c>
      <c r="ES154" s="2">
        <v>0</v>
      </c>
      <c r="ET154" s="2">
        <v>47.93</v>
      </c>
      <c r="EU154" s="2">
        <v>42.03</v>
      </c>
      <c r="EV154" s="2">
        <v>45.66</v>
      </c>
      <c r="EW154" s="2">
        <v>9.6999999999999993</v>
      </c>
      <c r="EX154" s="2">
        <v>1.74</v>
      </c>
      <c r="EY154" s="2">
        <v>0.87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49.981699999999996</v>
      </c>
      <c r="FY154" s="2">
        <v>0.27960000000000002</v>
      </c>
      <c r="FZ154" s="2">
        <v>7.5831999999999997</v>
      </c>
      <c r="GA154" s="2">
        <v>38.569600000000001</v>
      </c>
      <c r="GB154" s="2">
        <v>0</v>
      </c>
      <c r="GC154" s="2">
        <v>3.5859999999999999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46.29</v>
      </c>
      <c r="GM154" s="2">
        <v>7.02</v>
      </c>
      <c r="GN154" s="2">
        <v>39.700000000000003</v>
      </c>
      <c r="GO154" s="2">
        <v>0.41</v>
      </c>
      <c r="GP154" s="2">
        <v>6.58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61.720999999999997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2">
        <v>0</v>
      </c>
      <c r="HW154" s="2">
        <v>1.8367</v>
      </c>
      <c r="HX154" s="2">
        <v>36.442300000000003</v>
      </c>
      <c r="HY154" s="2">
        <v>0</v>
      </c>
      <c r="HZ154" s="2">
        <v>97.25</v>
      </c>
      <c r="IA154" s="2">
        <v>2.75</v>
      </c>
    </row>
    <row r="155" spans="1:235" x14ac:dyDescent="0.35">
      <c r="A155" s="2" t="s">
        <v>652</v>
      </c>
      <c r="B155" s="2">
        <v>80.55</v>
      </c>
      <c r="C155" s="2">
        <v>79.88</v>
      </c>
      <c r="D155" s="2">
        <v>79.78</v>
      </c>
      <c r="E155" s="2">
        <v>1062.02</v>
      </c>
      <c r="F155" s="2">
        <v>1E-3</v>
      </c>
      <c r="G155" s="2">
        <v>-10.02</v>
      </c>
      <c r="H155" s="2">
        <v>0</v>
      </c>
      <c r="I155" s="2">
        <v>-0.7</v>
      </c>
      <c r="J155" s="2">
        <v>20.12</v>
      </c>
      <c r="K155" s="2">
        <v>1055.17</v>
      </c>
      <c r="L155" s="2">
        <v>-6.85</v>
      </c>
      <c r="M155" s="2">
        <v>1061.95</v>
      </c>
      <c r="N155" s="2">
        <v>-7.0000000000000007E-2</v>
      </c>
      <c r="O155" s="2">
        <v>1061.99</v>
      </c>
      <c r="P155" s="2">
        <v>-0.03</v>
      </c>
      <c r="Q155" s="2">
        <v>1061.99</v>
      </c>
      <c r="R155" s="2">
        <v>-0.04</v>
      </c>
      <c r="S155" s="2">
        <v>1047.6400000000001</v>
      </c>
      <c r="T155" s="2">
        <v>-14.39</v>
      </c>
      <c r="U155" s="2">
        <v>1062.02</v>
      </c>
      <c r="V155" s="2">
        <v>0</v>
      </c>
      <c r="W155" s="2">
        <v>1026.8499999999999</v>
      </c>
      <c r="X155" s="2">
        <v>-35.17</v>
      </c>
      <c r="Y155" s="2">
        <v>0</v>
      </c>
      <c r="Z155" s="2">
        <v>35.184100000000001</v>
      </c>
      <c r="AA155" s="2">
        <v>26.576599999999999</v>
      </c>
      <c r="AB155" s="2">
        <v>11.585000000000001</v>
      </c>
      <c r="AC155" s="2">
        <v>0</v>
      </c>
      <c r="AD155" s="2">
        <v>2.2932999999999999</v>
      </c>
      <c r="AE155" s="2">
        <v>0</v>
      </c>
      <c r="AF155" s="2">
        <v>3.4948000000000001</v>
      </c>
      <c r="AG155" s="2">
        <v>0</v>
      </c>
      <c r="AH155" s="2">
        <v>39.5672</v>
      </c>
      <c r="AI155" s="2">
        <v>16.525500000000001</v>
      </c>
      <c r="AJ155" s="2">
        <v>33.898699999999998</v>
      </c>
      <c r="AK155" s="2">
        <v>0</v>
      </c>
      <c r="AL155" s="2">
        <v>9.1289999999999996</v>
      </c>
      <c r="AM155" s="2">
        <v>0</v>
      </c>
      <c r="AN155" s="2">
        <v>0.87949999999999995</v>
      </c>
      <c r="AO155" s="2">
        <v>0.26889999999999997</v>
      </c>
      <c r="AP155" s="2">
        <v>4.53E-2</v>
      </c>
      <c r="AQ155" s="2">
        <v>52.677799999999998</v>
      </c>
      <c r="AR155" s="2">
        <v>2.7738999999999998</v>
      </c>
      <c r="AS155" s="2">
        <v>10.8796</v>
      </c>
      <c r="AT155" s="2">
        <v>2.8736000000000002</v>
      </c>
      <c r="AU155" s="2">
        <v>16.308599999999998</v>
      </c>
      <c r="AV155" s="2">
        <v>0.23760000000000001</v>
      </c>
      <c r="AW155" s="2">
        <v>2.3035999999999999</v>
      </c>
      <c r="AX155" s="2">
        <v>6.6577999999999999</v>
      </c>
      <c r="AY155" s="2">
        <v>2.2584</v>
      </c>
      <c r="AZ155" s="2">
        <v>1.8714999999999999</v>
      </c>
      <c r="BA155" s="2">
        <v>0.82599999999999996</v>
      </c>
      <c r="BB155" s="2">
        <v>0</v>
      </c>
      <c r="BC155" s="2">
        <v>1E-4</v>
      </c>
      <c r="BD155" s="2">
        <v>0.33129999999999998</v>
      </c>
      <c r="BE155" s="2">
        <v>0</v>
      </c>
      <c r="BF155" s="2">
        <v>1.9014</v>
      </c>
      <c r="BG155" s="2">
        <v>1.0464</v>
      </c>
      <c r="BH155" s="2">
        <v>0.5262</v>
      </c>
      <c r="BI155" s="2">
        <v>1.7338</v>
      </c>
      <c r="BJ155" s="2">
        <v>3.3380999999999998</v>
      </c>
      <c r="BK155" s="2">
        <v>2.6783999999999999</v>
      </c>
      <c r="BL155" s="2">
        <v>2.7279</v>
      </c>
      <c r="BM155" s="2">
        <v>2.6854</v>
      </c>
      <c r="BN155" s="2">
        <v>2.5926999999999998</v>
      </c>
      <c r="BO155" s="2">
        <v>2.5554000000000001</v>
      </c>
      <c r="BP155" s="2">
        <v>2.52</v>
      </c>
      <c r="BQ155" s="2">
        <v>2.3946999999999998</v>
      </c>
      <c r="BR155" s="2">
        <v>2.3077999999999999</v>
      </c>
      <c r="BS155" s="2">
        <v>2.1781999999999999</v>
      </c>
      <c r="BT155" s="2">
        <v>2.1015000000000001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54.552799999999998</v>
      </c>
      <c r="CQ155" s="2">
        <v>0</v>
      </c>
      <c r="CR155" s="2">
        <v>28.900300000000001</v>
      </c>
      <c r="CS155" s="2">
        <v>0</v>
      </c>
      <c r="CT155" s="2">
        <v>0</v>
      </c>
      <c r="CU155" s="2">
        <v>0</v>
      </c>
      <c r="CV155" s="2">
        <v>0</v>
      </c>
      <c r="CW155" s="2">
        <v>11.1135</v>
      </c>
      <c r="CX155" s="2">
        <v>4.9978999999999996</v>
      </c>
      <c r="CY155" s="2">
        <v>0.4355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53.75</v>
      </c>
      <c r="DF155" s="2">
        <v>43.74</v>
      </c>
      <c r="DG155" s="2">
        <v>2.5099999999999998</v>
      </c>
      <c r="DH155" s="2">
        <v>0</v>
      </c>
      <c r="DI155" s="2">
        <v>49.797699999999999</v>
      </c>
      <c r="DJ155" s="2">
        <v>0</v>
      </c>
      <c r="DK155" s="2">
        <v>3.7945000000000002</v>
      </c>
      <c r="DL155" s="2">
        <v>0</v>
      </c>
      <c r="DM155" s="2">
        <v>19.045000000000002</v>
      </c>
      <c r="DN155" s="2">
        <v>0.31979999999999997</v>
      </c>
      <c r="DO155" s="2">
        <v>11.029299999999999</v>
      </c>
      <c r="DP155" s="2">
        <v>16.012599999999999</v>
      </c>
      <c r="DQ155" s="2">
        <v>0</v>
      </c>
      <c r="DR155" s="2">
        <v>0</v>
      </c>
      <c r="DS155" s="2">
        <v>0</v>
      </c>
      <c r="DT155" s="2">
        <v>0</v>
      </c>
      <c r="DU155" s="2">
        <v>1.1999999999999999E-3</v>
      </c>
      <c r="DV155" s="2">
        <v>0</v>
      </c>
      <c r="DW155" s="2">
        <v>0</v>
      </c>
      <c r="DX155" s="2">
        <v>50.79</v>
      </c>
      <c r="DY155" s="2">
        <v>31.6</v>
      </c>
      <c r="DZ155" s="2">
        <v>30.61</v>
      </c>
      <c r="EA155" s="2">
        <v>32.97</v>
      </c>
      <c r="EB155" s="2">
        <v>4.3</v>
      </c>
      <c r="EC155" s="2">
        <v>0.52</v>
      </c>
      <c r="ED155" s="2">
        <v>0</v>
      </c>
      <c r="EE155" s="2">
        <v>50.6128</v>
      </c>
      <c r="EF155" s="2">
        <v>0</v>
      </c>
      <c r="EG155" s="2">
        <v>1.5133000000000001</v>
      </c>
      <c r="EH155" s="2">
        <v>0</v>
      </c>
      <c r="EI155" s="2">
        <v>28.1983</v>
      </c>
      <c r="EJ155" s="2">
        <v>0.53069999999999995</v>
      </c>
      <c r="EK155" s="2">
        <v>14.4735</v>
      </c>
      <c r="EL155" s="2">
        <v>4.67</v>
      </c>
      <c r="EM155" s="2">
        <v>0</v>
      </c>
      <c r="EN155" s="2">
        <v>0</v>
      </c>
      <c r="EO155" s="2">
        <v>0</v>
      </c>
      <c r="EP155" s="2">
        <v>0</v>
      </c>
      <c r="EQ155" s="2">
        <v>1.4E-3</v>
      </c>
      <c r="ER155" s="2">
        <v>0</v>
      </c>
      <c r="ES155" s="2">
        <v>0</v>
      </c>
      <c r="ET155" s="2">
        <v>47.78</v>
      </c>
      <c r="EU155" s="2">
        <v>41.89</v>
      </c>
      <c r="EV155" s="2">
        <v>45.79</v>
      </c>
      <c r="EW155" s="2">
        <v>9.7100000000000009</v>
      </c>
      <c r="EX155" s="2">
        <v>1.73</v>
      </c>
      <c r="EY155" s="2">
        <v>0.87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49.956800000000001</v>
      </c>
      <c r="FY155" s="2">
        <v>0.2782</v>
      </c>
      <c r="FZ155" s="2">
        <v>7.6112000000000002</v>
      </c>
      <c r="GA155" s="2">
        <v>38.594299999999997</v>
      </c>
      <c r="GB155" s="2">
        <v>0</v>
      </c>
      <c r="GC155" s="2">
        <v>3.5594999999999999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46.27</v>
      </c>
      <c r="GM155" s="2">
        <v>7.05</v>
      </c>
      <c r="GN155" s="2">
        <v>39.74</v>
      </c>
      <c r="GO155" s="2">
        <v>0.4</v>
      </c>
      <c r="GP155" s="2">
        <v>6.53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0</v>
      </c>
      <c r="HL155" s="2">
        <v>0</v>
      </c>
      <c r="HM155" s="2">
        <v>0</v>
      </c>
      <c r="HN155" s="2">
        <v>0</v>
      </c>
      <c r="HO155" s="2">
        <v>61.723199999999999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2">
        <v>0</v>
      </c>
      <c r="HW155" s="2">
        <v>1.8345</v>
      </c>
      <c r="HX155" s="2">
        <v>36.442300000000003</v>
      </c>
      <c r="HY155" s="2">
        <v>0</v>
      </c>
      <c r="HZ155" s="2">
        <v>97.25</v>
      </c>
      <c r="IA155" s="2">
        <v>2.75</v>
      </c>
    </row>
    <row r="156" spans="1:235" x14ac:dyDescent="0.35">
      <c r="A156" s="2" t="s">
        <v>652</v>
      </c>
      <c r="B156" s="2">
        <v>81.05</v>
      </c>
      <c r="C156" s="2">
        <v>80.400000000000006</v>
      </c>
      <c r="D156" s="2">
        <v>80.28</v>
      </c>
      <c r="E156" s="2">
        <v>1061.31</v>
      </c>
      <c r="F156" s="2">
        <v>1E-3</v>
      </c>
      <c r="G156" s="2">
        <v>-10.029999999999999</v>
      </c>
      <c r="H156" s="2">
        <v>0</v>
      </c>
      <c r="I156" s="2">
        <v>-0.7</v>
      </c>
      <c r="J156" s="2">
        <v>19.600000000000001</v>
      </c>
      <c r="K156" s="2">
        <v>1053.94</v>
      </c>
      <c r="L156" s="2">
        <v>-7.37</v>
      </c>
      <c r="M156" s="2">
        <v>1061.23</v>
      </c>
      <c r="N156" s="2">
        <v>-0.08</v>
      </c>
      <c r="O156" s="2">
        <v>1061.27</v>
      </c>
      <c r="P156" s="2">
        <v>-0.04</v>
      </c>
      <c r="Q156" s="2">
        <v>1061.27</v>
      </c>
      <c r="R156" s="2">
        <v>-0.04</v>
      </c>
      <c r="S156" s="2">
        <v>1046.78</v>
      </c>
      <c r="T156" s="2">
        <v>-14.53</v>
      </c>
      <c r="U156" s="2">
        <v>1061.31</v>
      </c>
      <c r="V156" s="2">
        <v>0</v>
      </c>
      <c r="W156" s="2">
        <v>1026.8499999999999</v>
      </c>
      <c r="X156" s="2">
        <v>-34.46</v>
      </c>
      <c r="Y156" s="2">
        <v>0</v>
      </c>
      <c r="Z156" s="2">
        <v>35.391500000000001</v>
      </c>
      <c r="AA156" s="2">
        <v>26.663499999999999</v>
      </c>
      <c r="AB156" s="2">
        <v>11.763</v>
      </c>
      <c r="AC156" s="2">
        <v>0</v>
      </c>
      <c r="AD156" s="2">
        <v>2.3407</v>
      </c>
      <c r="AE156" s="2">
        <v>0</v>
      </c>
      <c r="AF156" s="2">
        <v>3.4994000000000001</v>
      </c>
      <c r="AG156" s="2">
        <v>0</v>
      </c>
      <c r="AH156" s="2">
        <v>39.556899999999999</v>
      </c>
      <c r="AI156" s="2">
        <v>16.585000000000001</v>
      </c>
      <c r="AJ156" s="2">
        <v>33.932299999999998</v>
      </c>
      <c r="AK156" s="2">
        <v>0</v>
      </c>
      <c r="AL156" s="2">
        <v>9.0406999999999993</v>
      </c>
      <c r="AM156" s="2">
        <v>0</v>
      </c>
      <c r="AN156" s="2">
        <v>0.88519999999999999</v>
      </c>
      <c r="AO156" s="2">
        <v>0.26769999999999999</v>
      </c>
      <c r="AP156" s="2">
        <v>4.53E-2</v>
      </c>
      <c r="AQ156" s="2">
        <v>52.816899999999997</v>
      </c>
      <c r="AR156" s="2">
        <v>2.7305000000000001</v>
      </c>
      <c r="AS156" s="2">
        <v>10.893000000000001</v>
      </c>
      <c r="AT156" s="2">
        <v>2.8711000000000002</v>
      </c>
      <c r="AU156" s="2">
        <v>16.218800000000002</v>
      </c>
      <c r="AV156" s="2">
        <v>0.23599999999999999</v>
      </c>
      <c r="AW156" s="2">
        <v>2.2736999999999998</v>
      </c>
      <c r="AX156" s="2">
        <v>6.6146000000000003</v>
      </c>
      <c r="AY156" s="2">
        <v>2.2545000000000002</v>
      </c>
      <c r="AZ156" s="2">
        <v>1.9109</v>
      </c>
      <c r="BA156" s="2">
        <v>0.84819999999999995</v>
      </c>
      <c r="BB156" s="2">
        <v>0</v>
      </c>
      <c r="BC156" s="2">
        <v>1E-4</v>
      </c>
      <c r="BD156" s="2">
        <v>0.33150000000000002</v>
      </c>
      <c r="BE156" s="2">
        <v>0</v>
      </c>
      <c r="BF156" s="2">
        <v>1.9073</v>
      </c>
      <c r="BG156" s="2">
        <v>1.0436000000000001</v>
      </c>
      <c r="BH156" s="2">
        <v>0.52329999999999999</v>
      </c>
      <c r="BI156" s="2">
        <v>1.7381</v>
      </c>
      <c r="BJ156" s="2">
        <v>3.3917000000000002</v>
      </c>
      <c r="BK156" s="2">
        <v>2.7115</v>
      </c>
      <c r="BL156" s="2">
        <v>2.7627999999999999</v>
      </c>
      <c r="BM156" s="2">
        <v>2.7195</v>
      </c>
      <c r="BN156" s="2">
        <v>2.6238000000000001</v>
      </c>
      <c r="BO156" s="2">
        <v>2.5853999999999999</v>
      </c>
      <c r="BP156" s="2">
        <v>2.5489999999999999</v>
      </c>
      <c r="BQ156" s="2">
        <v>2.4091999999999998</v>
      </c>
      <c r="BR156" s="2">
        <v>2.3184</v>
      </c>
      <c r="BS156" s="2">
        <v>2.1840000000000002</v>
      </c>
      <c r="BT156" s="2">
        <v>2.1049000000000002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54.571199999999997</v>
      </c>
      <c r="CQ156" s="2">
        <v>0</v>
      </c>
      <c r="CR156" s="2">
        <v>28.8871</v>
      </c>
      <c r="CS156" s="2">
        <v>0</v>
      </c>
      <c r="CT156" s="2">
        <v>0</v>
      </c>
      <c r="CU156" s="2">
        <v>0</v>
      </c>
      <c r="CV156" s="2">
        <v>0</v>
      </c>
      <c r="CW156" s="2">
        <v>11.0983</v>
      </c>
      <c r="CX156" s="2">
        <v>5.0044000000000004</v>
      </c>
      <c r="CY156" s="2">
        <v>0.439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53.68</v>
      </c>
      <c r="DF156" s="2">
        <v>43.8</v>
      </c>
      <c r="DG156" s="2">
        <v>2.5299999999999998</v>
      </c>
      <c r="DH156" s="2">
        <v>0</v>
      </c>
      <c r="DI156" s="2">
        <v>49.792900000000003</v>
      </c>
      <c r="DJ156" s="2">
        <v>0</v>
      </c>
      <c r="DK156" s="2">
        <v>3.7719</v>
      </c>
      <c r="DL156" s="2">
        <v>0</v>
      </c>
      <c r="DM156" s="2">
        <v>19.106999999999999</v>
      </c>
      <c r="DN156" s="2">
        <v>0.32050000000000001</v>
      </c>
      <c r="DO156" s="2">
        <v>10.9832</v>
      </c>
      <c r="DP156" s="2">
        <v>16.023199999999999</v>
      </c>
      <c r="DQ156" s="2">
        <v>0</v>
      </c>
      <c r="DR156" s="2">
        <v>0</v>
      </c>
      <c r="DS156" s="2">
        <v>0</v>
      </c>
      <c r="DT156" s="2">
        <v>0</v>
      </c>
      <c r="DU156" s="2">
        <v>1.1999999999999999E-3</v>
      </c>
      <c r="DV156" s="2">
        <v>0</v>
      </c>
      <c r="DW156" s="2">
        <v>0</v>
      </c>
      <c r="DX156" s="2">
        <v>50.61</v>
      </c>
      <c r="DY156" s="2">
        <v>31.48</v>
      </c>
      <c r="DZ156" s="2">
        <v>30.72</v>
      </c>
      <c r="EA156" s="2">
        <v>33.01</v>
      </c>
      <c r="EB156" s="2">
        <v>4.2699999999999996</v>
      </c>
      <c r="EC156" s="2">
        <v>0.52</v>
      </c>
      <c r="ED156" s="2">
        <v>0</v>
      </c>
      <c r="EE156" s="2">
        <v>50.597799999999999</v>
      </c>
      <c r="EF156" s="2">
        <v>0</v>
      </c>
      <c r="EG156" s="2">
        <v>1.5072000000000001</v>
      </c>
      <c r="EH156" s="2">
        <v>0</v>
      </c>
      <c r="EI156" s="2">
        <v>28.2639</v>
      </c>
      <c r="EJ156" s="2">
        <v>0.53190000000000004</v>
      </c>
      <c r="EK156" s="2">
        <v>14.421200000000001</v>
      </c>
      <c r="EL156" s="2">
        <v>4.6764999999999999</v>
      </c>
      <c r="EM156" s="2">
        <v>0</v>
      </c>
      <c r="EN156" s="2">
        <v>0</v>
      </c>
      <c r="EO156" s="2">
        <v>0</v>
      </c>
      <c r="EP156" s="2">
        <v>0</v>
      </c>
      <c r="EQ156" s="2">
        <v>1.4E-3</v>
      </c>
      <c r="ER156" s="2">
        <v>0</v>
      </c>
      <c r="ES156" s="2">
        <v>0</v>
      </c>
      <c r="ET156" s="2">
        <v>47.63</v>
      </c>
      <c r="EU156" s="2">
        <v>41.76</v>
      </c>
      <c r="EV156" s="2">
        <v>45.91</v>
      </c>
      <c r="EW156" s="2">
        <v>9.73</v>
      </c>
      <c r="EX156" s="2">
        <v>1.73</v>
      </c>
      <c r="EY156" s="2">
        <v>0.88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49.931899999999999</v>
      </c>
      <c r="FY156" s="2">
        <v>0.27689999999999998</v>
      </c>
      <c r="FZ156" s="2">
        <v>7.6387999999999998</v>
      </c>
      <c r="GA156" s="2">
        <v>38.619599999999998</v>
      </c>
      <c r="GB156" s="2">
        <v>0</v>
      </c>
      <c r="GC156" s="2">
        <v>3.5327999999999999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46.26</v>
      </c>
      <c r="GM156" s="2">
        <v>7.08</v>
      </c>
      <c r="GN156" s="2">
        <v>39.770000000000003</v>
      </c>
      <c r="GO156" s="2">
        <v>0.4</v>
      </c>
      <c r="GP156" s="2">
        <v>6.49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61.7254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2">
        <v>0</v>
      </c>
      <c r="HW156" s="2">
        <v>1.8322000000000001</v>
      </c>
      <c r="HX156" s="2">
        <v>36.442399999999999</v>
      </c>
      <c r="HY156" s="2">
        <v>0</v>
      </c>
      <c r="HZ156" s="2">
        <v>97.25</v>
      </c>
      <c r="IA156" s="2">
        <v>2.75</v>
      </c>
    </row>
    <row r="157" spans="1:235" x14ac:dyDescent="0.35">
      <c r="A157" s="2" t="s">
        <v>652</v>
      </c>
      <c r="B157" s="2">
        <v>81.56</v>
      </c>
      <c r="C157" s="2">
        <v>80.930000000000007</v>
      </c>
      <c r="D157" s="2">
        <v>80.790000000000006</v>
      </c>
      <c r="E157" s="2">
        <v>1060.56</v>
      </c>
      <c r="F157" s="2">
        <v>1E-3</v>
      </c>
      <c r="G157" s="2">
        <v>-10.039999999999999</v>
      </c>
      <c r="H157" s="2">
        <v>0</v>
      </c>
      <c r="I157" s="2">
        <v>-0.7</v>
      </c>
      <c r="J157" s="2">
        <v>19.07</v>
      </c>
      <c r="K157" s="2">
        <v>1052.67</v>
      </c>
      <c r="L157" s="2">
        <v>-7.89</v>
      </c>
      <c r="M157" s="2">
        <v>1060.48</v>
      </c>
      <c r="N157" s="2">
        <v>-0.08</v>
      </c>
      <c r="O157" s="2">
        <v>1060.52</v>
      </c>
      <c r="P157" s="2">
        <v>-0.04</v>
      </c>
      <c r="Q157" s="2">
        <v>1060.52</v>
      </c>
      <c r="R157" s="2">
        <v>-0.04</v>
      </c>
      <c r="S157" s="2">
        <v>1045.8900000000001</v>
      </c>
      <c r="T157" s="2">
        <v>-14.67</v>
      </c>
      <c r="U157" s="2">
        <v>1060.56</v>
      </c>
      <c r="V157" s="2">
        <v>0</v>
      </c>
      <c r="W157" s="2">
        <v>1026.8499999999999</v>
      </c>
      <c r="X157" s="2">
        <v>-33.71</v>
      </c>
      <c r="Y157" s="2">
        <v>0</v>
      </c>
      <c r="Z157" s="2">
        <v>35.598399999999998</v>
      </c>
      <c r="AA157" s="2">
        <v>26.750800000000002</v>
      </c>
      <c r="AB157" s="2">
        <v>11.9415</v>
      </c>
      <c r="AC157" s="2">
        <v>0</v>
      </c>
      <c r="AD157" s="2">
        <v>2.3879000000000001</v>
      </c>
      <c r="AE157" s="2">
        <v>0</v>
      </c>
      <c r="AF157" s="2">
        <v>3.5041000000000002</v>
      </c>
      <c r="AG157" s="2">
        <v>0</v>
      </c>
      <c r="AH157" s="2">
        <v>39.445599999999999</v>
      </c>
      <c r="AI157" s="2">
        <v>16.632200000000001</v>
      </c>
      <c r="AJ157" s="2">
        <v>34.0398</v>
      </c>
      <c r="AK157" s="2">
        <v>0</v>
      </c>
      <c r="AL157" s="2">
        <v>8.9883000000000006</v>
      </c>
      <c r="AM157" s="2">
        <v>0</v>
      </c>
      <c r="AN157" s="2">
        <v>0.89410000000000001</v>
      </c>
      <c r="AO157" s="2">
        <v>0.26640000000000003</v>
      </c>
      <c r="AP157" s="2">
        <v>4.53E-2</v>
      </c>
      <c r="AQ157" s="2">
        <v>52.9634</v>
      </c>
      <c r="AR157" s="2">
        <v>2.6857000000000002</v>
      </c>
      <c r="AS157" s="2">
        <v>10.908300000000001</v>
      </c>
      <c r="AT157" s="2">
        <v>2.8677999999999999</v>
      </c>
      <c r="AU157" s="2">
        <v>16.122199999999999</v>
      </c>
      <c r="AV157" s="2">
        <v>0.23430000000000001</v>
      </c>
      <c r="AW157" s="2">
        <v>2.2431000000000001</v>
      </c>
      <c r="AX157" s="2">
        <v>6.5689000000000002</v>
      </c>
      <c r="AY157" s="2">
        <v>2.2504</v>
      </c>
      <c r="AZ157" s="2">
        <v>1.9523999999999999</v>
      </c>
      <c r="BA157" s="2">
        <v>0.87160000000000004</v>
      </c>
      <c r="BB157" s="2">
        <v>0</v>
      </c>
      <c r="BC157" s="2">
        <v>1E-4</v>
      </c>
      <c r="BD157" s="2">
        <v>0.33169999999999999</v>
      </c>
      <c r="BE157" s="2">
        <v>0</v>
      </c>
      <c r="BF157" s="2">
        <v>1.913</v>
      </c>
      <c r="BG157" s="2">
        <v>1.0407</v>
      </c>
      <c r="BH157" s="2">
        <v>0.52029999999999998</v>
      </c>
      <c r="BI157" s="2">
        <v>1.7422</v>
      </c>
      <c r="BJ157" s="2">
        <v>3.4472</v>
      </c>
      <c r="BK157" s="2">
        <v>2.7454999999999998</v>
      </c>
      <c r="BL157" s="2">
        <v>2.7987000000000002</v>
      </c>
      <c r="BM157" s="2">
        <v>2.7545000000000002</v>
      </c>
      <c r="BN157" s="2">
        <v>2.6556999999999999</v>
      </c>
      <c r="BO157" s="2">
        <v>2.6160999999999999</v>
      </c>
      <c r="BP157" s="2">
        <v>2.5787</v>
      </c>
      <c r="BQ157" s="2">
        <v>2.4232</v>
      </c>
      <c r="BR157" s="2">
        <v>2.3283999999999998</v>
      </c>
      <c r="BS157" s="2">
        <v>2.1890999999999998</v>
      </c>
      <c r="BT157" s="2">
        <v>2.1074999999999999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54.589599999999997</v>
      </c>
      <c r="CQ157" s="2">
        <v>0</v>
      </c>
      <c r="CR157" s="2">
        <v>28.873899999999999</v>
      </c>
      <c r="CS157" s="2">
        <v>0</v>
      </c>
      <c r="CT157" s="2">
        <v>0</v>
      </c>
      <c r="CU157" s="2">
        <v>0</v>
      </c>
      <c r="CV157" s="2">
        <v>0</v>
      </c>
      <c r="CW157" s="2">
        <v>11.0832</v>
      </c>
      <c r="CX157" s="2">
        <v>5.0107999999999997</v>
      </c>
      <c r="CY157" s="2">
        <v>0.4425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53.6</v>
      </c>
      <c r="DF157" s="2">
        <v>43.85</v>
      </c>
      <c r="DG157" s="2">
        <v>2.5499999999999998</v>
      </c>
      <c r="DH157" s="2">
        <v>0</v>
      </c>
      <c r="DI157" s="2">
        <v>49.7881</v>
      </c>
      <c r="DJ157" s="2">
        <v>0</v>
      </c>
      <c r="DK157" s="2">
        <v>3.7494999999999998</v>
      </c>
      <c r="DL157" s="2">
        <v>0</v>
      </c>
      <c r="DM157" s="2">
        <v>19.168800000000001</v>
      </c>
      <c r="DN157" s="2">
        <v>0.32129999999999997</v>
      </c>
      <c r="DO157" s="2">
        <v>10.937099999999999</v>
      </c>
      <c r="DP157" s="2">
        <v>16.034099999999999</v>
      </c>
      <c r="DQ157" s="2">
        <v>0</v>
      </c>
      <c r="DR157" s="2">
        <v>0</v>
      </c>
      <c r="DS157" s="2">
        <v>0</v>
      </c>
      <c r="DT157" s="2">
        <v>0</v>
      </c>
      <c r="DU157" s="2">
        <v>1.1999999999999999E-3</v>
      </c>
      <c r="DV157" s="2">
        <v>0</v>
      </c>
      <c r="DW157" s="2">
        <v>0</v>
      </c>
      <c r="DX157" s="2">
        <v>50.42</v>
      </c>
      <c r="DY157" s="2">
        <v>31.36</v>
      </c>
      <c r="DZ157" s="2">
        <v>30.83</v>
      </c>
      <c r="EA157" s="2">
        <v>33.04</v>
      </c>
      <c r="EB157" s="2">
        <v>4.25</v>
      </c>
      <c r="EC157" s="2">
        <v>0.52</v>
      </c>
      <c r="ED157" s="2">
        <v>0</v>
      </c>
      <c r="EE157" s="2">
        <v>50.582900000000002</v>
      </c>
      <c r="EF157" s="2">
        <v>0</v>
      </c>
      <c r="EG157" s="2">
        <v>1.5011000000000001</v>
      </c>
      <c r="EH157" s="2">
        <v>0</v>
      </c>
      <c r="EI157" s="2">
        <v>28.329499999999999</v>
      </c>
      <c r="EJ157" s="2">
        <v>0.53310000000000002</v>
      </c>
      <c r="EK157" s="2">
        <v>14.369300000000001</v>
      </c>
      <c r="EL157" s="2">
        <v>4.6826999999999996</v>
      </c>
      <c r="EM157" s="2">
        <v>0</v>
      </c>
      <c r="EN157" s="2">
        <v>0</v>
      </c>
      <c r="EO157" s="2">
        <v>0</v>
      </c>
      <c r="EP157" s="2">
        <v>0</v>
      </c>
      <c r="EQ157" s="2">
        <v>1.4E-3</v>
      </c>
      <c r="ER157" s="2">
        <v>0</v>
      </c>
      <c r="ES157" s="2">
        <v>0</v>
      </c>
      <c r="ET157" s="2">
        <v>47.48</v>
      </c>
      <c r="EU157" s="2">
        <v>41.62</v>
      </c>
      <c r="EV157" s="2">
        <v>46.03</v>
      </c>
      <c r="EW157" s="2">
        <v>9.75</v>
      </c>
      <c r="EX157" s="2">
        <v>1.72</v>
      </c>
      <c r="EY157" s="2">
        <v>0.88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49.906300000000002</v>
      </c>
      <c r="FY157" s="2">
        <v>0.27560000000000001</v>
      </c>
      <c r="FZ157" s="2">
        <v>7.6676000000000002</v>
      </c>
      <c r="GA157" s="2">
        <v>38.645000000000003</v>
      </c>
      <c r="GB157" s="2">
        <v>0</v>
      </c>
      <c r="GC157" s="2">
        <v>3.5055999999999998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46.25</v>
      </c>
      <c r="GM157" s="2">
        <v>7.11</v>
      </c>
      <c r="GN157" s="2">
        <v>39.81</v>
      </c>
      <c r="GO157" s="2">
        <v>0.4</v>
      </c>
      <c r="GP157" s="2">
        <v>6.44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61.727699999999999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1.8299000000000001</v>
      </c>
      <c r="HX157" s="2">
        <v>36.442399999999999</v>
      </c>
      <c r="HY157" s="2">
        <v>0</v>
      </c>
      <c r="HZ157" s="2">
        <v>97.26</v>
      </c>
      <c r="IA157" s="2">
        <v>2.74</v>
      </c>
    </row>
    <row r="158" spans="1:235" x14ac:dyDescent="0.35">
      <c r="A158" s="2" t="s">
        <v>652</v>
      </c>
      <c r="B158" s="2">
        <v>82.07</v>
      </c>
      <c r="C158" s="2">
        <v>81.459999999999994</v>
      </c>
      <c r="D158" s="2">
        <v>81.290000000000006</v>
      </c>
      <c r="E158" s="2">
        <v>1059.79</v>
      </c>
      <c r="F158" s="2">
        <v>1E-3</v>
      </c>
      <c r="G158" s="2">
        <v>-10.050000000000001</v>
      </c>
      <c r="H158" s="2">
        <v>0</v>
      </c>
      <c r="I158" s="2">
        <v>-0.7</v>
      </c>
      <c r="J158" s="2">
        <v>18.54</v>
      </c>
      <c r="K158" s="2">
        <v>1051.3499999999999</v>
      </c>
      <c r="L158" s="2">
        <v>-8.44</v>
      </c>
      <c r="M158" s="2">
        <v>1059.71</v>
      </c>
      <c r="N158" s="2">
        <v>-0.08</v>
      </c>
      <c r="O158" s="2">
        <v>1059.75</v>
      </c>
      <c r="P158" s="2">
        <v>-0.04</v>
      </c>
      <c r="Q158" s="2">
        <v>1059.75</v>
      </c>
      <c r="R158" s="2">
        <v>-0.04</v>
      </c>
      <c r="S158" s="2">
        <v>1044.97</v>
      </c>
      <c r="T158" s="2">
        <v>-14.82</v>
      </c>
      <c r="U158" s="2">
        <v>1059.79</v>
      </c>
      <c r="V158" s="2">
        <v>0</v>
      </c>
      <c r="W158" s="2">
        <v>1026.8499999999999</v>
      </c>
      <c r="X158" s="2">
        <v>-32.94</v>
      </c>
      <c r="Y158" s="2">
        <v>0</v>
      </c>
      <c r="Z158" s="2">
        <v>35.806199999999997</v>
      </c>
      <c r="AA158" s="2">
        <v>26.8324</v>
      </c>
      <c r="AB158" s="2">
        <v>12.125400000000001</v>
      </c>
      <c r="AC158" s="2">
        <v>0</v>
      </c>
      <c r="AD158" s="2">
        <v>2.4344999999999999</v>
      </c>
      <c r="AE158" s="2">
        <v>0</v>
      </c>
      <c r="AF158" s="2">
        <v>3.5087999999999999</v>
      </c>
      <c r="AG158" s="2">
        <v>0</v>
      </c>
      <c r="AH158" s="2">
        <v>39.608800000000002</v>
      </c>
      <c r="AI158" s="2">
        <v>15.543900000000001</v>
      </c>
      <c r="AJ158" s="2">
        <v>35.052</v>
      </c>
      <c r="AK158" s="2">
        <v>0</v>
      </c>
      <c r="AL158" s="2">
        <v>8.8956</v>
      </c>
      <c r="AM158" s="2">
        <v>0</v>
      </c>
      <c r="AN158" s="2">
        <v>0.89970000000000006</v>
      </c>
      <c r="AO158" s="2">
        <v>0.26490000000000002</v>
      </c>
      <c r="AP158" s="2">
        <v>4.53E-2</v>
      </c>
      <c r="AQ158" s="2">
        <v>53.116599999999998</v>
      </c>
      <c r="AR158" s="2">
        <v>2.6396999999999999</v>
      </c>
      <c r="AS158" s="2">
        <v>10.924899999999999</v>
      </c>
      <c r="AT158" s="2">
        <v>2.8637999999999999</v>
      </c>
      <c r="AU158" s="2">
        <v>16.018799999999999</v>
      </c>
      <c r="AV158" s="2">
        <v>0.23250000000000001</v>
      </c>
      <c r="AW158" s="2">
        <v>2.2119</v>
      </c>
      <c r="AX158" s="2">
        <v>6.5213000000000001</v>
      </c>
      <c r="AY158" s="2">
        <v>2.246</v>
      </c>
      <c r="AZ158" s="2">
        <v>1.9962</v>
      </c>
      <c r="BA158" s="2">
        <v>0.89639999999999997</v>
      </c>
      <c r="BB158" s="2">
        <v>0</v>
      </c>
      <c r="BC158" s="2">
        <v>1E-4</v>
      </c>
      <c r="BD158" s="2">
        <v>0.33179999999999998</v>
      </c>
      <c r="BE158" s="2">
        <v>0</v>
      </c>
      <c r="BF158" s="2">
        <v>1.9185000000000001</v>
      </c>
      <c r="BG158" s="2">
        <v>1.038</v>
      </c>
      <c r="BH158" s="2">
        <v>0.51719999999999999</v>
      </c>
      <c r="BI158" s="2">
        <v>1.746</v>
      </c>
      <c r="BJ158" s="2">
        <v>3.5045000000000002</v>
      </c>
      <c r="BK158" s="2">
        <v>2.7805</v>
      </c>
      <c r="BL158" s="2">
        <v>2.8357999999999999</v>
      </c>
      <c r="BM158" s="2">
        <v>2.7907999999999999</v>
      </c>
      <c r="BN158" s="2">
        <v>2.6886000000000001</v>
      </c>
      <c r="BO158" s="2">
        <v>2.6478999999999999</v>
      </c>
      <c r="BP158" s="2">
        <v>2.6093000000000002</v>
      </c>
      <c r="BQ158" s="2">
        <v>2.4369000000000001</v>
      </c>
      <c r="BR158" s="2">
        <v>2.3378999999999999</v>
      </c>
      <c r="BS158" s="2">
        <v>2.1936</v>
      </c>
      <c r="BT158" s="2">
        <v>2.1093999999999999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54.607599999999998</v>
      </c>
      <c r="CQ158" s="2">
        <v>0</v>
      </c>
      <c r="CR158" s="2">
        <v>28.861000000000001</v>
      </c>
      <c r="CS158" s="2">
        <v>0</v>
      </c>
      <c r="CT158" s="2">
        <v>0</v>
      </c>
      <c r="CU158" s="2">
        <v>0</v>
      </c>
      <c r="CV158" s="2">
        <v>0</v>
      </c>
      <c r="CW158" s="2">
        <v>11.068300000000001</v>
      </c>
      <c r="CX158" s="2">
        <v>5.0171000000000001</v>
      </c>
      <c r="CY158" s="2">
        <v>0.44600000000000001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53.53</v>
      </c>
      <c r="DF158" s="2">
        <v>43.91</v>
      </c>
      <c r="DG158" s="2">
        <v>2.57</v>
      </c>
      <c r="DH158" s="2">
        <v>0</v>
      </c>
      <c r="DI158" s="2">
        <v>49.783499999999997</v>
      </c>
      <c r="DJ158" s="2">
        <v>0</v>
      </c>
      <c r="DK158" s="2">
        <v>3.7265999999999999</v>
      </c>
      <c r="DL158" s="2">
        <v>0</v>
      </c>
      <c r="DM158" s="2">
        <v>19.2301</v>
      </c>
      <c r="DN158" s="2">
        <v>0.32190000000000002</v>
      </c>
      <c r="DO158" s="2">
        <v>10.890599999999999</v>
      </c>
      <c r="DP158" s="2">
        <v>16.046099999999999</v>
      </c>
      <c r="DQ158" s="2">
        <v>0</v>
      </c>
      <c r="DR158" s="2">
        <v>0</v>
      </c>
      <c r="DS158" s="2">
        <v>0</v>
      </c>
      <c r="DT158" s="2">
        <v>0</v>
      </c>
      <c r="DU158" s="2">
        <v>1.1999999999999999E-3</v>
      </c>
      <c r="DV158" s="2">
        <v>0</v>
      </c>
      <c r="DW158" s="2">
        <v>0</v>
      </c>
      <c r="DX158" s="2">
        <v>50.24</v>
      </c>
      <c r="DY158" s="2">
        <v>31.23</v>
      </c>
      <c r="DZ158" s="2">
        <v>30.94</v>
      </c>
      <c r="EA158" s="2">
        <v>33.08</v>
      </c>
      <c r="EB158" s="2">
        <v>4.22</v>
      </c>
      <c r="EC158" s="2">
        <v>0.52</v>
      </c>
      <c r="ED158" s="2">
        <v>0</v>
      </c>
      <c r="EE158" s="2">
        <v>50.568199999999997</v>
      </c>
      <c r="EF158" s="2">
        <v>0</v>
      </c>
      <c r="EG158" s="2">
        <v>1.4948999999999999</v>
      </c>
      <c r="EH158" s="2">
        <v>0</v>
      </c>
      <c r="EI158" s="2">
        <v>28.394100000000002</v>
      </c>
      <c r="EJ158" s="2">
        <v>0.5343</v>
      </c>
      <c r="EK158" s="2">
        <v>14.3178</v>
      </c>
      <c r="EL158" s="2">
        <v>4.6891999999999996</v>
      </c>
      <c r="EM158" s="2">
        <v>0</v>
      </c>
      <c r="EN158" s="2">
        <v>0</v>
      </c>
      <c r="EO158" s="2">
        <v>0</v>
      </c>
      <c r="EP158" s="2">
        <v>0</v>
      </c>
      <c r="EQ158" s="2">
        <v>1.4E-3</v>
      </c>
      <c r="ER158" s="2">
        <v>0</v>
      </c>
      <c r="ES158" s="2">
        <v>0</v>
      </c>
      <c r="ET158" s="2">
        <v>47.34</v>
      </c>
      <c r="EU158" s="2">
        <v>41.49</v>
      </c>
      <c r="EV158" s="2">
        <v>46.15</v>
      </c>
      <c r="EW158" s="2">
        <v>9.77</v>
      </c>
      <c r="EX158" s="2">
        <v>1.71</v>
      </c>
      <c r="EY158" s="2">
        <v>0.88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49.880699999999997</v>
      </c>
      <c r="FY158" s="2">
        <v>0.27429999999999999</v>
      </c>
      <c r="FZ158" s="2">
        <v>7.6959</v>
      </c>
      <c r="GA158" s="2">
        <v>38.671199999999999</v>
      </c>
      <c r="GB158" s="2">
        <v>0</v>
      </c>
      <c r="GC158" s="2">
        <v>3.4780000000000002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46.23</v>
      </c>
      <c r="GM158" s="2">
        <v>7.14</v>
      </c>
      <c r="GN158" s="2">
        <v>39.85</v>
      </c>
      <c r="GO158" s="2">
        <v>0.4</v>
      </c>
      <c r="GP158" s="2">
        <v>6.39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61.73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1.8275999999999999</v>
      </c>
      <c r="HX158" s="2">
        <v>36.442500000000003</v>
      </c>
      <c r="HY158" s="2">
        <v>0</v>
      </c>
      <c r="HZ158" s="2">
        <v>97.26</v>
      </c>
      <c r="IA158" s="2">
        <v>2.74</v>
      </c>
    </row>
    <row r="159" spans="1:235" x14ac:dyDescent="0.35">
      <c r="A159" s="2" t="s">
        <v>652</v>
      </c>
      <c r="B159" s="2">
        <v>82.57</v>
      </c>
      <c r="C159" s="2">
        <v>81.98</v>
      </c>
      <c r="D159" s="2">
        <v>81.8</v>
      </c>
      <c r="E159" s="2">
        <v>1058.99</v>
      </c>
      <c r="F159" s="2">
        <v>1E-3</v>
      </c>
      <c r="G159" s="2">
        <v>-10.06</v>
      </c>
      <c r="H159" s="2">
        <v>0</v>
      </c>
      <c r="I159" s="2">
        <v>-0.7</v>
      </c>
      <c r="J159" s="2">
        <v>18.02</v>
      </c>
      <c r="K159" s="2">
        <v>1049.98</v>
      </c>
      <c r="L159" s="2">
        <v>-9.01</v>
      </c>
      <c r="M159" s="2">
        <v>1058.9000000000001</v>
      </c>
      <c r="N159" s="2">
        <v>-0.09</v>
      </c>
      <c r="O159" s="2">
        <v>1058.94</v>
      </c>
      <c r="P159" s="2">
        <v>-0.05</v>
      </c>
      <c r="Q159" s="2">
        <v>1058.94</v>
      </c>
      <c r="R159" s="2">
        <v>-0.05</v>
      </c>
      <c r="S159" s="2">
        <v>1044.03</v>
      </c>
      <c r="T159" s="2">
        <v>-14.96</v>
      </c>
      <c r="U159" s="2">
        <v>1058.99</v>
      </c>
      <c r="V159" s="2">
        <v>0</v>
      </c>
      <c r="W159" s="2">
        <v>1026.8499999999999</v>
      </c>
      <c r="X159" s="2">
        <v>-32.14</v>
      </c>
      <c r="Y159" s="2">
        <v>0</v>
      </c>
      <c r="Z159" s="2">
        <v>36.014400000000002</v>
      </c>
      <c r="AA159" s="2">
        <v>26.914000000000001</v>
      </c>
      <c r="AB159" s="2">
        <v>12.3094</v>
      </c>
      <c r="AC159" s="2">
        <v>0</v>
      </c>
      <c r="AD159" s="2">
        <v>2.4807999999999999</v>
      </c>
      <c r="AE159" s="2">
        <v>0</v>
      </c>
      <c r="AF159" s="2">
        <v>3.5135999999999998</v>
      </c>
      <c r="AG159" s="2">
        <v>0</v>
      </c>
      <c r="AH159" s="2">
        <v>39.658200000000001</v>
      </c>
      <c r="AI159" s="2">
        <v>15.553000000000001</v>
      </c>
      <c r="AJ159" s="2">
        <v>35.063499999999998</v>
      </c>
      <c r="AK159" s="2">
        <v>0</v>
      </c>
      <c r="AL159" s="2">
        <v>8.8186999999999998</v>
      </c>
      <c r="AM159" s="2">
        <v>0</v>
      </c>
      <c r="AN159" s="2">
        <v>0.90659999999999996</v>
      </c>
      <c r="AO159" s="2">
        <v>0.26340000000000002</v>
      </c>
      <c r="AP159" s="2">
        <v>4.53E-2</v>
      </c>
      <c r="AQ159" s="2">
        <v>53.2776</v>
      </c>
      <c r="AR159" s="2">
        <v>2.5922999999999998</v>
      </c>
      <c r="AS159" s="2">
        <v>10.943099999999999</v>
      </c>
      <c r="AT159" s="2">
        <v>2.8589000000000002</v>
      </c>
      <c r="AU159" s="2">
        <v>15.908300000000001</v>
      </c>
      <c r="AV159" s="2">
        <v>0.23050000000000001</v>
      </c>
      <c r="AW159" s="2">
        <v>2.1800999999999999</v>
      </c>
      <c r="AX159" s="2">
        <v>6.4710000000000001</v>
      </c>
      <c r="AY159" s="2">
        <v>2.2412999999999998</v>
      </c>
      <c r="AZ159" s="2">
        <v>2.0423</v>
      </c>
      <c r="BA159" s="2">
        <v>0.92259999999999998</v>
      </c>
      <c r="BB159" s="2">
        <v>0</v>
      </c>
      <c r="BC159" s="2">
        <v>1E-4</v>
      </c>
      <c r="BD159" s="2">
        <v>0.33189999999999997</v>
      </c>
      <c r="BE159" s="2">
        <v>0</v>
      </c>
      <c r="BF159" s="2">
        <v>1.9238999999999999</v>
      </c>
      <c r="BG159" s="2">
        <v>1.0353000000000001</v>
      </c>
      <c r="BH159" s="2">
        <v>0.5141</v>
      </c>
      <c r="BI159" s="2">
        <v>1.7496</v>
      </c>
      <c r="BJ159" s="2">
        <v>3.5638000000000001</v>
      </c>
      <c r="BK159" s="2">
        <v>2.8166000000000002</v>
      </c>
      <c r="BL159" s="2">
        <v>2.8740000000000001</v>
      </c>
      <c r="BM159" s="2">
        <v>2.8281000000000001</v>
      </c>
      <c r="BN159" s="2">
        <v>2.7223999999999999</v>
      </c>
      <c r="BO159" s="2">
        <v>2.6804999999999999</v>
      </c>
      <c r="BP159" s="2">
        <v>2.6406999999999998</v>
      </c>
      <c r="BQ159" s="2">
        <v>2.4500999999999999</v>
      </c>
      <c r="BR159" s="2">
        <v>2.3466999999999998</v>
      </c>
      <c r="BS159" s="2">
        <v>2.1972999999999998</v>
      </c>
      <c r="BT159" s="2">
        <v>2.1105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54.625599999999999</v>
      </c>
      <c r="CQ159" s="2">
        <v>0</v>
      </c>
      <c r="CR159" s="2">
        <v>28.848099999999999</v>
      </c>
      <c r="CS159" s="2">
        <v>0</v>
      </c>
      <c r="CT159" s="2">
        <v>0</v>
      </c>
      <c r="CU159" s="2">
        <v>0</v>
      </c>
      <c r="CV159" s="2">
        <v>0</v>
      </c>
      <c r="CW159" s="2">
        <v>11.0534</v>
      </c>
      <c r="CX159" s="2">
        <v>5.0233999999999996</v>
      </c>
      <c r="CY159" s="2">
        <v>0.44950000000000001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53.45</v>
      </c>
      <c r="DF159" s="2">
        <v>43.96</v>
      </c>
      <c r="DG159" s="2">
        <v>2.59</v>
      </c>
      <c r="DH159" s="2">
        <v>0</v>
      </c>
      <c r="DI159" s="2">
        <v>49.7791</v>
      </c>
      <c r="DJ159" s="2">
        <v>0</v>
      </c>
      <c r="DK159" s="2">
        <v>3.7033</v>
      </c>
      <c r="DL159" s="2">
        <v>0</v>
      </c>
      <c r="DM159" s="2">
        <v>19.291399999999999</v>
      </c>
      <c r="DN159" s="2">
        <v>0.3226</v>
      </c>
      <c r="DO159" s="2">
        <v>10.8443</v>
      </c>
      <c r="DP159" s="2">
        <v>16.0581</v>
      </c>
      <c r="DQ159" s="2">
        <v>0</v>
      </c>
      <c r="DR159" s="2">
        <v>0</v>
      </c>
      <c r="DS159" s="2">
        <v>0</v>
      </c>
      <c r="DT159" s="2">
        <v>0</v>
      </c>
      <c r="DU159" s="2">
        <v>1.1000000000000001E-3</v>
      </c>
      <c r="DV159" s="2">
        <v>0</v>
      </c>
      <c r="DW159" s="2">
        <v>0</v>
      </c>
      <c r="DX159" s="2">
        <v>50.05</v>
      </c>
      <c r="DY159" s="2">
        <v>31.11</v>
      </c>
      <c r="DZ159" s="2">
        <v>31.05</v>
      </c>
      <c r="EA159" s="2">
        <v>33.11</v>
      </c>
      <c r="EB159" s="2">
        <v>4.2</v>
      </c>
      <c r="EC159" s="2">
        <v>0.53</v>
      </c>
      <c r="ED159" s="2">
        <v>0</v>
      </c>
      <c r="EE159" s="2">
        <v>50.553800000000003</v>
      </c>
      <c r="EF159" s="2">
        <v>0</v>
      </c>
      <c r="EG159" s="2">
        <v>1.4884999999999999</v>
      </c>
      <c r="EH159" s="2">
        <v>0</v>
      </c>
      <c r="EI159" s="2">
        <v>28.458500000000001</v>
      </c>
      <c r="EJ159" s="2">
        <v>0.53549999999999998</v>
      </c>
      <c r="EK159" s="2">
        <v>14.2668</v>
      </c>
      <c r="EL159" s="2">
        <v>4.6955</v>
      </c>
      <c r="EM159" s="2">
        <v>0</v>
      </c>
      <c r="EN159" s="2">
        <v>0</v>
      </c>
      <c r="EO159" s="2">
        <v>0</v>
      </c>
      <c r="EP159" s="2">
        <v>0</v>
      </c>
      <c r="EQ159" s="2">
        <v>1.2999999999999999E-3</v>
      </c>
      <c r="ER159" s="2">
        <v>0</v>
      </c>
      <c r="ES159" s="2">
        <v>0</v>
      </c>
      <c r="ET159" s="2">
        <v>47.19</v>
      </c>
      <c r="EU159" s="2">
        <v>41.35</v>
      </c>
      <c r="EV159" s="2">
        <v>46.28</v>
      </c>
      <c r="EW159" s="2">
        <v>9.7799999999999994</v>
      </c>
      <c r="EX159" s="2">
        <v>1.71</v>
      </c>
      <c r="EY159" s="2">
        <v>0.88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49.854700000000001</v>
      </c>
      <c r="FY159" s="2">
        <v>0.27289999999999998</v>
      </c>
      <c r="FZ159" s="2">
        <v>7.7247000000000003</v>
      </c>
      <c r="GA159" s="2">
        <v>38.697600000000001</v>
      </c>
      <c r="GB159" s="2">
        <v>0</v>
      </c>
      <c r="GC159" s="2">
        <v>3.4500999999999999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46.22</v>
      </c>
      <c r="GM159" s="2">
        <v>7.16</v>
      </c>
      <c r="GN159" s="2">
        <v>39.880000000000003</v>
      </c>
      <c r="GO159" s="2">
        <v>0.4</v>
      </c>
      <c r="GP159" s="2">
        <v>6.34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61.732300000000002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1.8251999999999999</v>
      </c>
      <c r="HX159" s="2">
        <v>36.442500000000003</v>
      </c>
      <c r="HY159" s="2">
        <v>0</v>
      </c>
      <c r="HZ159" s="2">
        <v>97.26</v>
      </c>
      <c r="IA159" s="2">
        <v>2.74</v>
      </c>
    </row>
    <row r="160" spans="1:235" x14ac:dyDescent="0.35">
      <c r="A160" s="2" t="s">
        <v>652</v>
      </c>
      <c r="B160" s="2">
        <v>83.08</v>
      </c>
      <c r="C160" s="2">
        <v>82.51</v>
      </c>
      <c r="D160" s="2">
        <v>82.3</v>
      </c>
      <c r="E160" s="2">
        <v>1058.1600000000001</v>
      </c>
      <c r="F160" s="2">
        <v>1E-3</v>
      </c>
      <c r="G160" s="2">
        <v>-10.07</v>
      </c>
      <c r="H160" s="2">
        <v>0</v>
      </c>
      <c r="I160" s="2">
        <v>-0.7</v>
      </c>
      <c r="J160" s="2">
        <v>17.489999999999998</v>
      </c>
      <c r="K160" s="2">
        <v>1048.56</v>
      </c>
      <c r="L160" s="2">
        <v>-9.6</v>
      </c>
      <c r="M160" s="2">
        <v>1058.06</v>
      </c>
      <c r="N160" s="2">
        <v>-0.09</v>
      </c>
      <c r="O160" s="2">
        <v>1058.1099999999999</v>
      </c>
      <c r="P160" s="2">
        <v>-0.05</v>
      </c>
      <c r="Q160" s="2">
        <v>1058.1099999999999</v>
      </c>
      <c r="R160" s="2">
        <v>-0.05</v>
      </c>
      <c r="S160" s="2">
        <v>1043.05</v>
      </c>
      <c r="T160" s="2">
        <v>-15.11</v>
      </c>
      <c r="U160" s="2">
        <v>1058.1600000000001</v>
      </c>
      <c r="V160" s="2">
        <v>0</v>
      </c>
      <c r="W160" s="2">
        <v>1026.8499999999999</v>
      </c>
      <c r="X160" s="2">
        <v>-31.31</v>
      </c>
      <c r="Y160" s="2">
        <v>0</v>
      </c>
      <c r="Z160" s="2">
        <v>36.2226</v>
      </c>
      <c r="AA160" s="2">
        <v>26.993300000000001</v>
      </c>
      <c r="AB160" s="2">
        <v>12.4961</v>
      </c>
      <c r="AC160" s="2">
        <v>0</v>
      </c>
      <c r="AD160" s="2">
        <v>2.5266999999999999</v>
      </c>
      <c r="AE160" s="2">
        <v>0</v>
      </c>
      <c r="AF160" s="2">
        <v>3.5184000000000002</v>
      </c>
      <c r="AG160" s="2">
        <v>0</v>
      </c>
      <c r="AH160" s="2">
        <v>39.655799999999999</v>
      </c>
      <c r="AI160" s="2">
        <v>15.1182</v>
      </c>
      <c r="AJ160" s="2">
        <v>35.559899999999999</v>
      </c>
      <c r="AK160" s="2">
        <v>0</v>
      </c>
      <c r="AL160" s="2">
        <v>8.7508999999999997</v>
      </c>
      <c r="AM160" s="2">
        <v>0</v>
      </c>
      <c r="AN160" s="2">
        <v>0.9153</v>
      </c>
      <c r="AO160" s="2">
        <v>0.26169999999999999</v>
      </c>
      <c r="AP160" s="2">
        <v>4.53E-2</v>
      </c>
      <c r="AQ160" s="2">
        <v>53.447299999999998</v>
      </c>
      <c r="AR160" s="2">
        <v>2.5432999999999999</v>
      </c>
      <c r="AS160" s="2">
        <v>10.9635</v>
      </c>
      <c r="AT160" s="2">
        <v>2.8530000000000002</v>
      </c>
      <c r="AU160" s="2">
        <v>15.789400000000001</v>
      </c>
      <c r="AV160" s="2">
        <v>0.22850000000000001</v>
      </c>
      <c r="AW160" s="2">
        <v>2.1473</v>
      </c>
      <c r="AX160" s="2">
        <v>6.4177999999999997</v>
      </c>
      <c r="AY160" s="2">
        <v>2.2363</v>
      </c>
      <c r="AZ160" s="2">
        <v>2.0912000000000002</v>
      </c>
      <c r="BA160" s="2">
        <v>0.95040000000000002</v>
      </c>
      <c r="BB160" s="2">
        <v>0</v>
      </c>
      <c r="BC160" s="2">
        <v>1E-4</v>
      </c>
      <c r="BD160" s="2">
        <v>0.33189999999999997</v>
      </c>
      <c r="BE160" s="2">
        <v>0</v>
      </c>
      <c r="BF160" s="2">
        <v>1.9291</v>
      </c>
      <c r="BG160" s="2">
        <v>1.0327</v>
      </c>
      <c r="BH160" s="2">
        <v>0.51100000000000001</v>
      </c>
      <c r="BI160" s="2">
        <v>1.7526999999999999</v>
      </c>
      <c r="BJ160" s="2">
        <v>3.6252</v>
      </c>
      <c r="BK160" s="2">
        <v>2.8536999999999999</v>
      </c>
      <c r="BL160" s="2">
        <v>2.9133</v>
      </c>
      <c r="BM160" s="2">
        <v>2.8666</v>
      </c>
      <c r="BN160" s="2">
        <v>2.7572000000000001</v>
      </c>
      <c r="BO160" s="2">
        <v>2.714</v>
      </c>
      <c r="BP160" s="2">
        <v>2.673</v>
      </c>
      <c r="BQ160" s="2">
        <v>2.4626999999999999</v>
      </c>
      <c r="BR160" s="2">
        <v>2.3546999999999998</v>
      </c>
      <c r="BS160" s="2">
        <v>2.2000000000000002</v>
      </c>
      <c r="BT160" s="2">
        <v>2.1105999999999998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54.6434</v>
      </c>
      <c r="CQ160" s="2">
        <v>0</v>
      </c>
      <c r="CR160" s="2">
        <v>28.8353</v>
      </c>
      <c r="CS160" s="2">
        <v>0</v>
      </c>
      <c r="CT160" s="2">
        <v>0</v>
      </c>
      <c r="CU160" s="2">
        <v>0</v>
      </c>
      <c r="CV160" s="2">
        <v>0</v>
      </c>
      <c r="CW160" s="2">
        <v>11.0388</v>
      </c>
      <c r="CX160" s="2">
        <v>5.0294999999999996</v>
      </c>
      <c r="CY160" s="2">
        <v>0.45300000000000001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53.38</v>
      </c>
      <c r="DF160" s="2">
        <v>44.01</v>
      </c>
      <c r="DG160" s="2">
        <v>2.61</v>
      </c>
      <c r="DH160" s="2">
        <v>0</v>
      </c>
      <c r="DI160" s="2">
        <v>49.774799999999999</v>
      </c>
      <c r="DJ160" s="2">
        <v>0</v>
      </c>
      <c r="DK160" s="2">
        <v>3.6798999999999999</v>
      </c>
      <c r="DL160" s="2">
        <v>0</v>
      </c>
      <c r="DM160" s="2">
        <v>19.352399999999999</v>
      </c>
      <c r="DN160" s="2">
        <v>0.32329999999999998</v>
      </c>
      <c r="DO160" s="2">
        <v>10.797700000000001</v>
      </c>
      <c r="DP160" s="2">
        <v>16.070799999999998</v>
      </c>
      <c r="DQ160" s="2">
        <v>0</v>
      </c>
      <c r="DR160" s="2">
        <v>0</v>
      </c>
      <c r="DS160" s="2">
        <v>0</v>
      </c>
      <c r="DT160" s="2">
        <v>0</v>
      </c>
      <c r="DU160" s="2">
        <v>1.1000000000000001E-3</v>
      </c>
      <c r="DV160" s="2">
        <v>0</v>
      </c>
      <c r="DW160" s="2">
        <v>0</v>
      </c>
      <c r="DX160" s="2">
        <v>49.86</v>
      </c>
      <c r="DY160" s="2">
        <v>30.99</v>
      </c>
      <c r="DZ160" s="2">
        <v>31.16</v>
      </c>
      <c r="EA160" s="2">
        <v>33.15</v>
      </c>
      <c r="EB160" s="2">
        <v>4.17</v>
      </c>
      <c r="EC160" s="2">
        <v>0.53</v>
      </c>
      <c r="ED160" s="2">
        <v>0</v>
      </c>
      <c r="EE160" s="2">
        <v>50.539499999999997</v>
      </c>
      <c r="EF160" s="2">
        <v>0</v>
      </c>
      <c r="EG160" s="2">
        <v>1.4821</v>
      </c>
      <c r="EH160" s="2">
        <v>0</v>
      </c>
      <c r="EI160" s="2">
        <v>28.522400000000001</v>
      </c>
      <c r="EJ160" s="2">
        <v>0.53669999999999995</v>
      </c>
      <c r="EK160" s="2">
        <v>14.2163</v>
      </c>
      <c r="EL160" s="2">
        <v>4.7016</v>
      </c>
      <c r="EM160" s="2">
        <v>0</v>
      </c>
      <c r="EN160" s="2">
        <v>0</v>
      </c>
      <c r="EO160" s="2">
        <v>0</v>
      </c>
      <c r="EP160" s="2">
        <v>0</v>
      </c>
      <c r="EQ160" s="2">
        <v>1.2999999999999999E-3</v>
      </c>
      <c r="ER160" s="2">
        <v>0</v>
      </c>
      <c r="ES160" s="2">
        <v>0</v>
      </c>
      <c r="ET160" s="2">
        <v>47.05</v>
      </c>
      <c r="EU160" s="2">
        <v>41.22</v>
      </c>
      <c r="EV160" s="2">
        <v>46.4</v>
      </c>
      <c r="EW160" s="2">
        <v>9.8000000000000007</v>
      </c>
      <c r="EX160" s="2">
        <v>1.7</v>
      </c>
      <c r="EY160" s="2">
        <v>0.88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49.828200000000002</v>
      </c>
      <c r="FY160" s="2">
        <v>0.27160000000000001</v>
      </c>
      <c r="FZ160" s="2">
        <v>7.7541000000000002</v>
      </c>
      <c r="GA160" s="2">
        <v>38.724600000000002</v>
      </c>
      <c r="GB160" s="2">
        <v>0</v>
      </c>
      <c r="GC160" s="2">
        <v>3.4216000000000002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46.21</v>
      </c>
      <c r="GM160" s="2">
        <v>7.19</v>
      </c>
      <c r="GN160" s="2">
        <v>39.92</v>
      </c>
      <c r="GO160" s="2">
        <v>0.39</v>
      </c>
      <c r="GP160" s="2">
        <v>6.29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61.7346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1.8229</v>
      </c>
      <c r="HX160" s="2">
        <v>36.442500000000003</v>
      </c>
      <c r="HY160" s="2">
        <v>0</v>
      </c>
      <c r="HZ160" s="2">
        <v>97.27</v>
      </c>
      <c r="IA160" s="2">
        <v>2.73</v>
      </c>
    </row>
    <row r="161" spans="1:235" x14ac:dyDescent="0.35">
      <c r="A161" s="2" t="s">
        <v>652</v>
      </c>
      <c r="B161" s="2">
        <v>83.58</v>
      </c>
      <c r="C161" s="2">
        <v>83.04</v>
      </c>
      <c r="D161" s="2">
        <v>82.81</v>
      </c>
      <c r="E161" s="2">
        <v>1057.29</v>
      </c>
      <c r="F161" s="2">
        <v>1E-3</v>
      </c>
      <c r="G161" s="2">
        <v>-10.08</v>
      </c>
      <c r="H161" s="2">
        <v>0</v>
      </c>
      <c r="I161" s="2">
        <v>-0.7</v>
      </c>
      <c r="J161" s="2">
        <v>16.96</v>
      </c>
      <c r="K161" s="2">
        <v>1047.0899999999999</v>
      </c>
      <c r="L161" s="2">
        <v>-10.199999999999999</v>
      </c>
      <c r="M161" s="2">
        <v>1057.19</v>
      </c>
      <c r="N161" s="2">
        <v>-0.1</v>
      </c>
      <c r="O161" s="2">
        <v>1057.24</v>
      </c>
      <c r="P161" s="2">
        <v>-0.05</v>
      </c>
      <c r="Q161" s="2">
        <v>1057.24</v>
      </c>
      <c r="R161" s="2">
        <v>-0.05</v>
      </c>
      <c r="S161" s="2">
        <v>1042.04</v>
      </c>
      <c r="T161" s="2">
        <v>-15.25</v>
      </c>
      <c r="U161" s="2">
        <v>1057.29</v>
      </c>
      <c r="V161" s="2">
        <v>0</v>
      </c>
      <c r="W161" s="2">
        <v>1026.8499999999999</v>
      </c>
      <c r="X161" s="2">
        <v>-30.44</v>
      </c>
      <c r="Y161" s="2">
        <v>0</v>
      </c>
      <c r="Z161" s="2">
        <v>36.431199999999997</v>
      </c>
      <c r="AA161" s="2">
        <v>27.072700000000001</v>
      </c>
      <c r="AB161" s="2">
        <v>12.6829</v>
      </c>
      <c r="AC161" s="2">
        <v>0</v>
      </c>
      <c r="AD161" s="2">
        <v>2.5722</v>
      </c>
      <c r="AE161" s="2">
        <v>0</v>
      </c>
      <c r="AF161" s="2">
        <v>3.5232000000000001</v>
      </c>
      <c r="AG161" s="2">
        <v>0</v>
      </c>
      <c r="AH161" s="2">
        <v>39.725499999999997</v>
      </c>
      <c r="AI161" s="2">
        <v>15.1166</v>
      </c>
      <c r="AJ161" s="2">
        <v>35.5715</v>
      </c>
      <c r="AK161" s="2">
        <v>0</v>
      </c>
      <c r="AL161" s="2">
        <v>8.6635000000000009</v>
      </c>
      <c r="AM161" s="2">
        <v>0</v>
      </c>
      <c r="AN161" s="2">
        <v>0.92300000000000004</v>
      </c>
      <c r="AO161" s="2">
        <v>0.25979999999999998</v>
      </c>
      <c r="AP161" s="2">
        <v>4.53E-2</v>
      </c>
      <c r="AQ161" s="2">
        <v>53.626100000000001</v>
      </c>
      <c r="AR161" s="2">
        <v>2.4927999999999999</v>
      </c>
      <c r="AS161" s="2">
        <v>10.9857</v>
      </c>
      <c r="AT161" s="2">
        <v>2.8460000000000001</v>
      </c>
      <c r="AU161" s="2">
        <v>15.6622</v>
      </c>
      <c r="AV161" s="2">
        <v>0.2263</v>
      </c>
      <c r="AW161" s="2">
        <v>2.1137999999999999</v>
      </c>
      <c r="AX161" s="2">
        <v>6.3613</v>
      </c>
      <c r="AY161" s="2">
        <v>2.2309000000000001</v>
      </c>
      <c r="AZ161" s="2">
        <v>2.1429999999999998</v>
      </c>
      <c r="BA161" s="2">
        <v>0.97989999999999999</v>
      </c>
      <c r="BB161" s="2">
        <v>0</v>
      </c>
      <c r="BC161" s="2">
        <v>1E-4</v>
      </c>
      <c r="BD161" s="2">
        <v>0.33179999999999998</v>
      </c>
      <c r="BE161" s="2">
        <v>0</v>
      </c>
      <c r="BF161" s="2">
        <v>1.9339999999999999</v>
      </c>
      <c r="BG161" s="2">
        <v>1.0302</v>
      </c>
      <c r="BH161" s="2">
        <v>0.50770000000000004</v>
      </c>
      <c r="BI161" s="2">
        <v>1.7555000000000001</v>
      </c>
      <c r="BJ161" s="2">
        <v>3.6888000000000001</v>
      </c>
      <c r="BK161" s="2">
        <v>2.8919999999999999</v>
      </c>
      <c r="BL161" s="2">
        <v>2.9539</v>
      </c>
      <c r="BM161" s="2">
        <v>2.9062000000000001</v>
      </c>
      <c r="BN161" s="2">
        <v>2.7930000000000001</v>
      </c>
      <c r="BO161" s="2">
        <v>2.7484999999999999</v>
      </c>
      <c r="BP161" s="2">
        <v>2.7061999999999999</v>
      </c>
      <c r="BQ161" s="2">
        <v>2.4744999999999999</v>
      </c>
      <c r="BR161" s="2">
        <v>2.3620000000000001</v>
      </c>
      <c r="BS161" s="2">
        <v>2.202</v>
      </c>
      <c r="BT161" s="2">
        <v>2.1099000000000001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54.661000000000001</v>
      </c>
      <c r="CQ161" s="2">
        <v>0</v>
      </c>
      <c r="CR161" s="2">
        <v>28.822600000000001</v>
      </c>
      <c r="CS161" s="2">
        <v>0</v>
      </c>
      <c r="CT161" s="2">
        <v>0</v>
      </c>
      <c r="CU161" s="2">
        <v>0</v>
      </c>
      <c r="CV161" s="2">
        <v>0</v>
      </c>
      <c r="CW161" s="2">
        <v>11.0242</v>
      </c>
      <c r="CX161" s="2">
        <v>5.0355999999999996</v>
      </c>
      <c r="CY161" s="2">
        <v>0.45660000000000001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53.31</v>
      </c>
      <c r="DF161" s="2">
        <v>44.06</v>
      </c>
      <c r="DG161" s="2">
        <v>2.63</v>
      </c>
      <c r="DH161" s="2">
        <v>0</v>
      </c>
      <c r="DI161" s="2">
        <v>49.770699999999998</v>
      </c>
      <c r="DJ161" s="2">
        <v>0</v>
      </c>
      <c r="DK161" s="2">
        <v>3.6560999999999999</v>
      </c>
      <c r="DL161" s="2">
        <v>0</v>
      </c>
      <c r="DM161" s="2">
        <v>19.413599999999999</v>
      </c>
      <c r="DN161" s="2">
        <v>0.32390000000000002</v>
      </c>
      <c r="DO161" s="2">
        <v>10.751200000000001</v>
      </c>
      <c r="DP161" s="2">
        <v>16.083500000000001</v>
      </c>
      <c r="DQ161" s="2">
        <v>0</v>
      </c>
      <c r="DR161" s="2">
        <v>0</v>
      </c>
      <c r="DS161" s="2">
        <v>0</v>
      </c>
      <c r="DT161" s="2">
        <v>0</v>
      </c>
      <c r="DU161" s="2">
        <v>1.1000000000000001E-3</v>
      </c>
      <c r="DV161" s="2">
        <v>0</v>
      </c>
      <c r="DW161" s="2">
        <v>0</v>
      </c>
      <c r="DX161" s="2">
        <v>49.68</v>
      </c>
      <c r="DY161" s="2">
        <v>30.87</v>
      </c>
      <c r="DZ161" s="2">
        <v>31.27</v>
      </c>
      <c r="EA161" s="2">
        <v>33.19</v>
      </c>
      <c r="EB161" s="2">
        <v>4.1500000000000004</v>
      </c>
      <c r="EC161" s="2">
        <v>0.53</v>
      </c>
      <c r="ED161" s="2">
        <v>0</v>
      </c>
      <c r="EE161" s="2">
        <v>50.525399999999998</v>
      </c>
      <c r="EF161" s="2">
        <v>0</v>
      </c>
      <c r="EG161" s="2">
        <v>1.4755</v>
      </c>
      <c r="EH161" s="2">
        <v>0</v>
      </c>
      <c r="EI161" s="2">
        <v>28.586099999999998</v>
      </c>
      <c r="EJ161" s="2">
        <v>0.53779999999999994</v>
      </c>
      <c r="EK161" s="2">
        <v>14.1663</v>
      </c>
      <c r="EL161" s="2">
        <v>4.7074999999999996</v>
      </c>
      <c r="EM161" s="2">
        <v>0</v>
      </c>
      <c r="EN161" s="2">
        <v>0</v>
      </c>
      <c r="EO161" s="2">
        <v>0</v>
      </c>
      <c r="EP161" s="2">
        <v>0</v>
      </c>
      <c r="EQ161" s="2">
        <v>1.2999999999999999E-3</v>
      </c>
      <c r="ER161" s="2">
        <v>0</v>
      </c>
      <c r="ES161" s="2">
        <v>0</v>
      </c>
      <c r="ET161" s="2">
        <v>46.9</v>
      </c>
      <c r="EU161" s="2">
        <v>41.09</v>
      </c>
      <c r="EV161" s="2">
        <v>46.52</v>
      </c>
      <c r="EW161" s="2">
        <v>9.81</v>
      </c>
      <c r="EX161" s="2">
        <v>1.69</v>
      </c>
      <c r="EY161" s="2">
        <v>0.89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49.801400000000001</v>
      </c>
      <c r="FY161" s="2">
        <v>0.2702</v>
      </c>
      <c r="FZ161" s="2">
        <v>7.7836999999999996</v>
      </c>
      <c r="GA161" s="2">
        <v>38.752099999999999</v>
      </c>
      <c r="GB161" s="2">
        <v>0</v>
      </c>
      <c r="GC161" s="2">
        <v>3.3925999999999998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46.19</v>
      </c>
      <c r="GM161" s="2">
        <v>7.22</v>
      </c>
      <c r="GN161" s="2">
        <v>39.96</v>
      </c>
      <c r="GO161" s="2">
        <v>0.39</v>
      </c>
      <c r="GP161" s="2">
        <v>6.24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61.736899999999999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1.8205</v>
      </c>
      <c r="HX161" s="2">
        <v>36.442599999999999</v>
      </c>
      <c r="HY161" s="2">
        <v>0</v>
      </c>
      <c r="HZ161" s="2">
        <v>97.27</v>
      </c>
      <c r="IA161" s="2">
        <v>2.73</v>
      </c>
    </row>
    <row r="162" spans="1:235" x14ac:dyDescent="0.35">
      <c r="A162" s="2" t="s">
        <v>652</v>
      </c>
      <c r="B162" s="2">
        <v>84.09</v>
      </c>
      <c r="C162" s="2">
        <v>83.56</v>
      </c>
      <c r="D162" s="2">
        <v>83.31</v>
      </c>
      <c r="E162" s="2">
        <v>1056.3900000000001</v>
      </c>
      <c r="F162" s="2">
        <v>1E-3</v>
      </c>
      <c r="G162" s="2">
        <v>-10.09</v>
      </c>
      <c r="H162" s="2">
        <v>0</v>
      </c>
      <c r="I162" s="2">
        <v>-0.7</v>
      </c>
      <c r="J162" s="2">
        <v>16.440000000000001</v>
      </c>
      <c r="K162" s="2">
        <v>1045.55</v>
      </c>
      <c r="L162" s="2">
        <v>-10.84</v>
      </c>
      <c r="M162" s="2">
        <v>1056.27</v>
      </c>
      <c r="N162" s="2">
        <v>-0.11</v>
      </c>
      <c r="O162" s="2">
        <v>1056.33</v>
      </c>
      <c r="P162" s="2">
        <v>-0.06</v>
      </c>
      <c r="Q162" s="2">
        <v>1056.33</v>
      </c>
      <c r="R162" s="2">
        <v>-0.06</v>
      </c>
      <c r="S162" s="2">
        <v>1040.98</v>
      </c>
      <c r="T162" s="2">
        <v>-15.41</v>
      </c>
      <c r="U162" s="2">
        <v>1056.3900000000001</v>
      </c>
      <c r="V162" s="2">
        <v>0</v>
      </c>
      <c r="W162" s="2">
        <v>1026.8499999999999</v>
      </c>
      <c r="X162" s="2">
        <v>-29.54</v>
      </c>
      <c r="Y162" s="2">
        <v>0</v>
      </c>
      <c r="Z162" s="2">
        <v>36.640500000000003</v>
      </c>
      <c r="AA162" s="2">
        <v>27.147200000000002</v>
      </c>
      <c r="AB162" s="2">
        <v>12.8744</v>
      </c>
      <c r="AC162" s="2">
        <v>0</v>
      </c>
      <c r="AD162" s="2">
        <v>2.6173000000000002</v>
      </c>
      <c r="AE162" s="2">
        <v>0</v>
      </c>
      <c r="AF162" s="2">
        <v>3.5280999999999998</v>
      </c>
      <c r="AG162" s="2">
        <v>0</v>
      </c>
      <c r="AH162" s="2">
        <v>39.858800000000002</v>
      </c>
      <c r="AI162" s="2">
        <v>14.1821</v>
      </c>
      <c r="AJ162" s="2">
        <v>36.457999999999998</v>
      </c>
      <c r="AK162" s="2">
        <v>0</v>
      </c>
      <c r="AL162" s="2">
        <v>8.5698000000000008</v>
      </c>
      <c r="AM162" s="2">
        <v>0</v>
      </c>
      <c r="AN162" s="2">
        <v>0.93140000000000001</v>
      </c>
      <c r="AO162" s="2">
        <v>0.25779999999999997</v>
      </c>
      <c r="AP162" s="2">
        <v>4.53E-2</v>
      </c>
      <c r="AQ162" s="2">
        <v>53.814700000000002</v>
      </c>
      <c r="AR162" s="2">
        <v>2.4405999999999999</v>
      </c>
      <c r="AS162" s="2">
        <v>11.01</v>
      </c>
      <c r="AT162" s="2">
        <v>2.8380000000000001</v>
      </c>
      <c r="AU162" s="2">
        <v>15.525399999999999</v>
      </c>
      <c r="AV162" s="2">
        <v>0.22389999999999999</v>
      </c>
      <c r="AW162" s="2">
        <v>2.0792999999999999</v>
      </c>
      <c r="AX162" s="2">
        <v>6.3018000000000001</v>
      </c>
      <c r="AY162" s="2">
        <v>2.2252000000000001</v>
      </c>
      <c r="AZ162" s="2">
        <v>2.198</v>
      </c>
      <c r="BA162" s="2">
        <v>1.0114000000000001</v>
      </c>
      <c r="BB162" s="2">
        <v>0</v>
      </c>
      <c r="BC162" s="2">
        <v>1E-4</v>
      </c>
      <c r="BD162" s="2">
        <v>0.33160000000000001</v>
      </c>
      <c r="BE162" s="2">
        <v>0</v>
      </c>
      <c r="BF162" s="2">
        <v>1.9387000000000001</v>
      </c>
      <c r="BG162" s="2">
        <v>1.0277000000000001</v>
      </c>
      <c r="BH162" s="2">
        <v>0.50439999999999996</v>
      </c>
      <c r="BI162" s="2">
        <v>1.758</v>
      </c>
      <c r="BJ162" s="2">
        <v>3.7545999999999999</v>
      </c>
      <c r="BK162" s="2">
        <v>2.9315000000000002</v>
      </c>
      <c r="BL162" s="2">
        <v>2.9958</v>
      </c>
      <c r="BM162" s="2">
        <v>2.9472999999999998</v>
      </c>
      <c r="BN162" s="2">
        <v>2.83</v>
      </c>
      <c r="BO162" s="2">
        <v>2.7839999999999998</v>
      </c>
      <c r="BP162" s="2">
        <v>2.7404999999999999</v>
      </c>
      <c r="BQ162" s="2">
        <v>2.4857</v>
      </c>
      <c r="BR162" s="2">
        <v>2.3683000000000001</v>
      </c>
      <c r="BS162" s="2">
        <v>2.2027999999999999</v>
      </c>
      <c r="BT162" s="2">
        <v>2.1080999999999999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54.678400000000003</v>
      </c>
      <c r="CQ162" s="2">
        <v>0</v>
      </c>
      <c r="CR162" s="2">
        <v>28.810099999999998</v>
      </c>
      <c r="CS162" s="2">
        <v>0</v>
      </c>
      <c r="CT162" s="2">
        <v>0</v>
      </c>
      <c r="CU162" s="2">
        <v>0</v>
      </c>
      <c r="CV162" s="2">
        <v>0</v>
      </c>
      <c r="CW162" s="2">
        <v>11.0098</v>
      </c>
      <c r="CX162" s="2">
        <v>5.0415000000000001</v>
      </c>
      <c r="CY162" s="2">
        <v>0.4602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53.24</v>
      </c>
      <c r="DF162" s="2">
        <v>44.11</v>
      </c>
      <c r="DG162" s="2">
        <v>2.65</v>
      </c>
      <c r="DH162" s="2">
        <v>0</v>
      </c>
      <c r="DI162" s="2">
        <v>49.766800000000003</v>
      </c>
      <c r="DJ162" s="2">
        <v>0</v>
      </c>
      <c r="DK162" s="2">
        <v>3.6318999999999999</v>
      </c>
      <c r="DL162" s="2">
        <v>0</v>
      </c>
      <c r="DM162" s="2">
        <v>19.4742</v>
      </c>
      <c r="DN162" s="2">
        <v>0.32450000000000001</v>
      </c>
      <c r="DO162" s="2">
        <v>10.7044</v>
      </c>
      <c r="DP162" s="2">
        <v>16.097200000000001</v>
      </c>
      <c r="DQ162" s="2">
        <v>0</v>
      </c>
      <c r="DR162" s="2">
        <v>0</v>
      </c>
      <c r="DS162" s="2">
        <v>0</v>
      </c>
      <c r="DT162" s="2">
        <v>0</v>
      </c>
      <c r="DU162" s="2">
        <v>1.1000000000000001E-3</v>
      </c>
      <c r="DV162" s="2">
        <v>0</v>
      </c>
      <c r="DW162" s="2">
        <v>0</v>
      </c>
      <c r="DX162" s="2">
        <v>49.49</v>
      </c>
      <c r="DY162" s="2">
        <v>30.74</v>
      </c>
      <c r="DZ162" s="2">
        <v>31.38</v>
      </c>
      <c r="EA162" s="2">
        <v>33.229999999999997</v>
      </c>
      <c r="EB162" s="2">
        <v>4.12</v>
      </c>
      <c r="EC162" s="2">
        <v>0.53</v>
      </c>
      <c r="ED162" s="2">
        <v>0</v>
      </c>
      <c r="EE162" s="2">
        <v>50.511699999999998</v>
      </c>
      <c r="EF162" s="2">
        <v>0</v>
      </c>
      <c r="EG162" s="2">
        <v>1.4688000000000001</v>
      </c>
      <c r="EH162" s="2">
        <v>0</v>
      </c>
      <c r="EI162" s="2">
        <v>28.648900000000001</v>
      </c>
      <c r="EJ162" s="2">
        <v>0.53900000000000003</v>
      </c>
      <c r="EK162" s="2">
        <v>14.1168</v>
      </c>
      <c r="EL162" s="2">
        <v>4.7135999999999996</v>
      </c>
      <c r="EM162" s="2">
        <v>0</v>
      </c>
      <c r="EN162" s="2">
        <v>0</v>
      </c>
      <c r="EO162" s="2">
        <v>0</v>
      </c>
      <c r="EP162" s="2">
        <v>0</v>
      </c>
      <c r="EQ162" s="2">
        <v>1.2999999999999999E-3</v>
      </c>
      <c r="ER162" s="2">
        <v>0</v>
      </c>
      <c r="ES162" s="2">
        <v>0</v>
      </c>
      <c r="ET162" s="2">
        <v>46.76</v>
      </c>
      <c r="EU162" s="2">
        <v>40.96</v>
      </c>
      <c r="EV162" s="2">
        <v>46.63</v>
      </c>
      <c r="EW162" s="2">
        <v>9.83</v>
      </c>
      <c r="EX162" s="2">
        <v>1.68</v>
      </c>
      <c r="EY162" s="2">
        <v>0.89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49.7746</v>
      </c>
      <c r="FY162" s="2">
        <v>0.26879999999999998</v>
      </c>
      <c r="FZ162" s="2">
        <v>7.8128000000000002</v>
      </c>
      <c r="GA162" s="2">
        <v>38.780799999999999</v>
      </c>
      <c r="GB162" s="2">
        <v>0</v>
      </c>
      <c r="GC162" s="2">
        <v>3.363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46.18</v>
      </c>
      <c r="GM162" s="2">
        <v>7.25</v>
      </c>
      <c r="GN162" s="2">
        <v>40</v>
      </c>
      <c r="GO162" s="2">
        <v>0.39</v>
      </c>
      <c r="GP162" s="2">
        <v>6.18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61.739199999999997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1.8181</v>
      </c>
      <c r="HX162" s="2">
        <v>36.442599999999999</v>
      </c>
      <c r="HY162" s="2">
        <v>0</v>
      </c>
      <c r="HZ162" s="2">
        <v>97.27</v>
      </c>
      <c r="IA162" s="2">
        <v>2.73</v>
      </c>
    </row>
    <row r="163" spans="1:235" x14ac:dyDescent="0.35">
      <c r="A163" s="2" t="s">
        <v>652</v>
      </c>
      <c r="B163" s="2">
        <v>84.6</v>
      </c>
      <c r="C163" s="2">
        <v>84.09</v>
      </c>
      <c r="D163" s="2">
        <v>83.82</v>
      </c>
      <c r="E163" s="2">
        <v>1055.44</v>
      </c>
      <c r="F163" s="2">
        <v>1E-3</v>
      </c>
      <c r="G163" s="2">
        <v>-10.11</v>
      </c>
      <c r="H163" s="2">
        <v>0</v>
      </c>
      <c r="I163" s="2">
        <v>-0.7</v>
      </c>
      <c r="J163" s="2">
        <v>15.91</v>
      </c>
      <c r="K163" s="2">
        <v>1043.94</v>
      </c>
      <c r="L163" s="2">
        <v>-11.5</v>
      </c>
      <c r="M163" s="2">
        <v>1055.31</v>
      </c>
      <c r="N163" s="2">
        <v>-0.13</v>
      </c>
      <c r="O163" s="2">
        <v>1055.3699999999999</v>
      </c>
      <c r="P163" s="2">
        <v>-7.0000000000000007E-2</v>
      </c>
      <c r="Q163" s="2">
        <v>1055.3800000000001</v>
      </c>
      <c r="R163" s="2">
        <v>-0.06</v>
      </c>
      <c r="S163" s="2">
        <v>1039.8800000000001</v>
      </c>
      <c r="T163" s="2">
        <v>-15.56</v>
      </c>
      <c r="U163" s="2">
        <v>1055.44</v>
      </c>
      <c r="V163" s="2">
        <v>0</v>
      </c>
      <c r="W163" s="2">
        <v>1026.8499999999999</v>
      </c>
      <c r="X163" s="2">
        <v>-28.59</v>
      </c>
      <c r="Y163" s="2">
        <v>0</v>
      </c>
      <c r="Z163" s="2">
        <v>36.849899999999998</v>
      </c>
      <c r="AA163" s="2">
        <v>27.221800000000002</v>
      </c>
      <c r="AB163" s="2">
        <v>13.0663</v>
      </c>
      <c r="AC163" s="2">
        <v>0</v>
      </c>
      <c r="AD163" s="2">
        <v>2.6617999999999999</v>
      </c>
      <c r="AE163" s="2">
        <v>0</v>
      </c>
      <c r="AF163" s="2">
        <v>3.5331000000000001</v>
      </c>
      <c r="AG163" s="2">
        <v>0</v>
      </c>
      <c r="AH163" s="2">
        <v>39.853900000000003</v>
      </c>
      <c r="AI163" s="2">
        <v>14.190300000000001</v>
      </c>
      <c r="AJ163" s="2">
        <v>36.526600000000002</v>
      </c>
      <c r="AK163" s="2">
        <v>0</v>
      </c>
      <c r="AL163" s="2">
        <v>8.4878999999999998</v>
      </c>
      <c r="AM163" s="2">
        <v>0</v>
      </c>
      <c r="AN163" s="2">
        <v>0.94130000000000003</v>
      </c>
      <c r="AO163" s="2">
        <v>0.25559999999999999</v>
      </c>
      <c r="AP163" s="2">
        <v>4.53E-2</v>
      </c>
      <c r="AQ163" s="2">
        <v>54.014600000000002</v>
      </c>
      <c r="AR163" s="2">
        <v>2.3866000000000001</v>
      </c>
      <c r="AS163" s="2">
        <v>11.036899999999999</v>
      </c>
      <c r="AT163" s="2">
        <v>2.8285999999999998</v>
      </c>
      <c r="AU163" s="2">
        <v>15.3782</v>
      </c>
      <c r="AV163" s="2">
        <v>0.22140000000000001</v>
      </c>
      <c r="AW163" s="2">
        <v>2.0438000000000001</v>
      </c>
      <c r="AX163" s="2">
        <v>6.2382</v>
      </c>
      <c r="AY163" s="2">
        <v>2.2189999999999999</v>
      </c>
      <c r="AZ163" s="2">
        <v>2.2566000000000002</v>
      </c>
      <c r="BA163" s="2">
        <v>1.0448999999999999</v>
      </c>
      <c r="BB163" s="2">
        <v>0</v>
      </c>
      <c r="BC163" s="2">
        <v>1E-4</v>
      </c>
      <c r="BD163" s="2">
        <v>0.33119999999999999</v>
      </c>
      <c r="BE163" s="2">
        <v>0</v>
      </c>
      <c r="BF163" s="2">
        <v>1.9431</v>
      </c>
      <c r="BG163" s="2">
        <v>1.0253000000000001</v>
      </c>
      <c r="BH163" s="2">
        <v>0.501</v>
      </c>
      <c r="BI163" s="2">
        <v>1.7599</v>
      </c>
      <c r="BJ163" s="2">
        <v>3.8229000000000002</v>
      </c>
      <c r="BK163" s="2">
        <v>2.9722</v>
      </c>
      <c r="BL163" s="2">
        <v>3.0390999999999999</v>
      </c>
      <c r="BM163" s="2">
        <v>2.9897</v>
      </c>
      <c r="BN163" s="2">
        <v>2.8681000000000001</v>
      </c>
      <c r="BO163" s="2">
        <v>2.8207</v>
      </c>
      <c r="BP163" s="2">
        <v>2.7757000000000001</v>
      </c>
      <c r="BQ163" s="2">
        <v>2.496</v>
      </c>
      <c r="BR163" s="2">
        <v>2.3736000000000002</v>
      </c>
      <c r="BS163" s="2">
        <v>2.2025999999999999</v>
      </c>
      <c r="BT163" s="2">
        <v>2.1051000000000002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54.695599999999999</v>
      </c>
      <c r="CQ163" s="2">
        <v>0</v>
      </c>
      <c r="CR163" s="2">
        <v>28.797699999999999</v>
      </c>
      <c r="CS163" s="2">
        <v>0</v>
      </c>
      <c r="CT163" s="2">
        <v>0</v>
      </c>
      <c r="CU163" s="2">
        <v>0</v>
      </c>
      <c r="CV163" s="2">
        <v>0</v>
      </c>
      <c r="CW163" s="2">
        <v>10.9956</v>
      </c>
      <c r="CX163" s="2">
        <v>5.0473999999999997</v>
      </c>
      <c r="CY163" s="2">
        <v>0.4637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53.17</v>
      </c>
      <c r="DF163" s="2">
        <v>44.16</v>
      </c>
      <c r="DG163" s="2">
        <v>2.67</v>
      </c>
      <c r="DH163" s="2">
        <v>0</v>
      </c>
      <c r="DI163" s="2">
        <v>49.763100000000001</v>
      </c>
      <c r="DJ163" s="2">
        <v>0</v>
      </c>
      <c r="DK163" s="2">
        <v>3.6074000000000002</v>
      </c>
      <c r="DL163" s="2">
        <v>0</v>
      </c>
      <c r="DM163" s="2">
        <v>19.534800000000001</v>
      </c>
      <c r="DN163" s="2">
        <v>0.3251</v>
      </c>
      <c r="DO163" s="2">
        <v>10.657500000000001</v>
      </c>
      <c r="DP163" s="2">
        <v>16.1111</v>
      </c>
      <c r="DQ163" s="2">
        <v>0</v>
      </c>
      <c r="DR163" s="2">
        <v>0</v>
      </c>
      <c r="DS163" s="2">
        <v>0</v>
      </c>
      <c r="DT163" s="2">
        <v>0</v>
      </c>
      <c r="DU163" s="2">
        <v>1.1000000000000001E-3</v>
      </c>
      <c r="DV163" s="2">
        <v>0</v>
      </c>
      <c r="DW163" s="2">
        <v>0</v>
      </c>
      <c r="DX163" s="2">
        <v>49.3</v>
      </c>
      <c r="DY163" s="2">
        <v>30.62</v>
      </c>
      <c r="DZ163" s="2">
        <v>31.48</v>
      </c>
      <c r="EA163" s="2">
        <v>33.270000000000003</v>
      </c>
      <c r="EB163" s="2">
        <v>4.0999999999999996</v>
      </c>
      <c r="EC163" s="2">
        <v>0.53</v>
      </c>
      <c r="ED163" s="2">
        <v>0</v>
      </c>
      <c r="EE163" s="2">
        <v>50.498100000000001</v>
      </c>
      <c r="EF163" s="2">
        <v>0</v>
      </c>
      <c r="EG163" s="2">
        <v>1.4619</v>
      </c>
      <c r="EH163" s="2">
        <v>0</v>
      </c>
      <c r="EI163" s="2">
        <v>28.711500000000001</v>
      </c>
      <c r="EJ163" s="2">
        <v>0.54010000000000002</v>
      </c>
      <c r="EK163" s="2">
        <v>14.068</v>
      </c>
      <c r="EL163" s="2">
        <v>4.7191999999999998</v>
      </c>
      <c r="EM163" s="2">
        <v>0</v>
      </c>
      <c r="EN163" s="2">
        <v>0</v>
      </c>
      <c r="EO163" s="2">
        <v>0</v>
      </c>
      <c r="EP163" s="2">
        <v>0</v>
      </c>
      <c r="EQ163" s="2">
        <v>1.1999999999999999E-3</v>
      </c>
      <c r="ER163" s="2">
        <v>0</v>
      </c>
      <c r="ES163" s="2">
        <v>0</v>
      </c>
      <c r="ET163" s="2">
        <v>46.62</v>
      </c>
      <c r="EU163" s="2">
        <v>40.83</v>
      </c>
      <c r="EV163" s="2">
        <v>46.75</v>
      </c>
      <c r="EW163" s="2">
        <v>9.85</v>
      </c>
      <c r="EX163" s="2">
        <v>1.68</v>
      </c>
      <c r="EY163" s="2">
        <v>0.89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49.747399999999999</v>
      </c>
      <c r="FY163" s="2">
        <v>0.26740000000000003</v>
      </c>
      <c r="FZ163" s="2">
        <v>7.8421000000000003</v>
      </c>
      <c r="GA163" s="2">
        <v>38.810400000000001</v>
      </c>
      <c r="GB163" s="2">
        <v>0</v>
      </c>
      <c r="GC163" s="2">
        <v>3.3327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46.17</v>
      </c>
      <c r="GM163" s="2">
        <v>7.28</v>
      </c>
      <c r="GN163" s="2">
        <v>40.04</v>
      </c>
      <c r="GO163" s="2">
        <v>0.39</v>
      </c>
      <c r="GP163" s="2">
        <v>6.13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61.741599999999998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1.8157000000000001</v>
      </c>
      <c r="HX163" s="2">
        <v>36.442700000000002</v>
      </c>
      <c r="HY163" s="2">
        <v>0</v>
      </c>
      <c r="HZ163" s="2">
        <v>97.28</v>
      </c>
      <c r="IA163" s="2">
        <v>2.72</v>
      </c>
    </row>
    <row r="164" spans="1:235" x14ac:dyDescent="0.35">
      <c r="A164" s="2" t="s">
        <v>652</v>
      </c>
      <c r="B164" s="2">
        <v>85.1</v>
      </c>
      <c r="C164" s="2">
        <v>84.62</v>
      </c>
      <c r="D164" s="2">
        <v>84.33</v>
      </c>
      <c r="E164" s="2">
        <v>1054.44</v>
      </c>
      <c r="F164" s="2">
        <v>1E-3</v>
      </c>
      <c r="G164" s="2">
        <v>-10.119999999999999</v>
      </c>
      <c r="H164" s="2">
        <v>0</v>
      </c>
      <c r="I164" s="2">
        <v>-0.7</v>
      </c>
      <c r="J164" s="2">
        <v>15.38</v>
      </c>
      <c r="K164" s="2">
        <v>1042.25</v>
      </c>
      <c r="L164" s="2">
        <v>-12.19</v>
      </c>
      <c r="M164" s="2">
        <v>1054.3</v>
      </c>
      <c r="N164" s="2">
        <v>-0.13</v>
      </c>
      <c r="O164" s="2">
        <v>1054.3699999999999</v>
      </c>
      <c r="P164" s="2">
        <v>-0.06</v>
      </c>
      <c r="Q164" s="2">
        <v>1054.3699999999999</v>
      </c>
      <c r="R164" s="2">
        <v>-0.06</v>
      </c>
      <c r="S164" s="2">
        <v>1038.73</v>
      </c>
      <c r="T164" s="2">
        <v>-15.71</v>
      </c>
      <c r="U164" s="2">
        <v>1054.44</v>
      </c>
      <c r="V164" s="2">
        <v>0</v>
      </c>
      <c r="W164" s="2">
        <v>1026.8499999999999</v>
      </c>
      <c r="X164" s="2">
        <v>-27.59</v>
      </c>
      <c r="Y164" s="2">
        <v>0</v>
      </c>
      <c r="Z164" s="2">
        <v>37.06</v>
      </c>
      <c r="AA164" s="2">
        <v>27.291599999999999</v>
      </c>
      <c r="AB164" s="2">
        <v>13.262600000000001</v>
      </c>
      <c r="AC164" s="2">
        <v>0</v>
      </c>
      <c r="AD164" s="2">
        <v>2.7061000000000002</v>
      </c>
      <c r="AE164" s="2">
        <v>0</v>
      </c>
      <c r="AF164" s="2">
        <v>3.5381</v>
      </c>
      <c r="AG164" s="2">
        <v>0</v>
      </c>
      <c r="AH164" s="2">
        <v>39.979100000000003</v>
      </c>
      <c r="AI164" s="2">
        <v>13.293900000000001</v>
      </c>
      <c r="AJ164" s="2">
        <v>37.356900000000003</v>
      </c>
      <c r="AK164" s="2">
        <v>0</v>
      </c>
      <c r="AL164" s="2">
        <v>8.4178999999999995</v>
      </c>
      <c r="AM164" s="2">
        <v>0</v>
      </c>
      <c r="AN164" s="2">
        <v>0.95209999999999995</v>
      </c>
      <c r="AO164" s="2">
        <v>0.25309999999999999</v>
      </c>
      <c r="AP164" s="2">
        <v>4.53E-2</v>
      </c>
      <c r="AQ164" s="2">
        <v>54.226700000000001</v>
      </c>
      <c r="AR164" s="2">
        <v>2.3302999999999998</v>
      </c>
      <c r="AS164" s="2">
        <v>11.0664</v>
      </c>
      <c r="AT164" s="2">
        <v>2.8178000000000001</v>
      </c>
      <c r="AU164" s="2">
        <v>15.219200000000001</v>
      </c>
      <c r="AV164" s="2">
        <v>0.21870000000000001</v>
      </c>
      <c r="AW164" s="2">
        <v>2.0070999999999999</v>
      </c>
      <c r="AX164" s="2">
        <v>6.1706000000000003</v>
      </c>
      <c r="AY164" s="2">
        <v>2.2122999999999999</v>
      </c>
      <c r="AZ164" s="2">
        <v>2.3191999999999999</v>
      </c>
      <c r="BA164" s="2">
        <v>1.0808</v>
      </c>
      <c r="BB164" s="2">
        <v>0</v>
      </c>
      <c r="BC164" s="2">
        <v>1E-4</v>
      </c>
      <c r="BD164" s="2">
        <v>0.33069999999999999</v>
      </c>
      <c r="BE164" s="2">
        <v>0</v>
      </c>
      <c r="BF164" s="2">
        <v>1.9471000000000001</v>
      </c>
      <c r="BG164" s="2">
        <v>1.0229999999999999</v>
      </c>
      <c r="BH164" s="2">
        <v>0.49740000000000001</v>
      </c>
      <c r="BI164" s="2">
        <v>1.7613000000000001</v>
      </c>
      <c r="BJ164" s="2">
        <v>3.8938000000000001</v>
      </c>
      <c r="BK164" s="2">
        <v>3.0143</v>
      </c>
      <c r="BL164" s="2">
        <v>3.0838999999999999</v>
      </c>
      <c r="BM164" s="2">
        <v>3.0335999999999999</v>
      </c>
      <c r="BN164" s="2">
        <v>2.9074</v>
      </c>
      <c r="BO164" s="2">
        <v>2.8584000000000001</v>
      </c>
      <c r="BP164" s="2">
        <v>2.8119999999999998</v>
      </c>
      <c r="BQ164" s="2">
        <v>2.5051999999999999</v>
      </c>
      <c r="BR164" s="2">
        <v>2.3776999999999999</v>
      </c>
      <c r="BS164" s="2">
        <v>2.2008999999999999</v>
      </c>
      <c r="BT164" s="2">
        <v>2.1008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54.712499999999999</v>
      </c>
      <c r="CQ164" s="2">
        <v>0</v>
      </c>
      <c r="CR164" s="2">
        <v>28.785599999999999</v>
      </c>
      <c r="CS164" s="2">
        <v>0</v>
      </c>
      <c r="CT164" s="2">
        <v>0</v>
      </c>
      <c r="CU164" s="2">
        <v>0</v>
      </c>
      <c r="CV164" s="2">
        <v>0</v>
      </c>
      <c r="CW164" s="2">
        <v>10.9816</v>
      </c>
      <c r="CX164" s="2">
        <v>5.0530999999999997</v>
      </c>
      <c r="CY164" s="2">
        <v>0.4672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53.1</v>
      </c>
      <c r="DF164" s="2">
        <v>44.21</v>
      </c>
      <c r="DG164" s="2">
        <v>2.69</v>
      </c>
      <c r="DH164" s="2">
        <v>0</v>
      </c>
      <c r="DI164" s="2">
        <v>49.759599999999999</v>
      </c>
      <c r="DJ164" s="2">
        <v>0</v>
      </c>
      <c r="DK164" s="2">
        <v>3.5823</v>
      </c>
      <c r="DL164" s="2">
        <v>0</v>
      </c>
      <c r="DM164" s="2">
        <v>19.594899999999999</v>
      </c>
      <c r="DN164" s="2">
        <v>0.3256</v>
      </c>
      <c r="DO164" s="2">
        <v>10.6104</v>
      </c>
      <c r="DP164" s="2">
        <v>16.126100000000001</v>
      </c>
      <c r="DQ164" s="2">
        <v>0</v>
      </c>
      <c r="DR164" s="2">
        <v>0</v>
      </c>
      <c r="DS164" s="2">
        <v>0</v>
      </c>
      <c r="DT164" s="2">
        <v>0</v>
      </c>
      <c r="DU164" s="2">
        <v>1E-3</v>
      </c>
      <c r="DV164" s="2">
        <v>0</v>
      </c>
      <c r="DW164" s="2">
        <v>0</v>
      </c>
      <c r="DX164" s="2">
        <v>49.12</v>
      </c>
      <c r="DY164" s="2">
        <v>30.49</v>
      </c>
      <c r="DZ164" s="2">
        <v>31.59</v>
      </c>
      <c r="EA164" s="2">
        <v>33.31</v>
      </c>
      <c r="EB164" s="2">
        <v>4.07</v>
      </c>
      <c r="EC164" s="2">
        <v>0.53</v>
      </c>
      <c r="ED164" s="2">
        <v>0</v>
      </c>
      <c r="EE164" s="2">
        <v>50.484900000000003</v>
      </c>
      <c r="EF164" s="2">
        <v>0</v>
      </c>
      <c r="EG164" s="2">
        <v>1.4548000000000001</v>
      </c>
      <c r="EH164" s="2">
        <v>0</v>
      </c>
      <c r="EI164" s="2">
        <v>28.773199999999999</v>
      </c>
      <c r="EJ164" s="2">
        <v>0.54120000000000001</v>
      </c>
      <c r="EK164" s="2">
        <v>14.0197</v>
      </c>
      <c r="EL164" s="2">
        <v>4.7249999999999996</v>
      </c>
      <c r="EM164" s="2">
        <v>0</v>
      </c>
      <c r="EN164" s="2">
        <v>0</v>
      </c>
      <c r="EO164" s="2">
        <v>0</v>
      </c>
      <c r="EP164" s="2">
        <v>0</v>
      </c>
      <c r="EQ164" s="2">
        <v>1.1999999999999999E-3</v>
      </c>
      <c r="ER164" s="2">
        <v>0</v>
      </c>
      <c r="ES164" s="2">
        <v>0</v>
      </c>
      <c r="ET164" s="2">
        <v>46.48</v>
      </c>
      <c r="EU164" s="2">
        <v>40.71</v>
      </c>
      <c r="EV164" s="2">
        <v>46.87</v>
      </c>
      <c r="EW164" s="2">
        <v>9.86</v>
      </c>
      <c r="EX164" s="2">
        <v>1.67</v>
      </c>
      <c r="EY164" s="2">
        <v>0.89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49.719299999999997</v>
      </c>
      <c r="FY164" s="2">
        <v>0.26600000000000001</v>
      </c>
      <c r="FZ164" s="2">
        <v>7.8724999999999996</v>
      </c>
      <c r="GA164" s="2">
        <v>38.840699999999998</v>
      </c>
      <c r="GB164" s="2">
        <v>0</v>
      </c>
      <c r="GC164" s="2">
        <v>3.3014999999999999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46.15</v>
      </c>
      <c r="GM164" s="2">
        <v>7.31</v>
      </c>
      <c r="GN164" s="2">
        <v>40.08</v>
      </c>
      <c r="GO164" s="2">
        <v>0.39</v>
      </c>
      <c r="GP164" s="2">
        <v>6.07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61.744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1.8132999999999999</v>
      </c>
      <c r="HX164" s="2">
        <v>36.442700000000002</v>
      </c>
      <c r="HY164" s="2">
        <v>0</v>
      </c>
      <c r="HZ164" s="2">
        <v>97.28</v>
      </c>
      <c r="IA164" s="2">
        <v>2.72</v>
      </c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CE367-F83D-BA49-A1DA-27D8472D18BA}">
  <dimension ref="A1:IA163"/>
  <sheetViews>
    <sheetView workbookViewId="0"/>
  </sheetViews>
  <sheetFormatPr defaultColWidth="10.83203125" defaultRowHeight="15.5" x14ac:dyDescent="0.35"/>
  <cols>
    <col min="1" max="1" width="11" style="4" customWidth="1"/>
    <col min="2" max="2" width="13.83203125" style="4" bestFit="1" customWidth="1"/>
    <col min="3" max="3" width="12.83203125" style="4" bestFit="1" customWidth="1"/>
    <col min="4" max="4" width="13.08203125" style="4" bestFit="1" customWidth="1"/>
    <col min="5" max="5" width="8.08203125" style="4" bestFit="1" customWidth="1"/>
    <col min="6" max="6" width="6.08203125" style="4" bestFit="1" customWidth="1"/>
    <col min="7" max="7" width="8.08203125" style="4" bestFit="1" customWidth="1"/>
    <col min="8" max="9" width="6.83203125" style="4" bestFit="1" customWidth="1"/>
    <col min="10" max="10" width="10.5" style="4" bestFit="1" customWidth="1"/>
    <col min="11" max="11" width="8.08203125" style="4" bestFit="1" customWidth="1"/>
    <col min="12" max="12" width="6.08203125" style="4" bestFit="1" customWidth="1"/>
    <col min="13" max="13" width="8.08203125" style="4" bestFit="1" customWidth="1"/>
    <col min="14" max="14" width="6.83203125" style="4" bestFit="1" customWidth="1"/>
    <col min="15" max="15" width="8.33203125" style="4" bestFit="1" customWidth="1"/>
    <col min="16" max="16" width="6.83203125" style="4" bestFit="1" customWidth="1"/>
    <col min="17" max="17" width="8.08203125" style="4" bestFit="1" customWidth="1"/>
    <col min="18" max="18" width="6.83203125" style="4" bestFit="1" customWidth="1"/>
    <col min="19" max="19" width="8.5" style="4" bestFit="1" customWidth="1"/>
    <col min="20" max="20" width="6.83203125" style="4" bestFit="1" customWidth="1"/>
    <col min="21" max="21" width="8.08203125" style="4" bestFit="1" customWidth="1"/>
    <col min="22" max="22" width="7.83203125" style="4" bestFit="1" customWidth="1"/>
    <col min="23" max="23" width="8.33203125" style="4" bestFit="1" customWidth="1"/>
    <col min="24" max="24" width="7.83203125" style="4" bestFit="1" customWidth="1"/>
    <col min="25" max="25" width="8.58203125" style="4" bestFit="1" customWidth="1"/>
    <col min="26" max="26" width="8.33203125" style="4" bestFit="1" customWidth="1"/>
    <col min="27" max="27" width="9.08203125" style="4" bestFit="1" customWidth="1"/>
    <col min="28" max="28" width="8.83203125" style="4" bestFit="1" customWidth="1"/>
    <col min="29" max="29" width="9.33203125" style="4" bestFit="1" customWidth="1"/>
    <col min="30" max="30" width="8" style="4" bestFit="1" customWidth="1"/>
    <col min="31" max="31" width="9.08203125" style="4" bestFit="1" customWidth="1"/>
    <col min="32" max="32" width="8.5" style="4" bestFit="1" customWidth="1"/>
    <col min="33" max="33" width="11.08203125" style="4" bestFit="1" customWidth="1"/>
    <col min="34" max="34" width="10.83203125" style="4" bestFit="1" customWidth="1"/>
    <col min="35" max="35" width="11.58203125" style="4" bestFit="1" customWidth="1"/>
    <col min="36" max="36" width="11.33203125" style="4" bestFit="1" customWidth="1"/>
    <col min="37" max="37" width="11.83203125" style="4" bestFit="1" customWidth="1"/>
    <col min="38" max="38" width="10.5" style="4" bestFit="1" customWidth="1"/>
    <col min="39" max="39" width="11.58203125" style="4" bestFit="1" customWidth="1"/>
    <col min="40" max="40" width="11" style="4" bestFit="1" customWidth="1"/>
    <col min="41" max="41" width="11.58203125" style="4" bestFit="1" customWidth="1"/>
    <col min="42" max="42" width="9.5" style="4" bestFit="1" customWidth="1"/>
    <col min="43" max="43" width="13.83203125" style="4" bestFit="1" customWidth="1"/>
    <col min="44" max="44" width="14" style="4" bestFit="1" customWidth="1"/>
    <col min="45" max="46" width="15.08203125" style="4" bestFit="1" customWidth="1"/>
    <col min="47" max="47" width="13.08203125" style="4" bestFit="1" customWidth="1"/>
    <col min="48" max="48" width="14.08203125" style="4" bestFit="1" customWidth="1"/>
    <col min="49" max="49" width="14" style="4" bestFit="1" customWidth="1"/>
    <col min="50" max="50" width="13.58203125" style="4" bestFit="1" customWidth="1"/>
    <col min="51" max="51" width="14.58203125" style="4" bestFit="1" customWidth="1"/>
    <col min="52" max="52" width="13.58203125" style="4" bestFit="1" customWidth="1"/>
    <col min="53" max="53" width="14.33203125" style="4" bestFit="1" customWidth="1"/>
    <col min="54" max="54" width="15.5" style="4" bestFit="1" customWidth="1"/>
    <col min="55" max="55" width="13.08203125" style="4" bestFit="1" customWidth="1"/>
    <col min="56" max="56" width="10.83203125" style="4" bestFit="1" customWidth="1"/>
    <col min="57" max="57" width="13.58203125" style="4" bestFit="1" customWidth="1"/>
    <col min="58" max="72" width="7.08203125" style="4" bestFit="1" customWidth="1"/>
    <col min="73" max="73" width="13.33203125" style="4" bestFit="1" customWidth="1"/>
    <col min="74" max="74" width="13.5" style="4" bestFit="1" customWidth="1"/>
    <col min="75" max="76" width="14.58203125" style="4" bestFit="1" customWidth="1"/>
    <col min="77" max="77" width="12.58203125" style="4" bestFit="1" customWidth="1"/>
    <col min="78" max="78" width="13.58203125" style="4" bestFit="1" customWidth="1"/>
    <col min="79" max="79" width="13.5" style="4" bestFit="1" customWidth="1"/>
    <col min="80" max="80" width="13.08203125" style="4" bestFit="1" customWidth="1"/>
    <col min="81" max="81" width="14.08203125" style="4" bestFit="1" customWidth="1"/>
    <col min="82" max="82" width="13.08203125" style="4" bestFit="1" customWidth="1"/>
    <col min="83" max="83" width="13.83203125" style="4" bestFit="1" customWidth="1"/>
    <col min="84" max="84" width="15" style="4" bestFit="1" customWidth="1"/>
    <col min="85" max="85" width="12.58203125" style="4" bestFit="1" customWidth="1"/>
    <col min="86" max="86" width="10.33203125" style="4" bestFit="1" customWidth="1"/>
    <col min="87" max="87" width="13.08203125" style="4" bestFit="1" customWidth="1"/>
    <col min="88" max="88" width="8.08203125" style="4" bestFit="1" customWidth="1"/>
    <col min="89" max="90" width="7.33203125" style="4" bestFit="1" customWidth="1"/>
    <col min="91" max="91" width="8.08203125" style="4" bestFit="1" customWidth="1"/>
    <col min="92" max="92" width="7.58203125" style="4" bestFit="1" customWidth="1"/>
    <col min="93" max="93" width="7.08203125" style="4" bestFit="1" customWidth="1"/>
    <col min="94" max="94" width="13" style="4" bestFit="1" customWidth="1"/>
    <col min="95" max="95" width="13.08203125" style="4" bestFit="1" customWidth="1"/>
    <col min="96" max="97" width="14.33203125" style="4" bestFit="1" customWidth="1"/>
    <col min="98" max="98" width="12.33203125" style="4" bestFit="1" customWidth="1"/>
    <col min="99" max="99" width="13.33203125" style="4" bestFit="1" customWidth="1"/>
    <col min="100" max="100" width="13.08203125" style="4" bestFit="1" customWidth="1"/>
    <col min="101" max="101" width="12.83203125" style="4" bestFit="1" customWidth="1"/>
    <col min="102" max="102" width="13.83203125" style="4" bestFit="1" customWidth="1"/>
    <col min="103" max="103" width="12.83203125" style="4" bestFit="1" customWidth="1"/>
    <col min="104" max="104" width="13.5" style="4" bestFit="1" customWidth="1"/>
    <col min="105" max="105" width="14.58203125" style="4" bestFit="1" customWidth="1"/>
    <col min="106" max="106" width="12.33203125" style="4" bestFit="1" customWidth="1"/>
    <col min="107" max="107" width="10" style="4" bestFit="1" customWidth="1"/>
    <col min="108" max="108" width="12.83203125" style="4" bestFit="1" customWidth="1"/>
    <col min="109" max="110" width="7.5" style="4" bestFit="1" customWidth="1"/>
    <col min="111" max="111" width="7.08203125" style="4" bestFit="1" customWidth="1"/>
    <col min="112" max="112" width="6.83203125" style="4" bestFit="1" customWidth="1"/>
    <col min="113" max="113" width="13.83203125" style="4" bestFit="1" customWidth="1"/>
    <col min="114" max="114" width="14" style="4" bestFit="1" customWidth="1"/>
    <col min="115" max="116" width="15.08203125" style="4" bestFit="1" customWidth="1"/>
    <col min="117" max="117" width="13.08203125" style="4" bestFit="1" customWidth="1"/>
    <col min="118" max="118" width="14.08203125" style="4" bestFit="1" customWidth="1"/>
    <col min="119" max="119" width="14" style="4" bestFit="1" customWidth="1"/>
    <col min="120" max="120" width="13.58203125" style="4" bestFit="1" customWidth="1"/>
    <col min="121" max="121" width="14.58203125" style="4" bestFit="1" customWidth="1"/>
    <col min="122" max="122" width="13.58203125" style="4" bestFit="1" customWidth="1"/>
    <col min="123" max="123" width="14.33203125" style="4" bestFit="1" customWidth="1"/>
    <col min="124" max="124" width="15.5" style="4" bestFit="1" customWidth="1"/>
    <col min="125" max="125" width="13.08203125" style="4" bestFit="1" customWidth="1"/>
    <col min="126" max="126" width="10.83203125" style="4" bestFit="1" customWidth="1"/>
    <col min="127" max="127" width="13.58203125" style="4" bestFit="1" customWidth="1"/>
    <col min="128" max="128" width="8.58203125" style="4" bestFit="1" customWidth="1"/>
    <col min="129" max="129" width="8.08203125" style="4" bestFit="1" customWidth="1"/>
    <col min="130" max="130" width="7.58203125" style="4" bestFit="1" customWidth="1"/>
    <col min="131" max="131" width="8.58203125" style="4" bestFit="1" customWidth="1"/>
    <col min="132" max="132" width="7.58203125" style="4" bestFit="1" customWidth="1"/>
    <col min="133" max="133" width="8.58203125" style="4" bestFit="1" customWidth="1"/>
    <col min="134" max="134" width="7.58203125" style="4" bestFit="1" customWidth="1"/>
    <col min="135" max="135" width="13.5" style="4" bestFit="1" customWidth="1"/>
    <col min="136" max="136" width="13.58203125" style="4" bestFit="1" customWidth="1"/>
    <col min="137" max="138" width="14.83203125" style="4" bestFit="1" customWidth="1"/>
    <col min="139" max="139" width="12.83203125" style="4" bestFit="1" customWidth="1"/>
    <col min="140" max="140" width="13.83203125" style="4" bestFit="1" customWidth="1"/>
    <col min="141" max="141" width="13.58203125" style="4" bestFit="1" customWidth="1"/>
    <col min="142" max="142" width="13.33203125" style="4" bestFit="1" customWidth="1"/>
    <col min="143" max="143" width="14.33203125" style="4" bestFit="1" customWidth="1"/>
    <col min="144" max="144" width="13.33203125" style="4" bestFit="1" customWidth="1"/>
    <col min="145" max="145" width="14" style="4" bestFit="1" customWidth="1"/>
    <col min="146" max="146" width="15.08203125" style="4" bestFit="1" customWidth="1"/>
    <col min="147" max="147" width="12.83203125" style="4" bestFit="1" customWidth="1"/>
    <col min="148" max="148" width="10.5" style="4" bestFit="1" customWidth="1"/>
    <col min="149" max="149" width="13.33203125" style="4" bestFit="1" customWidth="1"/>
    <col min="150" max="150" width="8.33203125" style="4" bestFit="1" customWidth="1"/>
    <col min="151" max="151" width="7.83203125" style="4" bestFit="1" customWidth="1"/>
    <col min="152" max="152" width="7.33203125" style="4" bestFit="1" customWidth="1"/>
    <col min="153" max="153" width="8.33203125" style="4" bestFit="1" customWidth="1"/>
    <col min="154" max="154" width="7.33203125" style="4" bestFit="1" customWidth="1"/>
    <col min="155" max="155" width="8.33203125" style="4" bestFit="1" customWidth="1"/>
    <col min="156" max="156" width="7.33203125" style="4" bestFit="1" customWidth="1"/>
    <col min="157" max="157" width="14" style="4" bestFit="1" customWidth="1"/>
    <col min="158" max="158" width="14.08203125" style="4" bestFit="1" customWidth="1"/>
    <col min="159" max="160" width="15.33203125" style="4" bestFit="1" customWidth="1"/>
    <col min="161" max="161" width="13.33203125" style="4" bestFit="1" customWidth="1"/>
    <col min="162" max="162" width="14.33203125" style="4" bestFit="1" customWidth="1"/>
    <col min="163" max="163" width="14.08203125" style="4" bestFit="1" customWidth="1"/>
    <col min="164" max="164" width="13.83203125" style="4" bestFit="1" customWidth="1"/>
    <col min="165" max="165" width="14.83203125" style="4" bestFit="1" customWidth="1"/>
    <col min="166" max="166" width="13.83203125" style="4" bestFit="1" customWidth="1"/>
    <col min="167" max="167" width="14.5" style="4" bestFit="1" customWidth="1"/>
    <col min="168" max="168" width="15.58203125" style="4" bestFit="1" customWidth="1"/>
    <col min="169" max="169" width="13.33203125" style="4" bestFit="1" customWidth="1"/>
    <col min="170" max="170" width="11" style="4" bestFit="1" customWidth="1"/>
    <col min="171" max="171" width="13.83203125" style="4" bestFit="1" customWidth="1"/>
    <col min="172" max="172" width="8.83203125" style="4" bestFit="1" customWidth="1"/>
    <col min="173" max="173" width="8.33203125" style="4" bestFit="1" customWidth="1"/>
    <col min="174" max="174" width="7.83203125" style="4" bestFit="1" customWidth="1"/>
    <col min="175" max="175" width="8.83203125" style="4" bestFit="1" customWidth="1"/>
    <col min="176" max="176" width="7.83203125" style="4" bestFit="1" customWidth="1"/>
    <col min="177" max="177" width="8.83203125" style="4" bestFit="1" customWidth="1"/>
    <col min="178" max="178" width="7.83203125" style="4" bestFit="1" customWidth="1"/>
    <col min="179" max="179" width="12.58203125" style="4" bestFit="1" customWidth="1"/>
    <col min="180" max="180" width="12.83203125" style="4" bestFit="1" customWidth="1"/>
    <col min="181" max="182" width="14" style="4" bestFit="1" customWidth="1"/>
    <col min="183" max="183" width="12" style="4" bestFit="1" customWidth="1"/>
    <col min="184" max="184" width="13" style="4" bestFit="1" customWidth="1"/>
    <col min="185" max="185" width="12.83203125" style="4" bestFit="1" customWidth="1"/>
    <col min="186" max="186" width="12.5" style="4" bestFit="1" customWidth="1"/>
    <col min="187" max="187" width="13.5" style="4" bestFit="1" customWidth="1"/>
    <col min="188" max="188" width="12.5" style="4" bestFit="1" customWidth="1"/>
    <col min="189" max="189" width="13.08203125" style="4" bestFit="1" customWidth="1"/>
    <col min="190" max="190" width="14.33203125" style="4" bestFit="1" customWidth="1"/>
    <col min="191" max="191" width="12" style="4" bestFit="1" customWidth="1"/>
    <col min="192" max="192" width="9.58203125" style="4" bestFit="1" customWidth="1"/>
    <col min="193" max="193" width="12.5" style="4" bestFit="1" customWidth="1"/>
    <col min="194" max="194" width="6.33203125" style="4" bestFit="1" customWidth="1"/>
    <col min="195" max="196" width="7.5" style="4" bestFit="1" customWidth="1"/>
    <col min="197" max="197" width="6.5" style="4" bestFit="1" customWidth="1"/>
    <col min="198" max="198" width="7.33203125" style="4" bestFit="1" customWidth="1"/>
    <col min="199" max="199" width="13.83203125" style="4" bestFit="1" customWidth="1"/>
    <col min="200" max="200" width="14" style="4" bestFit="1" customWidth="1"/>
    <col min="201" max="202" width="15.08203125" style="4" bestFit="1" customWidth="1"/>
    <col min="203" max="203" width="13.08203125" style="4" bestFit="1" customWidth="1"/>
    <col min="204" max="204" width="14.08203125" style="4" bestFit="1" customWidth="1"/>
    <col min="205" max="205" width="14" style="4" bestFit="1" customWidth="1"/>
    <col min="206" max="206" width="13.58203125" style="4" bestFit="1" customWidth="1"/>
    <col min="207" max="207" width="14.58203125" style="4" bestFit="1" customWidth="1"/>
    <col min="208" max="208" width="13.58203125" style="4" bestFit="1" customWidth="1"/>
    <col min="209" max="209" width="14.33203125" style="4" bestFit="1" customWidth="1"/>
    <col min="210" max="210" width="15.5" style="4" bestFit="1" customWidth="1"/>
    <col min="211" max="211" width="13.08203125" style="4" bestFit="1" customWidth="1"/>
    <col min="212" max="212" width="10.83203125" style="4" bestFit="1" customWidth="1"/>
    <col min="213" max="213" width="13.58203125" style="4" bestFit="1" customWidth="1"/>
    <col min="214" max="214" width="7.5" style="4" bestFit="1" customWidth="1"/>
    <col min="215" max="216" width="8.58203125" style="4" bestFit="1" customWidth="1"/>
    <col min="217" max="217" width="7.58203125" style="4" bestFit="1" customWidth="1"/>
    <col min="218" max="218" width="8.5" style="4" bestFit="1" customWidth="1"/>
    <col min="219" max="219" width="13.08203125" style="4" bestFit="1" customWidth="1"/>
    <col min="220" max="220" width="13.33203125" style="4" bestFit="1" customWidth="1"/>
    <col min="221" max="222" width="14.5" style="4" bestFit="1" customWidth="1"/>
    <col min="223" max="223" width="12.5" style="4" bestFit="1" customWidth="1"/>
    <col min="224" max="224" width="13.5" style="4" bestFit="1" customWidth="1"/>
    <col min="225" max="225" width="13.33203125" style="4" bestFit="1" customWidth="1"/>
    <col min="226" max="226" width="13" style="4" bestFit="1" customWidth="1"/>
    <col min="227" max="227" width="14" style="4" bestFit="1" customWidth="1"/>
    <col min="228" max="228" width="13" style="4" bestFit="1" customWidth="1"/>
    <col min="229" max="229" width="13.58203125" style="4" bestFit="1" customWidth="1"/>
    <col min="230" max="230" width="14.83203125" style="4" bestFit="1" customWidth="1"/>
    <col min="231" max="231" width="12.5" style="4" bestFit="1" customWidth="1"/>
    <col min="232" max="232" width="10.08203125" style="4" bestFit="1" customWidth="1"/>
    <col min="233" max="233" width="13" style="4" bestFit="1" customWidth="1"/>
    <col min="234" max="235" width="7" style="4" bestFit="1" customWidth="1"/>
    <col min="236" max="16384" width="10.83203125" style="4"/>
  </cols>
  <sheetData>
    <row r="1" spans="1:235" s="2" customFormat="1" ht="28" customHeight="1" x14ac:dyDescent="0.35">
      <c r="A1" s="53" t="s">
        <v>648</v>
      </c>
    </row>
    <row r="2" spans="1:235" s="5" customFormat="1" x14ac:dyDescent="0.35">
      <c r="A2" s="5" t="s">
        <v>682</v>
      </c>
      <c r="B2" s="5" t="s">
        <v>690</v>
      </c>
      <c r="C2" s="5" t="s">
        <v>689</v>
      </c>
      <c r="D2" s="5" t="s">
        <v>688</v>
      </c>
      <c r="E2" s="52" t="s">
        <v>686</v>
      </c>
      <c r="F2" s="52" t="s">
        <v>687</v>
      </c>
      <c r="G2" s="5" t="s">
        <v>36</v>
      </c>
      <c r="H2" s="5" t="s">
        <v>37</v>
      </c>
      <c r="I2" s="5" t="s">
        <v>38</v>
      </c>
      <c r="J2" s="5" t="s">
        <v>691</v>
      </c>
      <c r="K2" s="5" t="s">
        <v>40</v>
      </c>
      <c r="L2" s="5" t="s">
        <v>41</v>
      </c>
      <c r="M2" s="5" t="s">
        <v>42</v>
      </c>
      <c r="N2" s="5" t="s">
        <v>43</v>
      </c>
      <c r="O2" s="5" t="s">
        <v>44</v>
      </c>
      <c r="P2" s="5" t="s">
        <v>45</v>
      </c>
      <c r="Q2" s="5" t="s">
        <v>46</v>
      </c>
      <c r="R2" s="5" t="s">
        <v>47</v>
      </c>
      <c r="S2" s="5" t="s">
        <v>48</v>
      </c>
      <c r="T2" s="5" t="s">
        <v>49</v>
      </c>
      <c r="U2" s="5" t="s">
        <v>50</v>
      </c>
      <c r="V2" s="5" t="s">
        <v>51</v>
      </c>
      <c r="W2" s="5" t="s">
        <v>52</v>
      </c>
      <c r="X2" s="5" t="s">
        <v>53</v>
      </c>
      <c r="Y2" s="5" t="s">
        <v>54</v>
      </c>
      <c r="Z2" s="5" t="s">
        <v>55</v>
      </c>
      <c r="AA2" s="5" t="s">
        <v>56</v>
      </c>
      <c r="AB2" s="5" t="s">
        <v>57</v>
      </c>
      <c r="AC2" s="5" t="s">
        <v>58</v>
      </c>
      <c r="AD2" s="5" t="s">
        <v>59</v>
      </c>
      <c r="AE2" s="5" t="s">
        <v>60</v>
      </c>
      <c r="AF2" s="5" t="s">
        <v>61</v>
      </c>
      <c r="AG2" s="5" t="s">
        <v>62</v>
      </c>
      <c r="AH2" s="5" t="s">
        <v>63</v>
      </c>
      <c r="AI2" s="5" t="s">
        <v>64</v>
      </c>
      <c r="AJ2" s="5" t="s">
        <v>65</v>
      </c>
      <c r="AK2" s="5" t="s">
        <v>66</v>
      </c>
      <c r="AL2" s="5" t="s">
        <v>67</v>
      </c>
      <c r="AM2" s="5" t="s">
        <v>68</v>
      </c>
      <c r="AN2" s="5" t="s">
        <v>69</v>
      </c>
      <c r="AO2" s="5" t="s">
        <v>70</v>
      </c>
      <c r="AP2" s="5" t="s">
        <v>71</v>
      </c>
      <c r="AQ2" s="5" t="s">
        <v>72</v>
      </c>
      <c r="AR2" s="5" t="s">
        <v>73</v>
      </c>
      <c r="AS2" s="5" t="s">
        <v>74</v>
      </c>
      <c r="AT2" s="5" t="s">
        <v>75</v>
      </c>
      <c r="AU2" s="5" t="s">
        <v>76</v>
      </c>
      <c r="AV2" s="5" t="s">
        <v>77</v>
      </c>
      <c r="AW2" s="5" t="s">
        <v>78</v>
      </c>
      <c r="AX2" s="5" t="s">
        <v>79</v>
      </c>
      <c r="AY2" s="5" t="s">
        <v>80</v>
      </c>
      <c r="AZ2" s="5" t="s">
        <v>81</v>
      </c>
      <c r="BA2" s="5" t="s">
        <v>82</v>
      </c>
      <c r="BB2" s="5" t="s">
        <v>83</v>
      </c>
      <c r="BC2" s="5" t="s">
        <v>84</v>
      </c>
      <c r="BD2" s="5" t="s">
        <v>85</v>
      </c>
      <c r="BE2" s="5" t="s">
        <v>86</v>
      </c>
      <c r="BF2" s="5" t="s">
        <v>87</v>
      </c>
      <c r="BG2" s="5" t="s">
        <v>88</v>
      </c>
      <c r="BH2" s="5" t="s">
        <v>89</v>
      </c>
      <c r="BI2" s="5" t="s">
        <v>90</v>
      </c>
      <c r="BJ2" s="5" t="s">
        <v>91</v>
      </c>
      <c r="BK2" s="5" t="s">
        <v>92</v>
      </c>
      <c r="BL2" s="5" t="s">
        <v>93</v>
      </c>
      <c r="BM2" s="5" t="s">
        <v>94</v>
      </c>
      <c r="BN2" s="5" t="s">
        <v>95</v>
      </c>
      <c r="BO2" s="5" t="s">
        <v>96</v>
      </c>
      <c r="BP2" s="5" t="s">
        <v>97</v>
      </c>
      <c r="BQ2" s="5" t="s">
        <v>98</v>
      </c>
      <c r="BR2" s="5" t="s">
        <v>99</v>
      </c>
      <c r="BS2" s="5" t="s">
        <v>100</v>
      </c>
      <c r="BT2" s="5" t="s">
        <v>101</v>
      </c>
      <c r="BU2" s="5" t="s">
        <v>102</v>
      </c>
      <c r="BV2" s="5" t="s">
        <v>103</v>
      </c>
      <c r="BW2" s="5" t="s">
        <v>104</v>
      </c>
      <c r="BX2" s="5" t="s">
        <v>105</v>
      </c>
      <c r="BY2" s="5" t="s">
        <v>106</v>
      </c>
      <c r="BZ2" s="5" t="s">
        <v>107</v>
      </c>
      <c r="CA2" s="5" t="s">
        <v>108</v>
      </c>
      <c r="CB2" s="5" t="s">
        <v>109</v>
      </c>
      <c r="CC2" s="5" t="s">
        <v>110</v>
      </c>
      <c r="CD2" s="5" t="s">
        <v>111</v>
      </c>
      <c r="CE2" s="5" t="s">
        <v>112</v>
      </c>
      <c r="CF2" s="5" t="s">
        <v>113</v>
      </c>
      <c r="CG2" s="5" t="s">
        <v>114</v>
      </c>
      <c r="CH2" s="5" t="s">
        <v>115</v>
      </c>
      <c r="CI2" s="5" t="s">
        <v>116</v>
      </c>
      <c r="CJ2" s="5" t="s">
        <v>117</v>
      </c>
      <c r="CK2" s="5" t="s">
        <v>118</v>
      </c>
      <c r="CL2" s="5" t="s">
        <v>119</v>
      </c>
      <c r="CM2" s="5" t="s">
        <v>120</v>
      </c>
      <c r="CN2" s="5" t="s">
        <v>121</v>
      </c>
      <c r="CO2" s="5" t="s">
        <v>122</v>
      </c>
      <c r="CP2" s="5" t="s">
        <v>123</v>
      </c>
      <c r="CQ2" s="5" t="s">
        <v>124</v>
      </c>
      <c r="CR2" s="5" t="s">
        <v>125</v>
      </c>
      <c r="CS2" s="5" t="s">
        <v>126</v>
      </c>
      <c r="CT2" s="5" t="s">
        <v>127</v>
      </c>
      <c r="CU2" s="5" t="s">
        <v>128</v>
      </c>
      <c r="CV2" s="5" t="s">
        <v>129</v>
      </c>
      <c r="CW2" s="5" t="s">
        <v>130</v>
      </c>
      <c r="CX2" s="5" t="s">
        <v>131</v>
      </c>
      <c r="CY2" s="5" t="s">
        <v>132</v>
      </c>
      <c r="CZ2" s="5" t="s">
        <v>133</v>
      </c>
      <c r="DA2" s="5" t="s">
        <v>134</v>
      </c>
      <c r="DB2" s="5" t="s">
        <v>135</v>
      </c>
      <c r="DC2" s="5" t="s">
        <v>136</v>
      </c>
      <c r="DD2" s="5" t="s">
        <v>137</v>
      </c>
      <c r="DE2" s="5" t="s">
        <v>138</v>
      </c>
      <c r="DF2" s="5" t="s">
        <v>139</v>
      </c>
      <c r="DG2" s="5" t="s">
        <v>140</v>
      </c>
      <c r="DH2" s="5" t="s">
        <v>141</v>
      </c>
      <c r="DI2" s="5" t="s">
        <v>142</v>
      </c>
      <c r="DJ2" s="5" t="s">
        <v>143</v>
      </c>
      <c r="DK2" s="5" t="s">
        <v>144</v>
      </c>
      <c r="DL2" s="5" t="s">
        <v>145</v>
      </c>
      <c r="DM2" s="5" t="s">
        <v>146</v>
      </c>
      <c r="DN2" s="5" t="s">
        <v>147</v>
      </c>
      <c r="DO2" s="5" t="s">
        <v>148</v>
      </c>
      <c r="DP2" s="5" t="s">
        <v>149</v>
      </c>
      <c r="DQ2" s="5" t="s">
        <v>150</v>
      </c>
      <c r="DR2" s="5" t="s">
        <v>151</v>
      </c>
      <c r="DS2" s="5" t="s">
        <v>152</v>
      </c>
      <c r="DT2" s="5" t="s">
        <v>153</v>
      </c>
      <c r="DU2" s="5" t="s">
        <v>154</v>
      </c>
      <c r="DV2" s="5" t="s">
        <v>155</v>
      </c>
      <c r="DW2" s="5" t="s">
        <v>156</v>
      </c>
      <c r="DX2" s="5" t="s">
        <v>157</v>
      </c>
      <c r="DY2" s="5" t="s">
        <v>158</v>
      </c>
      <c r="DZ2" s="5" t="s">
        <v>159</v>
      </c>
      <c r="EA2" s="5" t="s">
        <v>160</v>
      </c>
      <c r="EB2" s="5" t="s">
        <v>161</v>
      </c>
      <c r="EC2" s="5" t="s">
        <v>162</v>
      </c>
      <c r="ED2" s="5" t="s">
        <v>163</v>
      </c>
      <c r="EE2" s="5" t="s">
        <v>164</v>
      </c>
      <c r="EF2" s="5" t="s">
        <v>165</v>
      </c>
      <c r="EG2" s="5" t="s">
        <v>166</v>
      </c>
      <c r="EH2" s="5" t="s">
        <v>167</v>
      </c>
      <c r="EI2" s="5" t="s">
        <v>168</v>
      </c>
      <c r="EJ2" s="5" t="s">
        <v>169</v>
      </c>
      <c r="EK2" s="5" t="s">
        <v>170</v>
      </c>
      <c r="EL2" s="5" t="s">
        <v>171</v>
      </c>
      <c r="EM2" s="5" t="s">
        <v>172</v>
      </c>
      <c r="EN2" s="5" t="s">
        <v>173</v>
      </c>
      <c r="EO2" s="5" t="s">
        <v>174</v>
      </c>
      <c r="EP2" s="5" t="s">
        <v>175</v>
      </c>
      <c r="EQ2" s="5" t="s">
        <v>176</v>
      </c>
      <c r="ER2" s="5" t="s">
        <v>177</v>
      </c>
      <c r="ES2" s="5" t="s">
        <v>178</v>
      </c>
      <c r="ET2" s="5" t="s">
        <v>179</v>
      </c>
      <c r="EU2" s="5" t="s">
        <v>180</v>
      </c>
      <c r="EV2" s="5" t="s">
        <v>181</v>
      </c>
      <c r="EW2" s="5" t="s">
        <v>182</v>
      </c>
      <c r="EX2" s="5" t="s">
        <v>183</v>
      </c>
      <c r="EY2" s="5" t="s">
        <v>184</v>
      </c>
      <c r="EZ2" s="5" t="s">
        <v>185</v>
      </c>
      <c r="FA2" s="5" t="s">
        <v>186</v>
      </c>
      <c r="FB2" s="5" t="s">
        <v>187</v>
      </c>
      <c r="FC2" s="5" t="s">
        <v>188</v>
      </c>
      <c r="FD2" s="5" t="s">
        <v>189</v>
      </c>
      <c r="FE2" s="5" t="s">
        <v>190</v>
      </c>
      <c r="FF2" s="5" t="s">
        <v>191</v>
      </c>
      <c r="FG2" s="5" t="s">
        <v>192</v>
      </c>
      <c r="FH2" s="5" t="s">
        <v>193</v>
      </c>
      <c r="FI2" s="5" t="s">
        <v>194</v>
      </c>
      <c r="FJ2" s="5" t="s">
        <v>195</v>
      </c>
      <c r="FK2" s="5" t="s">
        <v>196</v>
      </c>
      <c r="FL2" s="5" t="s">
        <v>197</v>
      </c>
      <c r="FM2" s="5" t="s">
        <v>198</v>
      </c>
      <c r="FN2" s="5" t="s">
        <v>199</v>
      </c>
      <c r="FO2" s="5" t="s">
        <v>200</v>
      </c>
      <c r="FP2" s="5" t="s">
        <v>201</v>
      </c>
      <c r="FQ2" s="5" t="s">
        <v>202</v>
      </c>
      <c r="FR2" s="5" t="s">
        <v>203</v>
      </c>
      <c r="FS2" s="5" t="s">
        <v>204</v>
      </c>
      <c r="FT2" s="5" t="s">
        <v>205</v>
      </c>
      <c r="FU2" s="5" t="s">
        <v>206</v>
      </c>
      <c r="FV2" s="5" t="s">
        <v>207</v>
      </c>
      <c r="FW2" s="5" t="s">
        <v>208</v>
      </c>
      <c r="FX2" s="5" t="s">
        <v>209</v>
      </c>
      <c r="FY2" s="5" t="s">
        <v>210</v>
      </c>
      <c r="FZ2" s="5" t="s">
        <v>211</v>
      </c>
      <c r="GA2" s="5" t="s">
        <v>212</v>
      </c>
      <c r="GB2" s="5" t="s">
        <v>213</v>
      </c>
      <c r="GC2" s="5" t="s">
        <v>214</v>
      </c>
      <c r="GD2" s="5" t="s">
        <v>215</v>
      </c>
      <c r="GE2" s="5" t="s">
        <v>216</v>
      </c>
      <c r="GF2" s="5" t="s">
        <v>217</v>
      </c>
      <c r="GG2" s="5" t="s">
        <v>218</v>
      </c>
      <c r="GH2" s="5" t="s">
        <v>219</v>
      </c>
      <c r="GI2" s="5" t="s">
        <v>220</v>
      </c>
      <c r="GJ2" s="5" t="s">
        <v>221</v>
      </c>
      <c r="GK2" s="5" t="s">
        <v>222</v>
      </c>
      <c r="GL2" s="5" t="s">
        <v>223</v>
      </c>
      <c r="GM2" s="5" t="s">
        <v>224</v>
      </c>
      <c r="GN2" s="5" t="s">
        <v>225</v>
      </c>
      <c r="GO2" s="5" t="s">
        <v>226</v>
      </c>
      <c r="GP2" s="5" t="s">
        <v>227</v>
      </c>
      <c r="GQ2" s="5" t="s">
        <v>228</v>
      </c>
      <c r="GR2" s="5" t="s">
        <v>229</v>
      </c>
      <c r="GS2" s="5" t="s">
        <v>230</v>
      </c>
      <c r="GT2" s="5" t="s">
        <v>231</v>
      </c>
      <c r="GU2" s="5" t="s">
        <v>232</v>
      </c>
      <c r="GV2" s="5" t="s">
        <v>233</v>
      </c>
      <c r="GW2" s="5" t="s">
        <v>234</v>
      </c>
      <c r="GX2" s="5" t="s">
        <v>235</v>
      </c>
      <c r="GY2" s="5" t="s">
        <v>236</v>
      </c>
      <c r="GZ2" s="5" t="s">
        <v>237</v>
      </c>
      <c r="HA2" s="5" t="s">
        <v>238</v>
      </c>
      <c r="HB2" s="5" t="s">
        <v>239</v>
      </c>
      <c r="HC2" s="5" t="s">
        <v>240</v>
      </c>
      <c r="HD2" s="5" t="s">
        <v>241</v>
      </c>
      <c r="HE2" s="5" t="s">
        <v>242</v>
      </c>
      <c r="HF2" s="5" t="s">
        <v>243</v>
      </c>
      <c r="HG2" s="5" t="s">
        <v>244</v>
      </c>
      <c r="HH2" s="5" t="s">
        <v>245</v>
      </c>
      <c r="HI2" s="5" t="s">
        <v>246</v>
      </c>
      <c r="HJ2" s="5" t="s">
        <v>247</v>
      </c>
      <c r="HK2" s="5" t="s">
        <v>248</v>
      </c>
      <c r="HL2" s="5" t="s">
        <v>249</v>
      </c>
      <c r="HM2" s="5" t="s">
        <v>250</v>
      </c>
      <c r="HN2" s="5" t="s">
        <v>251</v>
      </c>
      <c r="HO2" s="5" t="s">
        <v>252</v>
      </c>
      <c r="HP2" s="5" t="s">
        <v>253</v>
      </c>
      <c r="HQ2" s="5" t="s">
        <v>254</v>
      </c>
      <c r="HR2" s="5" t="s">
        <v>255</v>
      </c>
      <c r="HS2" s="5" t="s">
        <v>256</v>
      </c>
      <c r="HT2" s="5" t="s">
        <v>257</v>
      </c>
      <c r="HU2" s="5" t="s">
        <v>258</v>
      </c>
      <c r="HV2" s="5" t="s">
        <v>259</v>
      </c>
      <c r="HW2" s="5" t="s">
        <v>260</v>
      </c>
      <c r="HX2" s="5" t="s">
        <v>261</v>
      </c>
      <c r="HY2" s="5" t="s">
        <v>262</v>
      </c>
      <c r="HZ2" s="5" t="s">
        <v>263</v>
      </c>
      <c r="IA2" s="5" t="s">
        <v>264</v>
      </c>
    </row>
    <row r="3" spans="1:235" x14ac:dyDescent="0.35">
      <c r="A3" s="4" t="s">
        <v>653</v>
      </c>
      <c r="B3" s="4">
        <v>5.22</v>
      </c>
      <c r="C3" s="4">
        <v>4.83</v>
      </c>
      <c r="D3" s="4">
        <v>3.45</v>
      </c>
      <c r="E3" s="4">
        <v>1176.3499999999999</v>
      </c>
      <c r="F3" s="4">
        <v>1E-3</v>
      </c>
      <c r="G3" s="4">
        <v>-8.57</v>
      </c>
      <c r="H3" s="4">
        <v>0</v>
      </c>
      <c r="I3" s="4">
        <v>-0.73</v>
      </c>
      <c r="J3" s="4">
        <v>95.17</v>
      </c>
      <c r="K3" s="4">
        <v>1176.3499999999999</v>
      </c>
      <c r="L3" s="4">
        <v>0</v>
      </c>
      <c r="M3" s="4">
        <v>1142.3499999999999</v>
      </c>
      <c r="N3" s="4">
        <v>-34</v>
      </c>
      <c r="O3" s="4">
        <v>1154.6199999999999</v>
      </c>
      <c r="P3" s="4">
        <v>-21.74</v>
      </c>
      <c r="Q3" s="4">
        <v>1147.8399999999999</v>
      </c>
      <c r="R3" s="4">
        <v>-28.51</v>
      </c>
      <c r="S3" s="4">
        <v>1147.42</v>
      </c>
      <c r="T3" s="4">
        <v>-28.93</v>
      </c>
      <c r="U3" s="4">
        <v>976.15</v>
      </c>
      <c r="V3" s="4">
        <v>-200.2</v>
      </c>
      <c r="W3" s="4">
        <v>1026.8499999999999</v>
      </c>
      <c r="X3" s="4">
        <v>-149.5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4.0621999999999998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100</v>
      </c>
      <c r="AO3" s="4">
        <v>0.20449999999999999</v>
      </c>
      <c r="AP3" s="4">
        <v>4.53E-2</v>
      </c>
      <c r="AQ3" s="4">
        <v>50.017600000000002</v>
      </c>
      <c r="AR3" s="4">
        <v>1.6841999999999999</v>
      </c>
      <c r="AS3" s="4">
        <v>12.6744</v>
      </c>
      <c r="AT3" s="4">
        <v>1.7230000000000001</v>
      </c>
      <c r="AU3" s="4">
        <v>13.0282</v>
      </c>
      <c r="AV3" s="4">
        <v>0.2407</v>
      </c>
      <c r="AW3" s="4">
        <v>6.8338000000000001</v>
      </c>
      <c r="AX3" s="4">
        <v>10.5908</v>
      </c>
      <c r="AY3" s="4">
        <v>2.2671000000000001</v>
      </c>
      <c r="AZ3" s="4">
        <v>0.56140000000000001</v>
      </c>
      <c r="BA3" s="4">
        <v>0.16189999999999999</v>
      </c>
      <c r="BB3" s="4">
        <v>0</v>
      </c>
      <c r="BC3" s="4">
        <v>1E-3</v>
      </c>
      <c r="BD3" s="4">
        <v>0.21579999999999999</v>
      </c>
      <c r="BE3" s="4">
        <v>0</v>
      </c>
      <c r="BF3" s="4">
        <v>1.0508</v>
      </c>
      <c r="BG3" s="4">
        <v>1.0508</v>
      </c>
      <c r="BH3" s="4">
        <v>1.0508</v>
      </c>
      <c r="BI3" s="4">
        <v>1.0508</v>
      </c>
      <c r="BJ3" s="4">
        <v>1.0508</v>
      </c>
      <c r="BK3" s="4">
        <v>1.0508</v>
      </c>
      <c r="BL3" s="4">
        <v>1.0508</v>
      </c>
      <c r="BM3" s="4">
        <v>1.0508</v>
      </c>
      <c r="BN3" s="4">
        <v>1.0508</v>
      </c>
      <c r="BO3" s="4">
        <v>1.0508</v>
      </c>
      <c r="BP3" s="4">
        <v>1.0508</v>
      </c>
      <c r="BQ3" s="4">
        <v>1.0508</v>
      </c>
      <c r="BR3" s="4">
        <v>1.0508</v>
      </c>
      <c r="BS3" s="4">
        <v>1.0508</v>
      </c>
      <c r="BT3" s="4">
        <v>1.0508</v>
      </c>
      <c r="BU3" s="4">
        <v>0</v>
      </c>
      <c r="BV3" s="4">
        <v>0</v>
      </c>
      <c r="BW3" s="4">
        <v>0</v>
      </c>
      <c r="BX3" s="4">
        <v>0</v>
      </c>
      <c r="BY3" s="4">
        <v>0</v>
      </c>
      <c r="BZ3" s="4">
        <v>0</v>
      </c>
      <c r="CA3" s="4">
        <v>0</v>
      </c>
      <c r="CB3" s="4">
        <v>0</v>
      </c>
      <c r="CC3" s="4">
        <v>0</v>
      </c>
      <c r="CD3" s="4">
        <v>0</v>
      </c>
      <c r="CE3" s="4">
        <v>0</v>
      </c>
      <c r="CF3" s="4">
        <v>0</v>
      </c>
      <c r="CG3" s="4">
        <v>0</v>
      </c>
      <c r="CH3" s="4">
        <v>0</v>
      </c>
      <c r="CI3" s="4">
        <v>0</v>
      </c>
      <c r="CJ3" s="4">
        <v>0</v>
      </c>
      <c r="CK3" s="4">
        <v>0</v>
      </c>
      <c r="CL3" s="4">
        <v>0</v>
      </c>
      <c r="CM3" s="4">
        <v>0</v>
      </c>
      <c r="CN3" s="4">
        <v>0</v>
      </c>
      <c r="CO3" s="4">
        <v>0</v>
      </c>
      <c r="CP3" s="4">
        <v>0</v>
      </c>
      <c r="CQ3" s="4">
        <v>0</v>
      </c>
      <c r="CR3" s="4">
        <v>0</v>
      </c>
      <c r="CS3" s="4">
        <v>0</v>
      </c>
      <c r="CT3" s="4">
        <v>0</v>
      </c>
      <c r="CU3" s="4">
        <v>0</v>
      </c>
      <c r="CV3" s="4">
        <v>0</v>
      </c>
      <c r="CW3" s="4">
        <v>0</v>
      </c>
      <c r="CX3" s="4">
        <v>0</v>
      </c>
      <c r="CY3" s="4">
        <v>0</v>
      </c>
      <c r="CZ3" s="4">
        <v>0</v>
      </c>
      <c r="DA3" s="4">
        <v>0</v>
      </c>
      <c r="DB3" s="4">
        <v>0</v>
      </c>
      <c r="DC3" s="4">
        <v>0</v>
      </c>
      <c r="DD3" s="4">
        <v>0</v>
      </c>
      <c r="DE3" s="4">
        <v>0</v>
      </c>
      <c r="DF3" s="4">
        <v>0</v>
      </c>
      <c r="DG3" s="4">
        <v>0</v>
      </c>
      <c r="DH3" s="4">
        <v>0</v>
      </c>
      <c r="DI3" s="4">
        <v>0</v>
      </c>
      <c r="DJ3" s="4">
        <v>0</v>
      </c>
      <c r="DK3" s="4">
        <v>0</v>
      </c>
      <c r="DL3" s="4">
        <v>0</v>
      </c>
      <c r="DM3" s="4">
        <v>0</v>
      </c>
      <c r="DN3" s="4">
        <v>0</v>
      </c>
      <c r="DO3" s="4">
        <v>0</v>
      </c>
      <c r="DP3" s="4">
        <v>0</v>
      </c>
      <c r="DQ3" s="4">
        <v>0</v>
      </c>
      <c r="DR3" s="4">
        <v>0</v>
      </c>
      <c r="DS3" s="4">
        <v>0</v>
      </c>
      <c r="DT3" s="4">
        <v>0</v>
      </c>
      <c r="DU3" s="4">
        <v>0</v>
      </c>
      <c r="DV3" s="4">
        <v>0</v>
      </c>
      <c r="DW3" s="4">
        <v>0</v>
      </c>
      <c r="DX3" s="4">
        <v>0</v>
      </c>
      <c r="DY3" s="4">
        <v>0</v>
      </c>
      <c r="DZ3" s="4">
        <v>0</v>
      </c>
      <c r="EA3" s="4">
        <v>0</v>
      </c>
      <c r="EB3" s="4">
        <v>0</v>
      </c>
      <c r="EC3" s="4">
        <v>0</v>
      </c>
      <c r="ED3" s="4">
        <v>0</v>
      </c>
      <c r="EE3" s="4">
        <v>0</v>
      </c>
      <c r="EF3" s="4">
        <v>0</v>
      </c>
      <c r="EG3" s="4">
        <v>0</v>
      </c>
      <c r="EH3" s="4">
        <v>0</v>
      </c>
      <c r="EI3" s="4">
        <v>0</v>
      </c>
      <c r="EJ3" s="4">
        <v>0</v>
      </c>
      <c r="EK3" s="4">
        <v>0</v>
      </c>
      <c r="EL3" s="4">
        <v>0</v>
      </c>
      <c r="EM3" s="4">
        <v>0</v>
      </c>
      <c r="EN3" s="4">
        <v>0</v>
      </c>
      <c r="EO3" s="4">
        <v>0</v>
      </c>
      <c r="EP3" s="4">
        <v>0</v>
      </c>
      <c r="EQ3" s="4">
        <v>0</v>
      </c>
      <c r="ER3" s="4">
        <v>0</v>
      </c>
      <c r="ES3" s="4">
        <v>0</v>
      </c>
      <c r="ET3" s="4">
        <v>0</v>
      </c>
      <c r="EU3" s="4">
        <v>0</v>
      </c>
      <c r="EV3" s="4">
        <v>0</v>
      </c>
      <c r="EW3" s="4">
        <v>0</v>
      </c>
      <c r="EX3" s="4">
        <v>0</v>
      </c>
      <c r="EY3" s="4">
        <v>0</v>
      </c>
      <c r="EZ3" s="4">
        <v>0</v>
      </c>
      <c r="FA3" s="4">
        <v>0</v>
      </c>
      <c r="FB3" s="4">
        <v>0</v>
      </c>
      <c r="FC3" s="4">
        <v>0</v>
      </c>
      <c r="FD3" s="4">
        <v>0</v>
      </c>
      <c r="FE3" s="4">
        <v>0</v>
      </c>
      <c r="FF3" s="4">
        <v>0</v>
      </c>
      <c r="FG3" s="4">
        <v>0</v>
      </c>
      <c r="FH3" s="4">
        <v>0</v>
      </c>
      <c r="FI3" s="4">
        <v>0</v>
      </c>
      <c r="FJ3" s="4">
        <v>0</v>
      </c>
      <c r="FK3" s="4">
        <v>0</v>
      </c>
      <c r="FL3" s="4">
        <v>0</v>
      </c>
      <c r="FM3" s="4">
        <v>0</v>
      </c>
      <c r="FN3" s="4">
        <v>0</v>
      </c>
      <c r="FO3" s="4">
        <v>0</v>
      </c>
      <c r="FP3" s="4">
        <v>0</v>
      </c>
      <c r="FQ3" s="4">
        <v>0</v>
      </c>
      <c r="FR3" s="4">
        <v>0</v>
      </c>
      <c r="FS3" s="4">
        <v>0</v>
      </c>
      <c r="FT3" s="4">
        <v>0</v>
      </c>
      <c r="FU3" s="4">
        <v>0</v>
      </c>
      <c r="FV3" s="4">
        <v>0</v>
      </c>
      <c r="FW3" s="4">
        <v>0</v>
      </c>
      <c r="FX3" s="4">
        <v>0</v>
      </c>
      <c r="FY3" s="4">
        <v>0</v>
      </c>
      <c r="FZ3" s="4">
        <v>0</v>
      </c>
      <c r="GA3" s="4">
        <v>0</v>
      </c>
      <c r="GB3" s="4">
        <v>0</v>
      </c>
      <c r="GC3" s="4">
        <v>0</v>
      </c>
      <c r="GD3" s="4">
        <v>0</v>
      </c>
      <c r="GE3" s="4">
        <v>0</v>
      </c>
      <c r="GF3" s="4">
        <v>0</v>
      </c>
      <c r="GG3" s="4">
        <v>0</v>
      </c>
      <c r="GH3" s="4">
        <v>0</v>
      </c>
      <c r="GI3" s="4">
        <v>0</v>
      </c>
      <c r="GJ3" s="4">
        <v>0</v>
      </c>
      <c r="GK3" s="4">
        <v>0</v>
      </c>
      <c r="GL3" s="4">
        <v>0</v>
      </c>
      <c r="GM3" s="4">
        <v>0</v>
      </c>
      <c r="GN3" s="4">
        <v>0</v>
      </c>
      <c r="GO3" s="4">
        <v>0</v>
      </c>
      <c r="GP3" s="4">
        <v>0</v>
      </c>
      <c r="GQ3" s="4">
        <v>0</v>
      </c>
      <c r="GR3" s="4">
        <v>0</v>
      </c>
      <c r="GS3" s="4">
        <v>0</v>
      </c>
      <c r="GT3" s="4">
        <v>0</v>
      </c>
      <c r="GU3" s="4">
        <v>0</v>
      </c>
      <c r="GV3" s="4">
        <v>0</v>
      </c>
      <c r="GW3" s="4">
        <v>0</v>
      </c>
      <c r="GX3" s="4">
        <v>0</v>
      </c>
      <c r="GY3" s="4">
        <v>0</v>
      </c>
      <c r="GZ3" s="4">
        <v>0</v>
      </c>
      <c r="HA3" s="4">
        <v>0</v>
      </c>
      <c r="HB3" s="4">
        <v>0</v>
      </c>
      <c r="HC3" s="4">
        <v>0</v>
      </c>
      <c r="HD3" s="4">
        <v>0</v>
      </c>
      <c r="HE3" s="4">
        <v>0</v>
      </c>
      <c r="HF3" s="4">
        <v>0</v>
      </c>
      <c r="HG3" s="4">
        <v>0</v>
      </c>
      <c r="HH3" s="4">
        <v>0</v>
      </c>
      <c r="HI3" s="4">
        <v>0</v>
      </c>
      <c r="HJ3" s="4">
        <v>0</v>
      </c>
      <c r="HK3" s="4">
        <v>0</v>
      </c>
      <c r="HL3" s="4">
        <v>0</v>
      </c>
      <c r="HM3" s="4">
        <v>0</v>
      </c>
      <c r="HN3" s="4">
        <v>0</v>
      </c>
      <c r="HO3" s="4">
        <v>60.6755</v>
      </c>
      <c r="HP3" s="4">
        <v>0</v>
      </c>
      <c r="HQ3" s="4">
        <v>0</v>
      </c>
      <c r="HR3" s="4">
        <v>0</v>
      </c>
      <c r="HS3" s="4">
        <v>0</v>
      </c>
      <c r="HT3" s="4">
        <v>0</v>
      </c>
      <c r="HU3" s="4">
        <v>0</v>
      </c>
      <c r="HV3" s="4">
        <v>0</v>
      </c>
      <c r="HW3" s="4">
        <v>2.9011</v>
      </c>
      <c r="HX3" s="4">
        <v>36.423499999999997</v>
      </c>
      <c r="HY3" s="4">
        <v>0</v>
      </c>
      <c r="HZ3" s="4">
        <v>95.65</v>
      </c>
      <c r="IA3" s="4">
        <v>4.3499999999999996</v>
      </c>
    </row>
    <row r="4" spans="1:235" x14ac:dyDescent="0.35">
      <c r="A4" s="4" t="s">
        <v>653</v>
      </c>
      <c r="B4" s="4">
        <v>5.27</v>
      </c>
      <c r="C4" s="4">
        <v>4.88</v>
      </c>
      <c r="D4" s="4">
        <v>3.49</v>
      </c>
      <c r="E4" s="4">
        <v>1175.8800000000001</v>
      </c>
      <c r="F4" s="4">
        <v>1E-3</v>
      </c>
      <c r="G4" s="4">
        <v>-8.58</v>
      </c>
      <c r="H4" s="4">
        <v>0</v>
      </c>
      <c r="I4" s="4">
        <v>-0.73</v>
      </c>
      <c r="J4" s="4">
        <v>95.12</v>
      </c>
      <c r="K4" s="4">
        <v>1175.8800000000001</v>
      </c>
      <c r="L4" s="4">
        <v>0</v>
      </c>
      <c r="M4" s="4">
        <v>1142.51</v>
      </c>
      <c r="N4" s="4">
        <v>-33.369999999999997</v>
      </c>
      <c r="O4" s="4">
        <v>1154.49</v>
      </c>
      <c r="P4" s="4">
        <v>-21.39</v>
      </c>
      <c r="Q4" s="4">
        <v>1147.58</v>
      </c>
      <c r="R4" s="4">
        <v>-28.3</v>
      </c>
      <c r="S4" s="4">
        <v>1147.1600000000001</v>
      </c>
      <c r="T4" s="4">
        <v>-28.73</v>
      </c>
      <c r="U4" s="4">
        <v>976.06</v>
      </c>
      <c r="V4" s="4">
        <v>-199.82</v>
      </c>
      <c r="W4" s="4">
        <v>1026.8499999999999</v>
      </c>
      <c r="X4" s="4">
        <v>-149.03</v>
      </c>
      <c r="Y4" s="4">
        <v>4.3900000000000002E-2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4.0627000000000004</v>
      </c>
      <c r="AG4" s="4">
        <v>98.977699999999999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1.0223</v>
      </c>
      <c r="AO4" s="4">
        <v>0.20449999999999999</v>
      </c>
      <c r="AP4" s="4">
        <v>4.53E-2</v>
      </c>
      <c r="AQ4" s="4">
        <v>50.023400000000002</v>
      </c>
      <c r="AR4" s="4">
        <v>1.6850000000000001</v>
      </c>
      <c r="AS4" s="4">
        <v>12.680400000000001</v>
      </c>
      <c r="AT4" s="4">
        <v>1.7236</v>
      </c>
      <c r="AU4" s="4">
        <v>13.023</v>
      </c>
      <c r="AV4" s="4">
        <v>0.2407</v>
      </c>
      <c r="AW4" s="4">
        <v>6.8198999999999996</v>
      </c>
      <c r="AX4" s="4">
        <v>10.595599999999999</v>
      </c>
      <c r="AY4" s="4">
        <v>2.2682000000000002</v>
      </c>
      <c r="AZ4" s="4">
        <v>0.56169999999999998</v>
      </c>
      <c r="BA4" s="4">
        <v>0.16200000000000001</v>
      </c>
      <c r="BB4" s="4">
        <v>0</v>
      </c>
      <c r="BC4" s="4">
        <v>8.9999999999999998E-4</v>
      </c>
      <c r="BD4" s="4">
        <v>0.2157</v>
      </c>
      <c r="BE4" s="4">
        <v>0</v>
      </c>
      <c r="BF4" s="4">
        <v>1.0510999999999999</v>
      </c>
      <c r="BG4" s="4">
        <v>1.0512999999999999</v>
      </c>
      <c r="BH4" s="4">
        <v>1.0512999999999999</v>
      </c>
      <c r="BI4" s="4">
        <v>1.0512999999999999</v>
      </c>
      <c r="BJ4" s="4">
        <v>1.0512999999999999</v>
      </c>
      <c r="BK4" s="4">
        <v>1.0512999999999999</v>
      </c>
      <c r="BL4" s="4">
        <v>1.0512999999999999</v>
      </c>
      <c r="BM4" s="4">
        <v>1.0512999999999999</v>
      </c>
      <c r="BN4" s="4">
        <v>1.0512999999999999</v>
      </c>
      <c r="BO4" s="4">
        <v>1.0512999999999999</v>
      </c>
      <c r="BP4" s="4">
        <v>1.0512999999999999</v>
      </c>
      <c r="BQ4" s="4">
        <v>1.0512999999999999</v>
      </c>
      <c r="BR4" s="4">
        <v>1.0512999999999999</v>
      </c>
      <c r="BS4" s="4">
        <v>1.0511999999999999</v>
      </c>
      <c r="BT4" s="4">
        <v>1.0511999999999999</v>
      </c>
      <c r="BU4" s="4">
        <v>38.105600000000003</v>
      </c>
      <c r="BV4" s="4">
        <v>0</v>
      </c>
      <c r="BW4" s="4">
        <v>0</v>
      </c>
      <c r="BX4" s="4">
        <v>0</v>
      </c>
      <c r="BY4" s="4">
        <v>23.947399999999998</v>
      </c>
      <c r="BZ4" s="4">
        <v>0.29759999999999998</v>
      </c>
      <c r="CA4" s="4">
        <v>37.193600000000004</v>
      </c>
      <c r="CB4" s="4">
        <v>0.44219999999999998</v>
      </c>
      <c r="CC4" s="4">
        <v>0</v>
      </c>
      <c r="CD4" s="4">
        <v>0</v>
      </c>
      <c r="CE4" s="4">
        <v>0</v>
      </c>
      <c r="CF4" s="4">
        <v>0</v>
      </c>
      <c r="CG4" s="4">
        <v>1.3599999999999999E-2</v>
      </c>
      <c r="CH4" s="4">
        <v>0</v>
      </c>
      <c r="CI4" s="4">
        <v>0</v>
      </c>
      <c r="CJ4" s="4">
        <v>73.459999999999994</v>
      </c>
      <c r="CK4" s="4">
        <v>72.75</v>
      </c>
      <c r="CL4" s="4">
        <v>26.28</v>
      </c>
      <c r="CM4" s="4">
        <v>0.33</v>
      </c>
      <c r="CN4" s="4">
        <v>0.62</v>
      </c>
      <c r="CO4" s="4">
        <v>0.01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  <c r="EW4" s="4">
        <v>0</v>
      </c>
      <c r="EX4" s="4">
        <v>0</v>
      </c>
      <c r="EY4" s="4">
        <v>0</v>
      </c>
      <c r="EZ4" s="4">
        <v>0</v>
      </c>
      <c r="FA4" s="4">
        <v>0</v>
      </c>
      <c r="FB4" s="4">
        <v>0</v>
      </c>
      <c r="FC4" s="4">
        <v>0</v>
      </c>
      <c r="FD4" s="4">
        <v>0</v>
      </c>
      <c r="FE4" s="4">
        <v>0</v>
      </c>
      <c r="FF4" s="4">
        <v>0</v>
      </c>
      <c r="FG4" s="4">
        <v>0</v>
      </c>
      <c r="FH4" s="4">
        <v>0</v>
      </c>
      <c r="FI4" s="4">
        <v>0</v>
      </c>
      <c r="FJ4" s="4">
        <v>0</v>
      </c>
      <c r="FK4" s="4">
        <v>0</v>
      </c>
      <c r="FL4" s="4">
        <v>0</v>
      </c>
      <c r="FM4" s="4">
        <v>0</v>
      </c>
      <c r="FN4" s="4">
        <v>0</v>
      </c>
      <c r="FO4" s="4">
        <v>0</v>
      </c>
      <c r="FP4" s="4">
        <v>0</v>
      </c>
      <c r="FQ4" s="4">
        <v>0</v>
      </c>
      <c r="FR4" s="4">
        <v>0</v>
      </c>
      <c r="FS4" s="4">
        <v>0</v>
      </c>
      <c r="FT4" s="4">
        <v>0</v>
      </c>
      <c r="FU4" s="4">
        <v>0</v>
      </c>
      <c r="FV4" s="4">
        <v>0</v>
      </c>
      <c r="FW4" s="4">
        <v>0</v>
      </c>
      <c r="FX4" s="4">
        <v>0</v>
      </c>
      <c r="FY4" s="4">
        <v>0</v>
      </c>
      <c r="FZ4" s="4">
        <v>0</v>
      </c>
      <c r="GA4" s="4">
        <v>0</v>
      </c>
      <c r="GB4" s="4">
        <v>0</v>
      </c>
      <c r="GC4" s="4">
        <v>0</v>
      </c>
      <c r="GD4" s="4">
        <v>0</v>
      </c>
      <c r="GE4" s="4">
        <v>0</v>
      </c>
      <c r="GF4" s="4">
        <v>0</v>
      </c>
      <c r="GG4" s="4">
        <v>0</v>
      </c>
      <c r="GH4" s="4">
        <v>0</v>
      </c>
      <c r="GI4" s="4">
        <v>0</v>
      </c>
      <c r="GJ4" s="4">
        <v>0</v>
      </c>
      <c r="GK4" s="4">
        <v>0</v>
      </c>
      <c r="GL4" s="4">
        <v>0</v>
      </c>
      <c r="GM4" s="4">
        <v>0</v>
      </c>
      <c r="GN4" s="4">
        <v>0</v>
      </c>
      <c r="GO4" s="4">
        <v>0</v>
      </c>
      <c r="GP4" s="4">
        <v>0</v>
      </c>
      <c r="GQ4" s="4">
        <v>0</v>
      </c>
      <c r="GR4" s="4">
        <v>0</v>
      </c>
      <c r="GS4" s="4">
        <v>0</v>
      </c>
      <c r="GT4" s="4">
        <v>0</v>
      </c>
      <c r="GU4" s="4">
        <v>0</v>
      </c>
      <c r="GV4" s="4">
        <v>0</v>
      </c>
      <c r="GW4" s="4">
        <v>0</v>
      </c>
      <c r="GX4" s="4">
        <v>0</v>
      </c>
      <c r="GY4" s="4">
        <v>0</v>
      </c>
      <c r="GZ4" s="4">
        <v>0</v>
      </c>
      <c r="HA4" s="4">
        <v>0</v>
      </c>
      <c r="HB4" s="4">
        <v>0</v>
      </c>
      <c r="HC4" s="4">
        <v>0</v>
      </c>
      <c r="HD4" s="4">
        <v>0</v>
      </c>
      <c r="HE4" s="4">
        <v>0</v>
      </c>
      <c r="HF4" s="4">
        <v>0</v>
      </c>
      <c r="HG4" s="4">
        <v>0</v>
      </c>
      <c r="HH4" s="4">
        <v>0</v>
      </c>
      <c r="HI4" s="4">
        <v>0</v>
      </c>
      <c r="HJ4" s="4">
        <v>0</v>
      </c>
      <c r="HK4" s="4">
        <v>0</v>
      </c>
      <c r="HL4" s="4">
        <v>0</v>
      </c>
      <c r="HM4" s="4">
        <v>0</v>
      </c>
      <c r="HN4" s="4">
        <v>0</v>
      </c>
      <c r="HO4" s="4">
        <v>60.675800000000002</v>
      </c>
      <c r="HP4" s="4">
        <v>0</v>
      </c>
      <c r="HQ4" s="4">
        <v>0</v>
      </c>
      <c r="HR4" s="4">
        <v>0</v>
      </c>
      <c r="HS4" s="4">
        <v>0</v>
      </c>
      <c r="HT4" s="4">
        <v>0</v>
      </c>
      <c r="HU4" s="4">
        <v>0</v>
      </c>
      <c r="HV4" s="4">
        <v>0</v>
      </c>
      <c r="HW4" s="4">
        <v>2.9007999999999998</v>
      </c>
      <c r="HX4" s="4">
        <v>36.423499999999997</v>
      </c>
      <c r="HY4" s="4">
        <v>0</v>
      </c>
      <c r="HZ4" s="4">
        <v>95.65</v>
      </c>
      <c r="IA4" s="4">
        <v>4.3499999999999996</v>
      </c>
    </row>
    <row r="5" spans="1:235" x14ac:dyDescent="0.35">
      <c r="A5" s="4" t="s">
        <v>653</v>
      </c>
      <c r="B5" s="4">
        <v>5.77</v>
      </c>
      <c r="C5" s="4">
        <v>5.35</v>
      </c>
      <c r="D5" s="4">
        <v>3.92</v>
      </c>
      <c r="E5" s="4">
        <v>1170.92</v>
      </c>
      <c r="F5" s="4">
        <v>1E-3</v>
      </c>
      <c r="G5" s="4">
        <v>-8.64</v>
      </c>
      <c r="H5" s="4">
        <v>0</v>
      </c>
      <c r="I5" s="4">
        <v>-0.73</v>
      </c>
      <c r="J5" s="4">
        <v>94.65</v>
      </c>
      <c r="K5" s="4">
        <v>1170.92</v>
      </c>
      <c r="L5" s="4">
        <v>0</v>
      </c>
      <c r="M5" s="4">
        <v>1144.25</v>
      </c>
      <c r="N5" s="4">
        <v>-26.67</v>
      </c>
      <c r="O5" s="4">
        <v>1153.19</v>
      </c>
      <c r="P5" s="4">
        <v>-17.72</v>
      </c>
      <c r="Q5" s="4">
        <v>1144.8599999999999</v>
      </c>
      <c r="R5" s="4">
        <v>-26.06</v>
      </c>
      <c r="S5" s="4">
        <v>1144.3399999999999</v>
      </c>
      <c r="T5" s="4">
        <v>-26.58</v>
      </c>
      <c r="U5" s="4">
        <v>975.19</v>
      </c>
      <c r="V5" s="4">
        <v>-195.73</v>
      </c>
      <c r="W5" s="4">
        <v>1026.8499999999999</v>
      </c>
      <c r="X5" s="4">
        <v>-144.07</v>
      </c>
      <c r="Y5" s="4">
        <v>0.50929999999999997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4.0674999999999999</v>
      </c>
      <c r="AG5" s="4">
        <v>98.982100000000003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1.0179</v>
      </c>
      <c r="AO5" s="4">
        <v>0.20369999999999999</v>
      </c>
      <c r="AP5" s="4">
        <v>4.53E-2</v>
      </c>
      <c r="AQ5" s="4">
        <v>50.0854</v>
      </c>
      <c r="AR5" s="4">
        <v>1.6933</v>
      </c>
      <c r="AS5" s="4">
        <v>12.743499999999999</v>
      </c>
      <c r="AT5" s="4">
        <v>1.7296</v>
      </c>
      <c r="AU5" s="4">
        <v>12.966699999999999</v>
      </c>
      <c r="AV5" s="4">
        <v>0.2404</v>
      </c>
      <c r="AW5" s="4">
        <v>6.6722000000000001</v>
      </c>
      <c r="AX5" s="4">
        <v>10.646100000000001</v>
      </c>
      <c r="AY5" s="4">
        <v>2.2795000000000001</v>
      </c>
      <c r="AZ5" s="4">
        <v>0.56440000000000001</v>
      </c>
      <c r="BA5" s="4">
        <v>0.1628</v>
      </c>
      <c r="BB5" s="4">
        <v>0</v>
      </c>
      <c r="BC5" s="4">
        <v>8.9999999999999998E-4</v>
      </c>
      <c r="BD5" s="4">
        <v>0.215</v>
      </c>
      <c r="BE5" s="4">
        <v>0</v>
      </c>
      <c r="BF5" s="4">
        <v>1.0544</v>
      </c>
      <c r="BG5" s="4">
        <v>1.0565</v>
      </c>
      <c r="BH5" s="4">
        <v>1.0565</v>
      </c>
      <c r="BI5" s="4">
        <v>1.0565</v>
      </c>
      <c r="BJ5" s="4">
        <v>1.0565</v>
      </c>
      <c r="BK5" s="4">
        <v>1.0565</v>
      </c>
      <c r="BL5" s="4">
        <v>1.0565</v>
      </c>
      <c r="BM5" s="4">
        <v>1.0565</v>
      </c>
      <c r="BN5" s="4">
        <v>1.0565</v>
      </c>
      <c r="BO5" s="4">
        <v>1.0565</v>
      </c>
      <c r="BP5" s="4">
        <v>1.0565</v>
      </c>
      <c r="BQ5" s="4">
        <v>1.0564</v>
      </c>
      <c r="BR5" s="4">
        <v>1.0564</v>
      </c>
      <c r="BS5" s="4">
        <v>1.0562</v>
      </c>
      <c r="BT5" s="4">
        <v>1.0562</v>
      </c>
      <c r="BU5" s="4">
        <v>38.0501</v>
      </c>
      <c r="BV5" s="4">
        <v>0</v>
      </c>
      <c r="BW5" s="4">
        <v>0</v>
      </c>
      <c r="BX5" s="4">
        <v>0</v>
      </c>
      <c r="BY5" s="4">
        <v>24.238700000000001</v>
      </c>
      <c r="BZ5" s="4">
        <v>0.29980000000000001</v>
      </c>
      <c r="CA5" s="4">
        <v>36.9514</v>
      </c>
      <c r="CB5" s="4">
        <v>0.44679999999999997</v>
      </c>
      <c r="CC5" s="4">
        <v>0</v>
      </c>
      <c r="CD5" s="4">
        <v>0</v>
      </c>
      <c r="CE5" s="4">
        <v>0</v>
      </c>
      <c r="CF5" s="4">
        <v>0</v>
      </c>
      <c r="CG5" s="4">
        <v>1.32E-2</v>
      </c>
      <c r="CH5" s="4">
        <v>0</v>
      </c>
      <c r="CI5" s="4">
        <v>0</v>
      </c>
      <c r="CJ5" s="4">
        <v>73.099999999999994</v>
      </c>
      <c r="CK5" s="4">
        <v>72.39</v>
      </c>
      <c r="CL5" s="4">
        <v>26.64</v>
      </c>
      <c r="CM5" s="4">
        <v>0.33</v>
      </c>
      <c r="CN5" s="4">
        <v>0.63</v>
      </c>
      <c r="CO5" s="4">
        <v>0.01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  <c r="EW5" s="4">
        <v>0</v>
      </c>
      <c r="EX5" s="4">
        <v>0</v>
      </c>
      <c r="EY5" s="4">
        <v>0</v>
      </c>
      <c r="EZ5" s="4">
        <v>0</v>
      </c>
      <c r="FA5" s="4">
        <v>0</v>
      </c>
      <c r="FB5" s="4">
        <v>0</v>
      </c>
      <c r="FC5" s="4">
        <v>0</v>
      </c>
      <c r="FD5" s="4">
        <v>0</v>
      </c>
      <c r="FE5" s="4">
        <v>0</v>
      </c>
      <c r="FF5" s="4">
        <v>0</v>
      </c>
      <c r="FG5" s="4">
        <v>0</v>
      </c>
      <c r="FH5" s="4">
        <v>0</v>
      </c>
      <c r="FI5" s="4">
        <v>0</v>
      </c>
      <c r="FJ5" s="4">
        <v>0</v>
      </c>
      <c r="FK5" s="4">
        <v>0</v>
      </c>
      <c r="FL5" s="4">
        <v>0</v>
      </c>
      <c r="FM5" s="4">
        <v>0</v>
      </c>
      <c r="FN5" s="4">
        <v>0</v>
      </c>
      <c r="FO5" s="4">
        <v>0</v>
      </c>
      <c r="FP5" s="4">
        <v>0</v>
      </c>
      <c r="FQ5" s="4">
        <v>0</v>
      </c>
      <c r="FR5" s="4">
        <v>0</v>
      </c>
      <c r="FS5" s="4">
        <v>0</v>
      </c>
      <c r="FT5" s="4">
        <v>0</v>
      </c>
      <c r="FU5" s="4">
        <v>0</v>
      </c>
      <c r="FV5" s="4">
        <v>0</v>
      </c>
      <c r="FW5" s="4">
        <v>0</v>
      </c>
      <c r="FX5" s="4">
        <v>0</v>
      </c>
      <c r="FY5" s="4">
        <v>0</v>
      </c>
      <c r="FZ5" s="4">
        <v>0</v>
      </c>
      <c r="GA5" s="4">
        <v>0</v>
      </c>
      <c r="GB5" s="4">
        <v>0</v>
      </c>
      <c r="GC5" s="4">
        <v>0</v>
      </c>
      <c r="GD5" s="4">
        <v>0</v>
      </c>
      <c r="GE5" s="4">
        <v>0</v>
      </c>
      <c r="GF5" s="4">
        <v>0</v>
      </c>
      <c r="GG5" s="4">
        <v>0</v>
      </c>
      <c r="GH5" s="4">
        <v>0</v>
      </c>
      <c r="GI5" s="4">
        <v>0</v>
      </c>
      <c r="GJ5" s="4">
        <v>0</v>
      </c>
      <c r="GK5" s="4">
        <v>0</v>
      </c>
      <c r="GL5" s="4">
        <v>0</v>
      </c>
      <c r="GM5" s="4">
        <v>0</v>
      </c>
      <c r="GN5" s="4">
        <v>0</v>
      </c>
      <c r="GO5" s="4">
        <v>0</v>
      </c>
      <c r="GP5" s="4">
        <v>0</v>
      </c>
      <c r="GQ5" s="4">
        <v>0</v>
      </c>
      <c r="GR5" s="4">
        <v>0</v>
      </c>
      <c r="GS5" s="4">
        <v>0</v>
      </c>
      <c r="GT5" s="4">
        <v>0</v>
      </c>
      <c r="GU5" s="4">
        <v>0</v>
      </c>
      <c r="GV5" s="4">
        <v>0</v>
      </c>
      <c r="GW5" s="4">
        <v>0</v>
      </c>
      <c r="GX5" s="4">
        <v>0</v>
      </c>
      <c r="GY5" s="4">
        <v>0</v>
      </c>
      <c r="GZ5" s="4">
        <v>0</v>
      </c>
      <c r="HA5" s="4">
        <v>0</v>
      </c>
      <c r="HB5" s="4">
        <v>0</v>
      </c>
      <c r="HC5" s="4">
        <v>0</v>
      </c>
      <c r="HD5" s="4">
        <v>0</v>
      </c>
      <c r="HE5" s="4">
        <v>0</v>
      </c>
      <c r="HF5" s="4">
        <v>0</v>
      </c>
      <c r="HG5" s="4">
        <v>0</v>
      </c>
      <c r="HH5" s="4">
        <v>0</v>
      </c>
      <c r="HI5" s="4">
        <v>0</v>
      </c>
      <c r="HJ5" s="4">
        <v>0</v>
      </c>
      <c r="HK5" s="4">
        <v>0</v>
      </c>
      <c r="HL5" s="4">
        <v>0</v>
      </c>
      <c r="HM5" s="4">
        <v>0</v>
      </c>
      <c r="HN5" s="4">
        <v>0</v>
      </c>
      <c r="HO5" s="4">
        <v>60.679200000000002</v>
      </c>
      <c r="HP5" s="4">
        <v>0</v>
      </c>
      <c r="HQ5" s="4">
        <v>0</v>
      </c>
      <c r="HR5" s="4">
        <v>0</v>
      </c>
      <c r="HS5" s="4">
        <v>0</v>
      </c>
      <c r="HT5" s="4">
        <v>0</v>
      </c>
      <c r="HU5" s="4">
        <v>0</v>
      </c>
      <c r="HV5" s="4">
        <v>0</v>
      </c>
      <c r="HW5" s="4">
        <v>2.8973</v>
      </c>
      <c r="HX5" s="4">
        <v>36.423499999999997</v>
      </c>
      <c r="HY5" s="4">
        <v>0</v>
      </c>
      <c r="HZ5" s="4">
        <v>95.65</v>
      </c>
      <c r="IA5" s="4">
        <v>4.3499999999999996</v>
      </c>
    </row>
    <row r="6" spans="1:235" x14ac:dyDescent="0.35">
      <c r="A6" s="4" t="s">
        <v>653</v>
      </c>
      <c r="B6" s="4">
        <v>6.28</v>
      </c>
      <c r="C6" s="4">
        <v>5.82</v>
      </c>
      <c r="D6" s="4">
        <v>4.3499999999999996</v>
      </c>
      <c r="E6" s="4">
        <v>1165.8900000000001</v>
      </c>
      <c r="F6" s="4">
        <v>1E-3</v>
      </c>
      <c r="G6" s="4">
        <v>-8.69</v>
      </c>
      <c r="H6" s="4">
        <v>0</v>
      </c>
      <c r="I6" s="4">
        <v>-0.73</v>
      </c>
      <c r="J6" s="4">
        <v>94.18</v>
      </c>
      <c r="K6" s="4">
        <v>1165.8900000000001</v>
      </c>
      <c r="L6" s="4">
        <v>0</v>
      </c>
      <c r="M6" s="4">
        <v>1146</v>
      </c>
      <c r="N6" s="4">
        <v>-19.89</v>
      </c>
      <c r="O6" s="4">
        <v>1151.9000000000001</v>
      </c>
      <c r="P6" s="4">
        <v>-13.99</v>
      </c>
      <c r="Q6" s="4">
        <v>1142.0899999999999</v>
      </c>
      <c r="R6" s="4">
        <v>-23.8</v>
      </c>
      <c r="S6" s="4">
        <v>1141.47</v>
      </c>
      <c r="T6" s="4">
        <v>-24.42</v>
      </c>
      <c r="U6" s="4">
        <v>974.33</v>
      </c>
      <c r="V6" s="4">
        <v>-191.56</v>
      </c>
      <c r="W6" s="4">
        <v>1026.8499999999999</v>
      </c>
      <c r="X6" s="4">
        <v>-139.04</v>
      </c>
      <c r="Y6" s="4">
        <v>0.97609999999999997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4.0721999999999996</v>
      </c>
      <c r="AG6" s="4">
        <v>98.989800000000002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1.0102</v>
      </c>
      <c r="AO6" s="4">
        <v>0.2029</v>
      </c>
      <c r="AP6" s="4">
        <v>4.53E-2</v>
      </c>
      <c r="AQ6" s="4">
        <v>50.148800000000001</v>
      </c>
      <c r="AR6" s="4">
        <v>1.7018</v>
      </c>
      <c r="AS6" s="4">
        <v>12.807499999999999</v>
      </c>
      <c r="AT6" s="4">
        <v>1.7352000000000001</v>
      </c>
      <c r="AU6" s="4">
        <v>12.9072</v>
      </c>
      <c r="AV6" s="4">
        <v>0.24010000000000001</v>
      </c>
      <c r="AW6" s="4">
        <v>6.5251000000000001</v>
      </c>
      <c r="AX6" s="4">
        <v>10.6973</v>
      </c>
      <c r="AY6" s="4">
        <v>2.2909000000000002</v>
      </c>
      <c r="AZ6" s="4">
        <v>0.56730000000000003</v>
      </c>
      <c r="BA6" s="4">
        <v>0.1636</v>
      </c>
      <c r="BB6" s="4">
        <v>0</v>
      </c>
      <c r="BC6" s="4">
        <v>8.0000000000000004E-4</v>
      </c>
      <c r="BD6" s="4">
        <v>0.2142</v>
      </c>
      <c r="BE6" s="4">
        <v>0</v>
      </c>
      <c r="BF6" s="4">
        <v>1.0577000000000001</v>
      </c>
      <c r="BG6" s="4">
        <v>1.0618000000000001</v>
      </c>
      <c r="BH6" s="4">
        <v>1.0618000000000001</v>
      </c>
      <c r="BI6" s="4">
        <v>1.0618000000000001</v>
      </c>
      <c r="BJ6" s="4">
        <v>1.0618000000000001</v>
      </c>
      <c r="BK6" s="4">
        <v>1.0618000000000001</v>
      </c>
      <c r="BL6" s="4">
        <v>1.0618000000000001</v>
      </c>
      <c r="BM6" s="4">
        <v>1.0618000000000001</v>
      </c>
      <c r="BN6" s="4">
        <v>1.0617000000000001</v>
      </c>
      <c r="BO6" s="4">
        <v>1.0617000000000001</v>
      </c>
      <c r="BP6" s="4">
        <v>1.0617000000000001</v>
      </c>
      <c r="BQ6" s="4">
        <v>1.0616000000000001</v>
      </c>
      <c r="BR6" s="4">
        <v>1.0615000000000001</v>
      </c>
      <c r="BS6" s="4">
        <v>1.0612999999999999</v>
      </c>
      <c r="BT6" s="4">
        <v>1.0610999999999999</v>
      </c>
      <c r="BU6" s="4">
        <v>37.9938</v>
      </c>
      <c r="BV6" s="4">
        <v>0</v>
      </c>
      <c r="BW6" s="4">
        <v>0</v>
      </c>
      <c r="BX6" s="4">
        <v>0</v>
      </c>
      <c r="BY6" s="4">
        <v>24.534099999999999</v>
      </c>
      <c r="BZ6" s="4">
        <v>0.30209999999999998</v>
      </c>
      <c r="CA6" s="4">
        <v>36.705599999999997</v>
      </c>
      <c r="CB6" s="4">
        <v>0.4516</v>
      </c>
      <c r="CC6" s="4">
        <v>0</v>
      </c>
      <c r="CD6" s="4">
        <v>0</v>
      </c>
      <c r="CE6" s="4">
        <v>0</v>
      </c>
      <c r="CF6" s="4">
        <v>0</v>
      </c>
      <c r="CG6" s="4">
        <v>1.2800000000000001E-2</v>
      </c>
      <c r="CH6" s="4">
        <v>0</v>
      </c>
      <c r="CI6" s="4">
        <v>0</v>
      </c>
      <c r="CJ6" s="4">
        <v>72.73</v>
      </c>
      <c r="CK6" s="4">
        <v>72.010000000000005</v>
      </c>
      <c r="CL6" s="4">
        <v>27</v>
      </c>
      <c r="CM6" s="4">
        <v>0.34</v>
      </c>
      <c r="CN6" s="4">
        <v>0.64</v>
      </c>
      <c r="CO6" s="4">
        <v>0.01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  <c r="FE6" s="4">
        <v>0</v>
      </c>
      <c r="FF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4">
        <v>0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  <c r="FY6" s="4">
        <v>0</v>
      </c>
      <c r="FZ6" s="4">
        <v>0</v>
      </c>
      <c r="GA6" s="4">
        <v>0</v>
      </c>
      <c r="GB6" s="4">
        <v>0</v>
      </c>
      <c r="GC6" s="4">
        <v>0</v>
      </c>
      <c r="GD6" s="4">
        <v>0</v>
      </c>
      <c r="GE6" s="4">
        <v>0</v>
      </c>
      <c r="GF6" s="4">
        <v>0</v>
      </c>
      <c r="GG6" s="4">
        <v>0</v>
      </c>
      <c r="GH6" s="4">
        <v>0</v>
      </c>
      <c r="GI6" s="4">
        <v>0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Q6" s="4">
        <v>0</v>
      </c>
      <c r="GR6" s="4">
        <v>0</v>
      </c>
      <c r="GS6" s="4">
        <v>0</v>
      </c>
      <c r="GT6" s="4">
        <v>0</v>
      </c>
      <c r="GU6" s="4">
        <v>0</v>
      </c>
      <c r="GV6" s="4">
        <v>0</v>
      </c>
      <c r="GW6" s="4">
        <v>0</v>
      </c>
      <c r="GX6" s="4">
        <v>0</v>
      </c>
      <c r="GY6" s="4">
        <v>0</v>
      </c>
      <c r="GZ6" s="4">
        <v>0</v>
      </c>
      <c r="HA6" s="4">
        <v>0</v>
      </c>
      <c r="HB6" s="4">
        <v>0</v>
      </c>
      <c r="HC6" s="4">
        <v>0</v>
      </c>
      <c r="HD6" s="4">
        <v>0</v>
      </c>
      <c r="HE6" s="4">
        <v>0</v>
      </c>
      <c r="HF6" s="4">
        <v>0</v>
      </c>
      <c r="HG6" s="4">
        <v>0</v>
      </c>
      <c r="HH6" s="4">
        <v>0</v>
      </c>
      <c r="HI6" s="4">
        <v>0</v>
      </c>
      <c r="HJ6" s="4">
        <v>0</v>
      </c>
      <c r="HK6" s="4">
        <v>0</v>
      </c>
      <c r="HL6" s="4">
        <v>0</v>
      </c>
      <c r="HM6" s="4">
        <v>0</v>
      </c>
      <c r="HN6" s="4">
        <v>0</v>
      </c>
      <c r="HO6" s="4">
        <v>60.682600000000001</v>
      </c>
      <c r="HP6" s="4">
        <v>0</v>
      </c>
      <c r="HQ6" s="4">
        <v>0</v>
      </c>
      <c r="HR6" s="4">
        <v>0</v>
      </c>
      <c r="HS6" s="4">
        <v>0</v>
      </c>
      <c r="HT6" s="4">
        <v>0</v>
      </c>
      <c r="HU6" s="4">
        <v>0</v>
      </c>
      <c r="HV6" s="4">
        <v>0</v>
      </c>
      <c r="HW6" s="4">
        <v>2.8938000000000001</v>
      </c>
      <c r="HX6" s="4">
        <v>36.4236</v>
      </c>
      <c r="HY6" s="4">
        <v>0</v>
      </c>
      <c r="HZ6" s="4">
        <v>95.66</v>
      </c>
      <c r="IA6" s="4">
        <v>4.34</v>
      </c>
    </row>
    <row r="7" spans="1:235" x14ac:dyDescent="0.35">
      <c r="A7" s="4" t="s">
        <v>653</v>
      </c>
      <c r="B7" s="4">
        <v>6.79</v>
      </c>
      <c r="C7" s="4">
        <v>6.29</v>
      </c>
      <c r="D7" s="4">
        <v>4.78</v>
      </c>
      <c r="E7" s="4">
        <v>1160.81</v>
      </c>
      <c r="F7" s="4">
        <v>1E-3</v>
      </c>
      <c r="G7" s="4">
        <v>-8.76</v>
      </c>
      <c r="H7" s="4">
        <v>0</v>
      </c>
      <c r="I7" s="4">
        <v>-0.73</v>
      </c>
      <c r="J7" s="4">
        <v>93.71</v>
      </c>
      <c r="K7" s="4">
        <v>1160.81</v>
      </c>
      <c r="L7" s="4">
        <v>0</v>
      </c>
      <c r="M7" s="4">
        <v>1147.78</v>
      </c>
      <c r="N7" s="4">
        <v>-13.03</v>
      </c>
      <c r="O7" s="4">
        <v>1150.6099999999999</v>
      </c>
      <c r="P7" s="4">
        <v>-10.199999999999999</v>
      </c>
      <c r="Q7" s="4">
        <v>1139.28</v>
      </c>
      <c r="R7" s="4">
        <v>-21.53</v>
      </c>
      <c r="S7" s="4">
        <v>1138.55</v>
      </c>
      <c r="T7" s="4">
        <v>-22.25</v>
      </c>
      <c r="U7" s="4">
        <v>973.5</v>
      </c>
      <c r="V7" s="4">
        <v>-187.31</v>
      </c>
      <c r="W7" s="4">
        <v>1026.8499999999999</v>
      </c>
      <c r="X7" s="4">
        <v>-133.96</v>
      </c>
      <c r="Y7" s="4">
        <v>1.4442999999999999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4.077</v>
      </c>
      <c r="AG7" s="4">
        <v>98.997699999999995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1.0023</v>
      </c>
      <c r="AO7" s="4">
        <v>0.2021</v>
      </c>
      <c r="AP7" s="4">
        <v>4.53E-2</v>
      </c>
      <c r="AQ7" s="4">
        <v>50.2136</v>
      </c>
      <c r="AR7" s="4">
        <v>1.7104999999999999</v>
      </c>
      <c r="AS7" s="4">
        <v>12.872299999999999</v>
      </c>
      <c r="AT7" s="4">
        <v>1.7404999999999999</v>
      </c>
      <c r="AU7" s="4">
        <v>12.8443</v>
      </c>
      <c r="AV7" s="4">
        <v>0.23980000000000001</v>
      </c>
      <c r="AW7" s="4">
        <v>6.3785999999999996</v>
      </c>
      <c r="AX7" s="4">
        <v>10.7491</v>
      </c>
      <c r="AY7" s="4">
        <v>2.3025000000000002</v>
      </c>
      <c r="AZ7" s="4">
        <v>0.57020000000000004</v>
      </c>
      <c r="BA7" s="4">
        <v>0.16450000000000001</v>
      </c>
      <c r="BB7" s="4">
        <v>0</v>
      </c>
      <c r="BC7" s="4">
        <v>8.0000000000000004E-4</v>
      </c>
      <c r="BD7" s="4">
        <v>0.21340000000000001</v>
      </c>
      <c r="BE7" s="4">
        <v>0</v>
      </c>
      <c r="BF7" s="4">
        <v>1.0610999999999999</v>
      </c>
      <c r="BG7" s="4">
        <v>1.0670999999999999</v>
      </c>
      <c r="BH7" s="4">
        <v>1.0670999999999999</v>
      </c>
      <c r="BI7" s="4">
        <v>1.0670999999999999</v>
      </c>
      <c r="BJ7" s="4">
        <v>1.0670999999999999</v>
      </c>
      <c r="BK7" s="4">
        <v>1.0671999999999999</v>
      </c>
      <c r="BL7" s="4">
        <v>1.0670999999999999</v>
      </c>
      <c r="BM7" s="4">
        <v>1.0670999999999999</v>
      </c>
      <c r="BN7" s="4">
        <v>1.0670999999999999</v>
      </c>
      <c r="BO7" s="4">
        <v>1.0670999999999999</v>
      </c>
      <c r="BP7" s="4">
        <v>1.0669999999999999</v>
      </c>
      <c r="BQ7" s="4">
        <v>1.0669</v>
      </c>
      <c r="BR7" s="4">
        <v>1.0667</v>
      </c>
      <c r="BS7" s="4">
        <v>1.0664</v>
      </c>
      <c r="BT7" s="4">
        <v>1.0662</v>
      </c>
      <c r="BU7" s="4">
        <v>37.936700000000002</v>
      </c>
      <c r="BV7" s="4">
        <v>0</v>
      </c>
      <c r="BW7" s="4">
        <v>0</v>
      </c>
      <c r="BX7" s="4">
        <v>0</v>
      </c>
      <c r="BY7" s="4">
        <v>24.8337</v>
      </c>
      <c r="BZ7" s="4">
        <v>0.3044</v>
      </c>
      <c r="CA7" s="4">
        <v>36.456400000000002</v>
      </c>
      <c r="CB7" s="4">
        <v>0.45650000000000002</v>
      </c>
      <c r="CC7" s="4">
        <v>0</v>
      </c>
      <c r="CD7" s="4">
        <v>0</v>
      </c>
      <c r="CE7" s="4">
        <v>0</v>
      </c>
      <c r="CF7" s="4">
        <v>0</v>
      </c>
      <c r="CG7" s="4">
        <v>1.24E-2</v>
      </c>
      <c r="CH7" s="4">
        <v>0</v>
      </c>
      <c r="CI7" s="4">
        <v>0</v>
      </c>
      <c r="CJ7" s="4">
        <v>72.349999999999994</v>
      </c>
      <c r="CK7" s="4">
        <v>71.63</v>
      </c>
      <c r="CL7" s="4">
        <v>27.37</v>
      </c>
      <c r="CM7" s="4">
        <v>0.34</v>
      </c>
      <c r="CN7" s="4">
        <v>0.64</v>
      </c>
      <c r="CO7" s="4">
        <v>0.01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  <c r="FE7" s="4">
        <v>0</v>
      </c>
      <c r="FF7" s="4">
        <v>0</v>
      </c>
      <c r="FG7" s="4">
        <v>0</v>
      </c>
      <c r="FH7" s="4">
        <v>0</v>
      </c>
      <c r="FI7" s="4">
        <v>0</v>
      </c>
      <c r="FJ7" s="4">
        <v>0</v>
      </c>
      <c r="FK7" s="4">
        <v>0</v>
      </c>
      <c r="FL7" s="4">
        <v>0</v>
      </c>
      <c r="FM7" s="4">
        <v>0</v>
      </c>
      <c r="FN7" s="4">
        <v>0</v>
      </c>
      <c r="FO7" s="4">
        <v>0</v>
      </c>
      <c r="FP7" s="4">
        <v>0</v>
      </c>
      <c r="FQ7" s="4">
        <v>0</v>
      </c>
      <c r="FR7" s="4">
        <v>0</v>
      </c>
      <c r="FS7" s="4">
        <v>0</v>
      </c>
      <c r="FT7" s="4">
        <v>0</v>
      </c>
      <c r="FU7" s="4">
        <v>0</v>
      </c>
      <c r="FV7" s="4">
        <v>0</v>
      </c>
      <c r="FW7" s="4">
        <v>0</v>
      </c>
      <c r="FX7" s="4">
        <v>0</v>
      </c>
      <c r="FY7" s="4">
        <v>0</v>
      </c>
      <c r="FZ7" s="4">
        <v>0</v>
      </c>
      <c r="GA7" s="4">
        <v>0</v>
      </c>
      <c r="GB7" s="4">
        <v>0</v>
      </c>
      <c r="GC7" s="4">
        <v>0</v>
      </c>
      <c r="GD7" s="4">
        <v>0</v>
      </c>
      <c r="GE7" s="4">
        <v>0</v>
      </c>
      <c r="GF7" s="4">
        <v>0</v>
      </c>
      <c r="GG7" s="4">
        <v>0</v>
      </c>
      <c r="GH7" s="4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Q7" s="4">
        <v>0</v>
      </c>
      <c r="GR7" s="4">
        <v>0</v>
      </c>
      <c r="GS7" s="4">
        <v>0</v>
      </c>
      <c r="GT7" s="4">
        <v>0</v>
      </c>
      <c r="GU7" s="4">
        <v>0</v>
      </c>
      <c r="GV7" s="4">
        <v>0</v>
      </c>
      <c r="GW7" s="4">
        <v>0</v>
      </c>
      <c r="GX7" s="4">
        <v>0</v>
      </c>
      <c r="GY7" s="4">
        <v>0</v>
      </c>
      <c r="GZ7" s="4">
        <v>0</v>
      </c>
      <c r="HA7" s="4">
        <v>0</v>
      </c>
      <c r="HB7" s="4">
        <v>0</v>
      </c>
      <c r="HC7" s="4">
        <v>0</v>
      </c>
      <c r="HD7" s="4">
        <v>0</v>
      </c>
      <c r="HE7" s="4">
        <v>0</v>
      </c>
      <c r="HF7" s="4">
        <v>0</v>
      </c>
      <c r="HG7" s="4">
        <v>0</v>
      </c>
      <c r="HH7" s="4">
        <v>0</v>
      </c>
      <c r="HI7" s="4">
        <v>0</v>
      </c>
      <c r="HJ7" s="4">
        <v>0</v>
      </c>
      <c r="HK7" s="4">
        <v>0</v>
      </c>
      <c r="HL7" s="4">
        <v>0</v>
      </c>
      <c r="HM7" s="4">
        <v>0</v>
      </c>
      <c r="HN7" s="4">
        <v>0</v>
      </c>
      <c r="HO7" s="4">
        <v>60.686</v>
      </c>
      <c r="HP7" s="4">
        <v>0</v>
      </c>
      <c r="HQ7" s="4">
        <v>0</v>
      </c>
      <c r="HR7" s="4">
        <v>0</v>
      </c>
      <c r="HS7" s="4">
        <v>0</v>
      </c>
      <c r="HT7" s="4">
        <v>0</v>
      </c>
      <c r="HU7" s="4">
        <v>0</v>
      </c>
      <c r="HV7" s="4">
        <v>0</v>
      </c>
      <c r="HW7" s="4">
        <v>2.8904000000000001</v>
      </c>
      <c r="HX7" s="4">
        <v>36.4236</v>
      </c>
      <c r="HY7" s="4">
        <v>0</v>
      </c>
      <c r="HZ7" s="4">
        <v>95.66</v>
      </c>
      <c r="IA7" s="4">
        <v>4.34</v>
      </c>
    </row>
    <row r="8" spans="1:235" x14ac:dyDescent="0.35">
      <c r="A8" s="4" t="s">
        <v>653</v>
      </c>
      <c r="B8" s="4">
        <v>7.29</v>
      </c>
      <c r="C8" s="4">
        <v>6.77</v>
      </c>
      <c r="D8" s="4">
        <v>5.21</v>
      </c>
      <c r="E8" s="4">
        <v>1155.67</v>
      </c>
      <c r="F8" s="4">
        <v>1E-3</v>
      </c>
      <c r="G8" s="4">
        <v>-8.82</v>
      </c>
      <c r="H8" s="4">
        <v>0</v>
      </c>
      <c r="I8" s="4">
        <v>-0.73</v>
      </c>
      <c r="J8" s="4">
        <v>93.23</v>
      </c>
      <c r="K8" s="4">
        <v>1155.67</v>
      </c>
      <c r="L8" s="4">
        <v>0</v>
      </c>
      <c r="M8" s="4">
        <v>1149.57</v>
      </c>
      <c r="N8" s="4">
        <v>-6.1</v>
      </c>
      <c r="O8" s="4">
        <v>1149.3399999999999</v>
      </c>
      <c r="P8" s="4">
        <v>-6.33</v>
      </c>
      <c r="Q8" s="4">
        <v>1136.43</v>
      </c>
      <c r="R8" s="4">
        <v>-19.239999999999998</v>
      </c>
      <c r="S8" s="4">
        <v>1135.5899999999999</v>
      </c>
      <c r="T8" s="4">
        <v>-20.079999999999998</v>
      </c>
      <c r="U8" s="4">
        <v>972.69</v>
      </c>
      <c r="V8" s="4">
        <v>-182.98</v>
      </c>
      <c r="W8" s="4">
        <v>1026.8499999999999</v>
      </c>
      <c r="X8" s="4">
        <v>-128.82</v>
      </c>
      <c r="Y8" s="4">
        <v>1.9139999999999999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4.0816999999999997</v>
      </c>
      <c r="AG8" s="4">
        <v>99.005499999999998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0.99450000000000005</v>
      </c>
      <c r="AO8" s="4">
        <v>0.20130000000000001</v>
      </c>
      <c r="AP8" s="4">
        <v>4.53E-2</v>
      </c>
      <c r="AQ8" s="4">
        <v>50.279800000000002</v>
      </c>
      <c r="AR8" s="4">
        <v>1.7192000000000001</v>
      </c>
      <c r="AS8" s="4">
        <v>12.937900000000001</v>
      </c>
      <c r="AT8" s="4">
        <v>1.7454000000000001</v>
      </c>
      <c r="AU8" s="4">
        <v>12.777900000000001</v>
      </c>
      <c r="AV8" s="4">
        <v>0.23949999999999999</v>
      </c>
      <c r="AW8" s="4">
        <v>6.2327000000000004</v>
      </c>
      <c r="AX8" s="4">
        <v>10.801500000000001</v>
      </c>
      <c r="AY8" s="4">
        <v>2.3142999999999998</v>
      </c>
      <c r="AZ8" s="4">
        <v>0.57310000000000005</v>
      </c>
      <c r="BA8" s="4">
        <v>0.1653</v>
      </c>
      <c r="BB8" s="4">
        <v>0</v>
      </c>
      <c r="BC8" s="4">
        <v>6.9999999999999999E-4</v>
      </c>
      <c r="BD8" s="4">
        <v>0.2127</v>
      </c>
      <c r="BE8" s="4">
        <v>0</v>
      </c>
      <c r="BF8" s="4">
        <v>1.0645</v>
      </c>
      <c r="BG8" s="4">
        <v>1.0725</v>
      </c>
      <c r="BH8" s="4">
        <v>1.0725</v>
      </c>
      <c r="BI8" s="4">
        <v>1.0725</v>
      </c>
      <c r="BJ8" s="4">
        <v>1.0725</v>
      </c>
      <c r="BK8" s="4">
        <v>1.0726</v>
      </c>
      <c r="BL8" s="4">
        <v>1.0726</v>
      </c>
      <c r="BM8" s="4">
        <v>1.0725</v>
      </c>
      <c r="BN8" s="4">
        <v>1.0725</v>
      </c>
      <c r="BO8" s="4">
        <v>1.0725</v>
      </c>
      <c r="BP8" s="4">
        <v>1.0724</v>
      </c>
      <c r="BQ8" s="4">
        <v>1.0723</v>
      </c>
      <c r="BR8" s="4">
        <v>1.0720000000000001</v>
      </c>
      <c r="BS8" s="4">
        <v>1.0714999999999999</v>
      </c>
      <c r="BT8" s="4">
        <v>1.0711999999999999</v>
      </c>
      <c r="BU8" s="4">
        <v>37.878799999999998</v>
      </c>
      <c r="BV8" s="4">
        <v>0</v>
      </c>
      <c r="BW8" s="4">
        <v>0</v>
      </c>
      <c r="BX8" s="4">
        <v>0</v>
      </c>
      <c r="BY8" s="4">
        <v>25.1373</v>
      </c>
      <c r="BZ8" s="4">
        <v>0.30669999999999997</v>
      </c>
      <c r="CA8" s="4">
        <v>36.203699999999998</v>
      </c>
      <c r="CB8" s="4">
        <v>0.46160000000000001</v>
      </c>
      <c r="CC8" s="4">
        <v>0</v>
      </c>
      <c r="CD8" s="4">
        <v>0</v>
      </c>
      <c r="CE8" s="4">
        <v>0</v>
      </c>
      <c r="CF8" s="4">
        <v>0</v>
      </c>
      <c r="CG8" s="4">
        <v>1.1900000000000001E-2</v>
      </c>
      <c r="CH8" s="4">
        <v>0</v>
      </c>
      <c r="CI8" s="4">
        <v>0</v>
      </c>
      <c r="CJ8" s="4">
        <v>71.97</v>
      </c>
      <c r="CK8" s="4">
        <v>71.239999999999995</v>
      </c>
      <c r="CL8" s="4">
        <v>27.75</v>
      </c>
      <c r="CM8" s="4">
        <v>0.34</v>
      </c>
      <c r="CN8" s="4">
        <v>0.65</v>
      </c>
      <c r="CO8" s="4">
        <v>0.01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  <c r="EW8" s="4">
        <v>0</v>
      </c>
      <c r="EX8" s="4">
        <v>0</v>
      </c>
      <c r="EY8" s="4">
        <v>0</v>
      </c>
      <c r="EZ8" s="4">
        <v>0</v>
      </c>
      <c r="FA8" s="4">
        <v>0</v>
      </c>
      <c r="FB8" s="4">
        <v>0</v>
      </c>
      <c r="FC8" s="4">
        <v>0</v>
      </c>
      <c r="FD8" s="4">
        <v>0</v>
      </c>
      <c r="FE8" s="4">
        <v>0</v>
      </c>
      <c r="FF8" s="4">
        <v>0</v>
      </c>
      <c r="FG8" s="4">
        <v>0</v>
      </c>
      <c r="FH8" s="4">
        <v>0</v>
      </c>
      <c r="FI8" s="4">
        <v>0</v>
      </c>
      <c r="FJ8" s="4">
        <v>0</v>
      </c>
      <c r="FK8" s="4">
        <v>0</v>
      </c>
      <c r="FL8" s="4">
        <v>0</v>
      </c>
      <c r="FM8" s="4">
        <v>0</v>
      </c>
      <c r="FN8" s="4">
        <v>0</v>
      </c>
      <c r="FO8" s="4">
        <v>0</v>
      </c>
      <c r="FP8" s="4">
        <v>0</v>
      </c>
      <c r="FQ8" s="4">
        <v>0</v>
      </c>
      <c r="FR8" s="4">
        <v>0</v>
      </c>
      <c r="FS8" s="4">
        <v>0</v>
      </c>
      <c r="FT8" s="4">
        <v>0</v>
      </c>
      <c r="FU8" s="4">
        <v>0</v>
      </c>
      <c r="FV8" s="4">
        <v>0</v>
      </c>
      <c r="FW8" s="4">
        <v>0</v>
      </c>
      <c r="FX8" s="4">
        <v>0</v>
      </c>
      <c r="FY8" s="4">
        <v>0</v>
      </c>
      <c r="FZ8" s="4">
        <v>0</v>
      </c>
      <c r="GA8" s="4">
        <v>0</v>
      </c>
      <c r="GB8" s="4">
        <v>0</v>
      </c>
      <c r="GC8" s="4">
        <v>0</v>
      </c>
      <c r="GD8" s="4">
        <v>0</v>
      </c>
      <c r="GE8" s="4">
        <v>0</v>
      </c>
      <c r="GF8" s="4">
        <v>0</v>
      </c>
      <c r="GG8" s="4">
        <v>0</v>
      </c>
      <c r="GH8" s="4">
        <v>0</v>
      </c>
      <c r="GI8" s="4">
        <v>0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Q8" s="4">
        <v>0</v>
      </c>
      <c r="GR8" s="4">
        <v>0</v>
      </c>
      <c r="GS8" s="4">
        <v>0</v>
      </c>
      <c r="GT8" s="4">
        <v>0</v>
      </c>
      <c r="GU8" s="4">
        <v>0</v>
      </c>
      <c r="GV8" s="4">
        <v>0</v>
      </c>
      <c r="GW8" s="4">
        <v>0</v>
      </c>
      <c r="GX8" s="4">
        <v>0</v>
      </c>
      <c r="GY8" s="4">
        <v>0</v>
      </c>
      <c r="GZ8" s="4">
        <v>0</v>
      </c>
      <c r="HA8" s="4">
        <v>0</v>
      </c>
      <c r="HB8" s="4">
        <v>0</v>
      </c>
      <c r="HC8" s="4">
        <v>0</v>
      </c>
      <c r="HD8" s="4">
        <v>0</v>
      </c>
      <c r="HE8" s="4">
        <v>0</v>
      </c>
      <c r="HF8" s="4">
        <v>0</v>
      </c>
      <c r="HG8" s="4">
        <v>0</v>
      </c>
      <c r="HH8" s="4">
        <v>0</v>
      </c>
      <c r="HI8" s="4">
        <v>0</v>
      </c>
      <c r="HJ8" s="4">
        <v>0</v>
      </c>
      <c r="HK8" s="4">
        <v>0</v>
      </c>
      <c r="HL8" s="4">
        <v>0</v>
      </c>
      <c r="HM8" s="4">
        <v>0</v>
      </c>
      <c r="HN8" s="4">
        <v>0</v>
      </c>
      <c r="HO8" s="4">
        <v>60.689300000000003</v>
      </c>
      <c r="HP8" s="4">
        <v>0</v>
      </c>
      <c r="HQ8" s="4">
        <v>0</v>
      </c>
      <c r="HR8" s="4">
        <v>0</v>
      </c>
      <c r="HS8" s="4">
        <v>0</v>
      </c>
      <c r="HT8" s="4">
        <v>0</v>
      </c>
      <c r="HU8" s="4">
        <v>0</v>
      </c>
      <c r="HV8" s="4">
        <v>0</v>
      </c>
      <c r="HW8" s="4">
        <v>2.887</v>
      </c>
      <c r="HX8" s="4">
        <v>36.423699999999997</v>
      </c>
      <c r="HY8" s="4">
        <v>0</v>
      </c>
      <c r="HZ8" s="4">
        <v>95.67</v>
      </c>
      <c r="IA8" s="4">
        <v>4.33</v>
      </c>
    </row>
    <row r="9" spans="1:235" x14ac:dyDescent="0.35">
      <c r="A9" s="4" t="s">
        <v>653</v>
      </c>
      <c r="B9" s="4">
        <v>7.8</v>
      </c>
      <c r="C9" s="4">
        <v>7.25</v>
      </c>
      <c r="D9" s="4">
        <v>5.64</v>
      </c>
      <c r="E9" s="4">
        <v>1151.05</v>
      </c>
      <c r="F9" s="4">
        <v>1E-3</v>
      </c>
      <c r="G9" s="4">
        <v>-8.8699999999999992</v>
      </c>
      <c r="H9" s="4">
        <v>0</v>
      </c>
      <c r="I9" s="4">
        <v>-0.73</v>
      </c>
      <c r="J9" s="4">
        <v>92.75</v>
      </c>
      <c r="K9" s="4">
        <v>1151.04</v>
      </c>
      <c r="L9" s="4">
        <v>0</v>
      </c>
      <c r="M9" s="4">
        <v>1151.05</v>
      </c>
      <c r="N9" s="4">
        <v>0</v>
      </c>
      <c r="O9" s="4">
        <v>1148.19</v>
      </c>
      <c r="P9" s="4">
        <v>-2.85</v>
      </c>
      <c r="Q9" s="4">
        <v>1133.8800000000001</v>
      </c>
      <c r="R9" s="4">
        <v>-17.170000000000002</v>
      </c>
      <c r="S9" s="4">
        <v>1132.92</v>
      </c>
      <c r="T9" s="4">
        <v>-18.12</v>
      </c>
      <c r="U9" s="4">
        <v>972.06</v>
      </c>
      <c r="V9" s="4">
        <v>-178.99</v>
      </c>
      <c r="W9" s="4">
        <v>1026.8499999999999</v>
      </c>
      <c r="X9" s="4">
        <v>-124.2</v>
      </c>
      <c r="Y9" s="4">
        <v>2.3437999999999999</v>
      </c>
      <c r="Z9" s="4">
        <v>4.24E-2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4.0858999999999996</v>
      </c>
      <c r="AG9" s="4">
        <v>90.210700000000003</v>
      </c>
      <c r="AH9" s="4">
        <v>8.9007000000000005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0.88849999999999996</v>
      </c>
      <c r="AO9" s="4">
        <v>0.20069999999999999</v>
      </c>
      <c r="AP9" s="4">
        <v>4.53E-2</v>
      </c>
      <c r="AQ9" s="4">
        <v>50.341500000000003</v>
      </c>
      <c r="AR9" s="4">
        <v>1.728</v>
      </c>
      <c r="AS9" s="4">
        <v>12.99</v>
      </c>
      <c r="AT9" s="4">
        <v>1.7506999999999999</v>
      </c>
      <c r="AU9" s="4">
        <v>12.7197</v>
      </c>
      <c r="AV9" s="4">
        <v>0.2392</v>
      </c>
      <c r="AW9" s="4">
        <v>6.1029</v>
      </c>
      <c r="AX9" s="4">
        <v>10.8483</v>
      </c>
      <c r="AY9" s="4">
        <v>2.3247</v>
      </c>
      <c r="AZ9" s="4">
        <v>0.57589999999999997</v>
      </c>
      <c r="BA9" s="4">
        <v>0.16619999999999999</v>
      </c>
      <c r="BB9" s="4">
        <v>0</v>
      </c>
      <c r="BC9" s="4">
        <v>6.9999999999999999E-4</v>
      </c>
      <c r="BD9" s="4">
        <v>0.21210000000000001</v>
      </c>
      <c r="BE9" s="4">
        <v>0</v>
      </c>
      <c r="BF9" s="4">
        <v>1.0682</v>
      </c>
      <c r="BG9" s="4">
        <v>1.0780000000000001</v>
      </c>
      <c r="BH9" s="4">
        <v>1.0765</v>
      </c>
      <c r="BI9" s="4">
        <v>1.0778000000000001</v>
      </c>
      <c r="BJ9" s="4">
        <v>1.0779000000000001</v>
      </c>
      <c r="BK9" s="4">
        <v>1.0780000000000001</v>
      </c>
      <c r="BL9" s="4">
        <v>1.0780000000000001</v>
      </c>
      <c r="BM9" s="4">
        <v>1.0780000000000001</v>
      </c>
      <c r="BN9" s="4">
        <v>1.0779000000000001</v>
      </c>
      <c r="BO9" s="4">
        <v>1.0779000000000001</v>
      </c>
      <c r="BP9" s="4">
        <v>1.0779000000000001</v>
      </c>
      <c r="BQ9" s="4">
        <v>1.0777000000000001</v>
      </c>
      <c r="BR9" s="4">
        <v>1.0772999999999999</v>
      </c>
      <c r="BS9" s="4">
        <v>1.0767</v>
      </c>
      <c r="BT9" s="4">
        <v>1.0763</v>
      </c>
      <c r="BU9" s="4">
        <v>37.825200000000002</v>
      </c>
      <c r="BV9" s="4">
        <v>0</v>
      </c>
      <c r="BW9" s="4">
        <v>0</v>
      </c>
      <c r="BX9" s="4">
        <v>0</v>
      </c>
      <c r="BY9" s="4">
        <v>25.418700000000001</v>
      </c>
      <c r="BZ9" s="4">
        <v>0.30890000000000001</v>
      </c>
      <c r="CA9" s="4">
        <v>35.969299999999997</v>
      </c>
      <c r="CB9" s="4">
        <v>0.46629999999999999</v>
      </c>
      <c r="CC9" s="4">
        <v>0</v>
      </c>
      <c r="CD9" s="4">
        <v>0</v>
      </c>
      <c r="CE9" s="4">
        <v>0</v>
      </c>
      <c r="CF9" s="4">
        <v>0</v>
      </c>
      <c r="CG9" s="4">
        <v>1.15E-2</v>
      </c>
      <c r="CH9" s="4">
        <v>0</v>
      </c>
      <c r="CI9" s="4">
        <v>0</v>
      </c>
      <c r="CJ9" s="4">
        <v>71.61</v>
      </c>
      <c r="CK9" s="4">
        <v>70.88</v>
      </c>
      <c r="CL9" s="4">
        <v>28.1</v>
      </c>
      <c r="CM9" s="4">
        <v>0.35</v>
      </c>
      <c r="CN9" s="4">
        <v>0.66</v>
      </c>
      <c r="CO9" s="4">
        <v>0.01</v>
      </c>
      <c r="CP9" s="4">
        <v>50.395400000000002</v>
      </c>
      <c r="CQ9" s="4">
        <v>0</v>
      </c>
      <c r="CR9" s="4">
        <v>31.759599999999999</v>
      </c>
      <c r="CS9" s="4">
        <v>0</v>
      </c>
      <c r="CT9" s="4">
        <v>0</v>
      </c>
      <c r="CU9" s="4">
        <v>0</v>
      </c>
      <c r="CV9" s="4">
        <v>0</v>
      </c>
      <c r="CW9" s="4">
        <v>14.442399999999999</v>
      </c>
      <c r="CX9" s="4">
        <v>3.2294999999999998</v>
      </c>
      <c r="CY9" s="4">
        <v>0.17299999999999999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70.48</v>
      </c>
      <c r="DF9" s="4">
        <v>28.52</v>
      </c>
      <c r="DG9" s="4">
        <v>1.01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0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0</v>
      </c>
      <c r="GA9" s="4">
        <v>0</v>
      </c>
      <c r="GB9" s="4">
        <v>0</v>
      </c>
      <c r="GC9" s="4">
        <v>0</v>
      </c>
      <c r="GD9" s="4">
        <v>0</v>
      </c>
      <c r="GE9" s="4">
        <v>0</v>
      </c>
      <c r="GF9" s="4">
        <v>0</v>
      </c>
      <c r="GG9" s="4">
        <v>0</v>
      </c>
      <c r="GH9" s="4">
        <v>0</v>
      </c>
      <c r="GI9" s="4">
        <v>0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0</v>
      </c>
      <c r="GU9" s="4">
        <v>0</v>
      </c>
      <c r="GV9" s="4">
        <v>0</v>
      </c>
      <c r="GW9" s="4">
        <v>0</v>
      </c>
      <c r="GX9" s="4">
        <v>0</v>
      </c>
      <c r="GY9" s="4">
        <v>0</v>
      </c>
      <c r="GZ9" s="4">
        <v>0</v>
      </c>
      <c r="HA9" s="4">
        <v>0</v>
      </c>
      <c r="HB9" s="4">
        <v>0</v>
      </c>
      <c r="HC9" s="4">
        <v>0</v>
      </c>
      <c r="HD9" s="4">
        <v>0</v>
      </c>
      <c r="HE9" s="4">
        <v>0</v>
      </c>
      <c r="HF9" s="4">
        <v>0</v>
      </c>
      <c r="HG9" s="4">
        <v>0</v>
      </c>
      <c r="HH9" s="4">
        <v>0</v>
      </c>
      <c r="HI9" s="4">
        <v>0</v>
      </c>
      <c r="HJ9" s="4">
        <v>0</v>
      </c>
      <c r="HK9" s="4">
        <v>0</v>
      </c>
      <c r="HL9" s="4">
        <v>0</v>
      </c>
      <c r="HM9" s="4">
        <v>0</v>
      </c>
      <c r="HN9" s="4">
        <v>0</v>
      </c>
      <c r="HO9" s="4">
        <v>60.6922</v>
      </c>
      <c r="HP9" s="4">
        <v>0</v>
      </c>
      <c r="HQ9" s="4">
        <v>0</v>
      </c>
      <c r="HR9" s="4">
        <v>0</v>
      </c>
      <c r="HS9" s="4">
        <v>0</v>
      </c>
      <c r="HT9" s="4">
        <v>0</v>
      </c>
      <c r="HU9" s="4">
        <v>0</v>
      </c>
      <c r="HV9" s="4">
        <v>0</v>
      </c>
      <c r="HW9" s="4">
        <v>2.8841000000000001</v>
      </c>
      <c r="HX9" s="4">
        <v>36.4238</v>
      </c>
      <c r="HY9" s="4">
        <v>0</v>
      </c>
      <c r="HZ9" s="4">
        <v>95.67</v>
      </c>
      <c r="IA9" s="4">
        <v>4.33</v>
      </c>
    </row>
    <row r="10" spans="1:235" x14ac:dyDescent="0.35">
      <c r="A10" s="4" t="s">
        <v>653</v>
      </c>
      <c r="B10" s="4">
        <v>8.3000000000000007</v>
      </c>
      <c r="C10" s="4">
        <v>7.73</v>
      </c>
      <c r="D10" s="4">
        <v>6.14</v>
      </c>
      <c r="E10" s="4">
        <v>1150.27</v>
      </c>
      <c r="F10" s="4">
        <v>1E-3</v>
      </c>
      <c r="G10" s="4">
        <v>-8.8800000000000008</v>
      </c>
      <c r="H10" s="4">
        <v>0</v>
      </c>
      <c r="I10" s="4">
        <v>-0.73</v>
      </c>
      <c r="J10" s="4">
        <v>92.27</v>
      </c>
      <c r="K10" s="4">
        <v>1150.27</v>
      </c>
      <c r="L10" s="4">
        <v>0</v>
      </c>
      <c r="M10" s="4">
        <v>1150.26</v>
      </c>
      <c r="N10" s="4">
        <v>-0.01</v>
      </c>
      <c r="O10" s="4">
        <v>1147.8800000000001</v>
      </c>
      <c r="P10" s="4">
        <v>-2.39</v>
      </c>
      <c r="Q10" s="4">
        <v>1133.6300000000001</v>
      </c>
      <c r="R10" s="4">
        <v>-16.63</v>
      </c>
      <c r="S10" s="4">
        <v>1132.5</v>
      </c>
      <c r="T10" s="4">
        <v>-17.77</v>
      </c>
      <c r="U10" s="4">
        <v>972.46</v>
      </c>
      <c r="V10" s="4">
        <v>-177.81</v>
      </c>
      <c r="W10" s="4">
        <v>1026.8499999999999</v>
      </c>
      <c r="X10" s="4">
        <v>-123.42</v>
      </c>
      <c r="Y10" s="4">
        <v>2.4939</v>
      </c>
      <c r="Z10" s="4">
        <v>0.37240000000000001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4.0869999999999997</v>
      </c>
      <c r="AG10" s="4">
        <v>31.202200000000001</v>
      </c>
      <c r="AH10" s="4">
        <v>68.571299999999994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0.22650000000000001</v>
      </c>
      <c r="AO10" s="4">
        <v>0.20130000000000001</v>
      </c>
      <c r="AP10" s="4">
        <v>4.53E-2</v>
      </c>
      <c r="AQ10" s="4">
        <v>50.362699999999997</v>
      </c>
      <c r="AR10" s="4">
        <v>1.7370000000000001</v>
      </c>
      <c r="AS10" s="4">
        <v>12.9443</v>
      </c>
      <c r="AT10" s="4">
        <v>1.7608999999999999</v>
      </c>
      <c r="AU10" s="4">
        <v>12.74</v>
      </c>
      <c r="AV10" s="4">
        <v>0.2399</v>
      </c>
      <c r="AW10" s="4">
        <v>6.0785999999999998</v>
      </c>
      <c r="AX10" s="4">
        <v>10.852499999999999</v>
      </c>
      <c r="AY10" s="4">
        <v>2.3252000000000002</v>
      </c>
      <c r="AZ10" s="4">
        <v>0.57830000000000004</v>
      </c>
      <c r="BA10" s="4">
        <v>0.16700000000000001</v>
      </c>
      <c r="BB10" s="4">
        <v>0</v>
      </c>
      <c r="BC10" s="4">
        <v>6.9999999999999999E-4</v>
      </c>
      <c r="BD10" s="4">
        <v>0.21279999999999999</v>
      </c>
      <c r="BE10" s="4">
        <v>0</v>
      </c>
      <c r="BF10" s="4">
        <v>1.073</v>
      </c>
      <c r="BG10" s="4">
        <v>1.0834999999999999</v>
      </c>
      <c r="BH10" s="4">
        <v>1.0704</v>
      </c>
      <c r="BI10" s="4">
        <v>1.0811999999999999</v>
      </c>
      <c r="BJ10" s="4">
        <v>1.0828</v>
      </c>
      <c r="BK10" s="4">
        <v>1.0827</v>
      </c>
      <c r="BL10" s="4">
        <v>1.083</v>
      </c>
      <c r="BM10" s="4">
        <v>1.0831</v>
      </c>
      <c r="BN10" s="4">
        <v>1.0831999999999999</v>
      </c>
      <c r="BO10" s="4">
        <v>1.0831999999999999</v>
      </c>
      <c r="BP10" s="4">
        <v>1.0831</v>
      </c>
      <c r="BQ10" s="4">
        <v>1.0831999999999999</v>
      </c>
      <c r="BR10" s="4">
        <v>1.0828</v>
      </c>
      <c r="BS10" s="4">
        <v>1.0822000000000001</v>
      </c>
      <c r="BT10" s="4">
        <v>1.0817000000000001</v>
      </c>
      <c r="BU10" s="4">
        <v>37.805</v>
      </c>
      <c r="BV10" s="4">
        <v>0</v>
      </c>
      <c r="BW10" s="4">
        <v>0</v>
      </c>
      <c r="BX10" s="4">
        <v>0</v>
      </c>
      <c r="BY10" s="4">
        <v>25.524799999999999</v>
      </c>
      <c r="BZ10" s="4">
        <v>0.30969999999999998</v>
      </c>
      <c r="CA10" s="4">
        <v>35.8812</v>
      </c>
      <c r="CB10" s="4">
        <v>0.46800000000000003</v>
      </c>
      <c r="CC10" s="4">
        <v>0</v>
      </c>
      <c r="CD10" s="4">
        <v>0</v>
      </c>
      <c r="CE10" s="4">
        <v>0</v>
      </c>
      <c r="CF10" s="4">
        <v>0</v>
      </c>
      <c r="CG10" s="4">
        <v>1.14E-2</v>
      </c>
      <c r="CH10" s="4">
        <v>0</v>
      </c>
      <c r="CI10" s="4">
        <v>0</v>
      </c>
      <c r="CJ10" s="4">
        <v>71.48</v>
      </c>
      <c r="CK10" s="4">
        <v>70.75</v>
      </c>
      <c r="CL10" s="4">
        <v>28.23</v>
      </c>
      <c r="CM10" s="4">
        <v>0.35</v>
      </c>
      <c r="CN10" s="4">
        <v>0.66</v>
      </c>
      <c r="CO10" s="4">
        <v>0.01</v>
      </c>
      <c r="CP10" s="4">
        <v>50.426400000000001</v>
      </c>
      <c r="CQ10" s="4">
        <v>0</v>
      </c>
      <c r="CR10" s="4">
        <v>31.738499999999998</v>
      </c>
      <c r="CS10" s="4">
        <v>0</v>
      </c>
      <c r="CT10" s="4">
        <v>0</v>
      </c>
      <c r="CU10" s="4">
        <v>0</v>
      </c>
      <c r="CV10" s="4">
        <v>0</v>
      </c>
      <c r="CW10" s="4">
        <v>14.4177</v>
      </c>
      <c r="CX10" s="4">
        <v>3.2431000000000001</v>
      </c>
      <c r="CY10" s="4">
        <v>0.17419999999999999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70.349999999999994</v>
      </c>
      <c r="DF10" s="4">
        <v>28.64</v>
      </c>
      <c r="DG10" s="4">
        <v>1.01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  <c r="EW10" s="4">
        <v>0</v>
      </c>
      <c r="EX10" s="4">
        <v>0</v>
      </c>
      <c r="EY10" s="4">
        <v>0</v>
      </c>
      <c r="EZ10" s="4">
        <v>0</v>
      </c>
      <c r="FA10" s="4">
        <v>0</v>
      </c>
      <c r="FB10" s="4">
        <v>0</v>
      </c>
      <c r="FC10" s="4">
        <v>0</v>
      </c>
      <c r="FD10" s="4">
        <v>0</v>
      </c>
      <c r="FE10" s="4">
        <v>0</v>
      </c>
      <c r="FF10" s="4">
        <v>0</v>
      </c>
      <c r="FG10" s="4">
        <v>0</v>
      </c>
      <c r="FH10" s="4">
        <v>0</v>
      </c>
      <c r="FI10" s="4">
        <v>0</v>
      </c>
      <c r="FJ10" s="4">
        <v>0</v>
      </c>
      <c r="FK10" s="4">
        <v>0</v>
      </c>
      <c r="FL10" s="4">
        <v>0</v>
      </c>
      <c r="FM10" s="4">
        <v>0</v>
      </c>
      <c r="FN10" s="4">
        <v>0</v>
      </c>
      <c r="FO10" s="4">
        <v>0</v>
      </c>
      <c r="FP10" s="4">
        <v>0</v>
      </c>
      <c r="FQ10" s="4">
        <v>0</v>
      </c>
      <c r="FR10" s="4">
        <v>0</v>
      </c>
      <c r="FS10" s="4">
        <v>0</v>
      </c>
      <c r="FT10" s="4">
        <v>0</v>
      </c>
      <c r="FU10" s="4">
        <v>0</v>
      </c>
      <c r="FV10" s="4">
        <v>0</v>
      </c>
      <c r="FW10" s="4">
        <v>0</v>
      </c>
      <c r="FX10" s="4">
        <v>0</v>
      </c>
      <c r="FY10" s="4">
        <v>0</v>
      </c>
      <c r="FZ10" s="4">
        <v>0</v>
      </c>
      <c r="GA10" s="4">
        <v>0</v>
      </c>
      <c r="GB10" s="4">
        <v>0</v>
      </c>
      <c r="GC10" s="4">
        <v>0</v>
      </c>
      <c r="GD10" s="4">
        <v>0</v>
      </c>
      <c r="GE10" s="4">
        <v>0</v>
      </c>
      <c r="GF10" s="4">
        <v>0</v>
      </c>
      <c r="GG10" s="4">
        <v>0</v>
      </c>
      <c r="GH10" s="4">
        <v>0</v>
      </c>
      <c r="GI10" s="4">
        <v>0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Q10" s="4">
        <v>0</v>
      </c>
      <c r="GR10" s="4">
        <v>0</v>
      </c>
      <c r="GS10" s="4">
        <v>0</v>
      </c>
      <c r="GT10" s="4">
        <v>0</v>
      </c>
      <c r="GU10" s="4">
        <v>0</v>
      </c>
      <c r="GV10" s="4">
        <v>0</v>
      </c>
      <c r="GW10" s="4">
        <v>0</v>
      </c>
      <c r="GX10" s="4">
        <v>0</v>
      </c>
      <c r="GY10" s="4">
        <v>0</v>
      </c>
      <c r="GZ10" s="4">
        <v>0</v>
      </c>
      <c r="HA10" s="4">
        <v>0</v>
      </c>
      <c r="HB10" s="4">
        <v>0</v>
      </c>
      <c r="HC10" s="4">
        <v>0</v>
      </c>
      <c r="HD10" s="4">
        <v>0</v>
      </c>
      <c r="HE10" s="4">
        <v>0</v>
      </c>
      <c r="HF10" s="4">
        <v>0</v>
      </c>
      <c r="HG10" s="4">
        <v>0</v>
      </c>
      <c r="HH10" s="4">
        <v>0</v>
      </c>
      <c r="HI10" s="4">
        <v>0</v>
      </c>
      <c r="HJ10" s="4">
        <v>0</v>
      </c>
      <c r="HK10" s="4">
        <v>0</v>
      </c>
      <c r="HL10" s="4">
        <v>0</v>
      </c>
      <c r="HM10" s="4">
        <v>0</v>
      </c>
      <c r="HN10" s="4">
        <v>0</v>
      </c>
      <c r="HO10" s="4">
        <v>60.692900000000002</v>
      </c>
      <c r="HP10" s="4">
        <v>0</v>
      </c>
      <c r="HQ10" s="4">
        <v>0</v>
      </c>
      <c r="HR10" s="4">
        <v>0</v>
      </c>
      <c r="HS10" s="4">
        <v>0</v>
      </c>
      <c r="HT10" s="4">
        <v>0</v>
      </c>
      <c r="HU10" s="4">
        <v>0</v>
      </c>
      <c r="HV10" s="4">
        <v>0</v>
      </c>
      <c r="HW10" s="4">
        <v>2.8833000000000002</v>
      </c>
      <c r="HX10" s="4">
        <v>36.4238</v>
      </c>
      <c r="HY10" s="4">
        <v>0</v>
      </c>
      <c r="HZ10" s="4">
        <v>95.68</v>
      </c>
      <c r="IA10" s="4">
        <v>4.32</v>
      </c>
    </row>
    <row r="11" spans="1:235" x14ac:dyDescent="0.35">
      <c r="A11" s="4" t="s">
        <v>653</v>
      </c>
      <c r="B11" s="4">
        <v>8.8000000000000007</v>
      </c>
      <c r="C11" s="4">
        <v>8.2100000000000009</v>
      </c>
      <c r="D11" s="4">
        <v>6.64</v>
      </c>
      <c r="E11" s="4">
        <v>1149.48</v>
      </c>
      <c r="F11" s="4">
        <v>1E-3</v>
      </c>
      <c r="G11" s="4">
        <v>-8.89</v>
      </c>
      <c r="H11" s="4">
        <v>0</v>
      </c>
      <c r="I11" s="4">
        <v>-0.73</v>
      </c>
      <c r="J11" s="4">
        <v>91.79</v>
      </c>
      <c r="K11" s="4">
        <v>1149.48</v>
      </c>
      <c r="L11" s="4">
        <v>0</v>
      </c>
      <c r="M11" s="4">
        <v>1149.47</v>
      </c>
      <c r="N11" s="4">
        <v>-0.01</v>
      </c>
      <c r="O11" s="4">
        <v>1147.57</v>
      </c>
      <c r="P11" s="4">
        <v>-1.91</v>
      </c>
      <c r="Q11" s="4">
        <v>1133.3800000000001</v>
      </c>
      <c r="R11" s="4">
        <v>-16.09</v>
      </c>
      <c r="S11" s="4">
        <v>1132.07</v>
      </c>
      <c r="T11" s="4">
        <v>-17.41</v>
      </c>
      <c r="U11" s="4">
        <v>972.86</v>
      </c>
      <c r="V11" s="4">
        <v>-176.61</v>
      </c>
      <c r="W11" s="4">
        <v>1026.8499999999999</v>
      </c>
      <c r="X11" s="4">
        <v>-122.63</v>
      </c>
      <c r="Y11" s="4">
        <v>2.645</v>
      </c>
      <c r="Z11" s="4">
        <v>0.7016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4.0880999999999998</v>
      </c>
      <c r="AG11" s="4">
        <v>31.375699999999998</v>
      </c>
      <c r="AH11" s="4">
        <v>68.395399999999995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0.2288</v>
      </c>
      <c r="AO11" s="4">
        <v>0.20180000000000001</v>
      </c>
      <c r="AP11" s="4">
        <v>4.53E-2</v>
      </c>
      <c r="AQ11" s="4">
        <v>50.3842</v>
      </c>
      <c r="AR11" s="4">
        <v>1.7462</v>
      </c>
      <c r="AS11" s="4">
        <v>12.8985</v>
      </c>
      <c r="AT11" s="4">
        <v>1.7710999999999999</v>
      </c>
      <c r="AU11" s="4">
        <v>12.7599</v>
      </c>
      <c r="AV11" s="4">
        <v>0.2407</v>
      </c>
      <c r="AW11" s="4">
        <v>6.0540000000000003</v>
      </c>
      <c r="AX11" s="4">
        <v>10.857100000000001</v>
      </c>
      <c r="AY11" s="4">
        <v>2.3256999999999999</v>
      </c>
      <c r="AZ11" s="4">
        <v>0.58069999999999999</v>
      </c>
      <c r="BA11" s="4">
        <v>0.16789999999999999</v>
      </c>
      <c r="BB11" s="4">
        <v>0</v>
      </c>
      <c r="BC11" s="4">
        <v>6.9999999999999999E-4</v>
      </c>
      <c r="BD11" s="4">
        <v>0.2135</v>
      </c>
      <c r="BE11" s="4">
        <v>0</v>
      </c>
      <c r="BF11" s="4">
        <v>1.0779000000000001</v>
      </c>
      <c r="BG11" s="4">
        <v>1.0891</v>
      </c>
      <c r="BH11" s="4">
        <v>1.0644</v>
      </c>
      <c r="BI11" s="4">
        <v>1.0846</v>
      </c>
      <c r="BJ11" s="4">
        <v>1.0876999999999999</v>
      </c>
      <c r="BK11" s="4">
        <v>1.0874999999999999</v>
      </c>
      <c r="BL11" s="4">
        <v>1.0880000000000001</v>
      </c>
      <c r="BM11" s="4">
        <v>1.0883</v>
      </c>
      <c r="BN11" s="4">
        <v>1.0884</v>
      </c>
      <c r="BO11" s="4">
        <v>1.0885</v>
      </c>
      <c r="BP11" s="4">
        <v>1.0885</v>
      </c>
      <c r="BQ11" s="4">
        <v>1.0888</v>
      </c>
      <c r="BR11" s="4">
        <v>1.0883</v>
      </c>
      <c r="BS11" s="4">
        <v>1.0875999999999999</v>
      </c>
      <c r="BT11" s="4">
        <v>1.0871999999999999</v>
      </c>
      <c r="BU11" s="4">
        <v>37.784599999999998</v>
      </c>
      <c r="BV11" s="4">
        <v>0</v>
      </c>
      <c r="BW11" s="4">
        <v>0</v>
      </c>
      <c r="BX11" s="4">
        <v>0</v>
      </c>
      <c r="BY11" s="4">
        <v>25.631599999999999</v>
      </c>
      <c r="BZ11" s="4">
        <v>0.3105</v>
      </c>
      <c r="CA11" s="4">
        <v>35.792299999999997</v>
      </c>
      <c r="CB11" s="4">
        <v>0.46970000000000001</v>
      </c>
      <c r="CC11" s="4">
        <v>0</v>
      </c>
      <c r="CD11" s="4">
        <v>0</v>
      </c>
      <c r="CE11" s="4">
        <v>0</v>
      </c>
      <c r="CF11" s="4">
        <v>0</v>
      </c>
      <c r="CG11" s="4">
        <v>1.12E-2</v>
      </c>
      <c r="CH11" s="4">
        <v>0</v>
      </c>
      <c r="CI11" s="4">
        <v>0</v>
      </c>
      <c r="CJ11" s="4">
        <v>71.34</v>
      </c>
      <c r="CK11" s="4">
        <v>70.61</v>
      </c>
      <c r="CL11" s="4">
        <v>28.37</v>
      </c>
      <c r="CM11" s="4">
        <v>0.35</v>
      </c>
      <c r="CN11" s="4">
        <v>0.67</v>
      </c>
      <c r="CO11" s="4">
        <v>0.01</v>
      </c>
      <c r="CP11" s="4">
        <v>50.4574</v>
      </c>
      <c r="CQ11" s="4">
        <v>0</v>
      </c>
      <c r="CR11" s="4">
        <v>31.717400000000001</v>
      </c>
      <c r="CS11" s="4">
        <v>0</v>
      </c>
      <c r="CT11" s="4">
        <v>0</v>
      </c>
      <c r="CU11" s="4">
        <v>0</v>
      </c>
      <c r="CV11" s="4">
        <v>0</v>
      </c>
      <c r="CW11" s="4">
        <v>14.3931</v>
      </c>
      <c r="CX11" s="4">
        <v>3.2566999999999999</v>
      </c>
      <c r="CY11" s="4">
        <v>0.1754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70.23</v>
      </c>
      <c r="DF11" s="4">
        <v>28.75</v>
      </c>
      <c r="DG11" s="4">
        <v>1.02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  <c r="FE11" s="4">
        <v>0</v>
      </c>
      <c r="FF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0</v>
      </c>
      <c r="FP11" s="4">
        <v>0</v>
      </c>
      <c r="FQ11" s="4">
        <v>0</v>
      </c>
      <c r="FR11" s="4">
        <v>0</v>
      </c>
      <c r="FS11" s="4">
        <v>0</v>
      </c>
      <c r="FT11" s="4">
        <v>0</v>
      </c>
      <c r="FU11" s="4">
        <v>0</v>
      </c>
      <c r="FV11" s="4">
        <v>0</v>
      </c>
      <c r="FW11" s="4">
        <v>0</v>
      </c>
      <c r="FX11" s="4">
        <v>0</v>
      </c>
      <c r="FY11" s="4">
        <v>0</v>
      </c>
      <c r="FZ11" s="4">
        <v>0</v>
      </c>
      <c r="GA11" s="4">
        <v>0</v>
      </c>
      <c r="GB11" s="4">
        <v>0</v>
      </c>
      <c r="GC11" s="4">
        <v>0</v>
      </c>
      <c r="GD11" s="4">
        <v>0</v>
      </c>
      <c r="GE11" s="4">
        <v>0</v>
      </c>
      <c r="GF11" s="4">
        <v>0</v>
      </c>
      <c r="GG11" s="4">
        <v>0</v>
      </c>
      <c r="GH11" s="4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Q11" s="4">
        <v>0</v>
      </c>
      <c r="GR11" s="4">
        <v>0</v>
      </c>
      <c r="GS11" s="4">
        <v>0</v>
      </c>
      <c r="GT11" s="4">
        <v>0</v>
      </c>
      <c r="GU11" s="4">
        <v>0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0</v>
      </c>
      <c r="HB11" s="4">
        <v>0</v>
      </c>
      <c r="HC11" s="4">
        <v>0</v>
      </c>
      <c r="HD11" s="4">
        <v>0</v>
      </c>
      <c r="HE11" s="4">
        <v>0</v>
      </c>
      <c r="HF11" s="4">
        <v>0</v>
      </c>
      <c r="HG11" s="4">
        <v>0</v>
      </c>
      <c r="HH11" s="4">
        <v>0</v>
      </c>
      <c r="HI11" s="4">
        <v>0</v>
      </c>
      <c r="HJ11" s="4">
        <v>0</v>
      </c>
      <c r="HK11" s="4">
        <v>0</v>
      </c>
      <c r="HL11" s="4">
        <v>0</v>
      </c>
      <c r="HM11" s="4">
        <v>0</v>
      </c>
      <c r="HN11" s="4">
        <v>0</v>
      </c>
      <c r="HO11" s="4">
        <v>60.6937</v>
      </c>
      <c r="HP11" s="4">
        <v>0</v>
      </c>
      <c r="HQ11" s="4">
        <v>0</v>
      </c>
      <c r="HR11" s="4">
        <v>0</v>
      </c>
      <c r="HS11" s="4">
        <v>0</v>
      </c>
      <c r="HT11" s="4">
        <v>0</v>
      </c>
      <c r="HU11" s="4">
        <v>0</v>
      </c>
      <c r="HV11" s="4">
        <v>0</v>
      </c>
      <c r="HW11" s="4">
        <v>2.8826000000000001</v>
      </c>
      <c r="HX11" s="4">
        <v>36.4238</v>
      </c>
      <c r="HY11" s="4">
        <v>0</v>
      </c>
      <c r="HZ11" s="4">
        <v>95.68</v>
      </c>
      <c r="IA11" s="4">
        <v>4.32</v>
      </c>
    </row>
    <row r="12" spans="1:235" x14ac:dyDescent="0.35">
      <c r="A12" s="4" t="s">
        <v>653</v>
      </c>
      <c r="B12" s="4">
        <v>9.3000000000000007</v>
      </c>
      <c r="C12" s="4">
        <v>8.69</v>
      </c>
      <c r="D12" s="4">
        <v>7.14</v>
      </c>
      <c r="E12" s="4">
        <v>1148.68</v>
      </c>
      <c r="F12" s="4">
        <v>1E-3</v>
      </c>
      <c r="G12" s="4">
        <v>-8.9</v>
      </c>
      <c r="H12" s="4">
        <v>0</v>
      </c>
      <c r="I12" s="4">
        <v>-0.73</v>
      </c>
      <c r="J12" s="4">
        <v>91.31</v>
      </c>
      <c r="K12" s="4">
        <v>1148.68</v>
      </c>
      <c r="L12" s="4">
        <v>0</v>
      </c>
      <c r="M12" s="4">
        <v>1148.68</v>
      </c>
      <c r="N12" s="4">
        <v>0</v>
      </c>
      <c r="O12" s="4">
        <v>1147.26</v>
      </c>
      <c r="P12" s="4">
        <v>-1.42</v>
      </c>
      <c r="Q12" s="4">
        <v>1133.1300000000001</v>
      </c>
      <c r="R12" s="4">
        <v>-15.55</v>
      </c>
      <c r="S12" s="4">
        <v>1131.6300000000001</v>
      </c>
      <c r="T12" s="4">
        <v>-17.05</v>
      </c>
      <c r="U12" s="4">
        <v>973.27</v>
      </c>
      <c r="V12" s="4">
        <v>-175.41</v>
      </c>
      <c r="W12" s="4">
        <v>1026.8499999999999</v>
      </c>
      <c r="X12" s="4">
        <v>-121.83</v>
      </c>
      <c r="Y12" s="4">
        <v>2.7966000000000002</v>
      </c>
      <c r="Z12" s="4">
        <v>1.0304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4.0891999999999999</v>
      </c>
      <c r="AG12" s="4">
        <v>31.489599999999999</v>
      </c>
      <c r="AH12" s="4">
        <v>68.279600000000002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0.23080000000000001</v>
      </c>
      <c r="AO12" s="4">
        <v>0.2024</v>
      </c>
      <c r="AP12" s="4">
        <v>4.53E-2</v>
      </c>
      <c r="AQ12" s="4">
        <v>50.405799999999999</v>
      </c>
      <c r="AR12" s="4">
        <v>1.7554000000000001</v>
      </c>
      <c r="AS12" s="4">
        <v>12.852600000000001</v>
      </c>
      <c r="AT12" s="4">
        <v>1.7813000000000001</v>
      </c>
      <c r="AU12" s="4">
        <v>12.779500000000001</v>
      </c>
      <c r="AV12" s="4">
        <v>0.2414</v>
      </c>
      <c r="AW12" s="4">
        <v>6.0292000000000003</v>
      </c>
      <c r="AX12" s="4">
        <v>10.862</v>
      </c>
      <c r="AY12" s="4">
        <v>2.3260999999999998</v>
      </c>
      <c r="AZ12" s="4">
        <v>0.58309999999999995</v>
      </c>
      <c r="BA12" s="4">
        <v>0.16880000000000001</v>
      </c>
      <c r="BB12" s="4">
        <v>0</v>
      </c>
      <c r="BC12" s="4">
        <v>6.9999999999999999E-4</v>
      </c>
      <c r="BD12" s="4">
        <v>0.21410000000000001</v>
      </c>
      <c r="BE12" s="4">
        <v>0</v>
      </c>
      <c r="BF12" s="4">
        <v>1.0828</v>
      </c>
      <c r="BG12" s="4">
        <v>1.0947</v>
      </c>
      <c r="BH12" s="4">
        <v>1.0583</v>
      </c>
      <c r="BI12" s="4">
        <v>1.0880000000000001</v>
      </c>
      <c r="BJ12" s="4">
        <v>1.0926</v>
      </c>
      <c r="BK12" s="4">
        <v>1.0923</v>
      </c>
      <c r="BL12" s="4">
        <v>1.0931</v>
      </c>
      <c r="BM12" s="4">
        <v>1.0935999999999999</v>
      </c>
      <c r="BN12" s="4">
        <v>1.0938000000000001</v>
      </c>
      <c r="BO12" s="4">
        <v>1.0938000000000001</v>
      </c>
      <c r="BP12" s="4">
        <v>1.0939000000000001</v>
      </c>
      <c r="BQ12" s="4">
        <v>1.0944</v>
      </c>
      <c r="BR12" s="4">
        <v>1.0939000000000001</v>
      </c>
      <c r="BS12" s="4">
        <v>1.0931999999999999</v>
      </c>
      <c r="BT12" s="4">
        <v>1.0927</v>
      </c>
      <c r="BU12" s="4">
        <v>37.764099999999999</v>
      </c>
      <c r="BV12" s="4">
        <v>0</v>
      </c>
      <c r="BW12" s="4">
        <v>0</v>
      </c>
      <c r="BX12" s="4">
        <v>0</v>
      </c>
      <c r="BY12" s="4">
        <v>25.739100000000001</v>
      </c>
      <c r="BZ12" s="4">
        <v>0.31130000000000002</v>
      </c>
      <c r="CA12" s="4">
        <v>35.7029</v>
      </c>
      <c r="CB12" s="4">
        <v>0.47149999999999997</v>
      </c>
      <c r="CC12" s="4">
        <v>0</v>
      </c>
      <c r="CD12" s="4">
        <v>0</v>
      </c>
      <c r="CE12" s="4">
        <v>0</v>
      </c>
      <c r="CF12" s="4">
        <v>0</v>
      </c>
      <c r="CG12" s="4">
        <v>1.11E-2</v>
      </c>
      <c r="CH12" s="4">
        <v>0</v>
      </c>
      <c r="CI12" s="4">
        <v>0</v>
      </c>
      <c r="CJ12" s="4">
        <v>71.2</v>
      </c>
      <c r="CK12" s="4">
        <v>70.47</v>
      </c>
      <c r="CL12" s="4">
        <v>28.5</v>
      </c>
      <c r="CM12" s="4">
        <v>0.35</v>
      </c>
      <c r="CN12" s="4">
        <v>0.67</v>
      </c>
      <c r="CO12" s="4">
        <v>0.01</v>
      </c>
      <c r="CP12" s="4">
        <v>50.488300000000002</v>
      </c>
      <c r="CQ12" s="4">
        <v>0</v>
      </c>
      <c r="CR12" s="4">
        <v>31.696300000000001</v>
      </c>
      <c r="CS12" s="4">
        <v>0</v>
      </c>
      <c r="CT12" s="4">
        <v>0</v>
      </c>
      <c r="CU12" s="4">
        <v>0</v>
      </c>
      <c r="CV12" s="4">
        <v>0</v>
      </c>
      <c r="CW12" s="4">
        <v>14.368499999999999</v>
      </c>
      <c r="CX12" s="4">
        <v>3.2703000000000002</v>
      </c>
      <c r="CY12" s="4">
        <v>0.17660000000000001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70.099999999999994</v>
      </c>
      <c r="DF12" s="4">
        <v>28.87</v>
      </c>
      <c r="DG12" s="4">
        <v>1.03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  <c r="FE12" s="4">
        <v>0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4">
        <v>0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  <c r="FY12" s="4">
        <v>0</v>
      </c>
      <c r="FZ12" s="4">
        <v>0</v>
      </c>
      <c r="GA12" s="4">
        <v>0</v>
      </c>
      <c r="GB12" s="4">
        <v>0</v>
      </c>
      <c r="GC12" s="4">
        <v>0</v>
      </c>
      <c r="GD12" s="4">
        <v>0</v>
      </c>
      <c r="GE12" s="4">
        <v>0</v>
      </c>
      <c r="GF12" s="4">
        <v>0</v>
      </c>
      <c r="GG12" s="4">
        <v>0</v>
      </c>
      <c r="GH12" s="4">
        <v>0</v>
      </c>
      <c r="GI12" s="4">
        <v>0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Q12" s="4">
        <v>0</v>
      </c>
      <c r="GR12" s="4">
        <v>0</v>
      </c>
      <c r="GS12" s="4">
        <v>0</v>
      </c>
      <c r="GT12" s="4">
        <v>0</v>
      </c>
      <c r="GU12" s="4">
        <v>0</v>
      </c>
      <c r="GV12" s="4">
        <v>0</v>
      </c>
      <c r="GW12" s="4">
        <v>0</v>
      </c>
      <c r="GX12" s="4">
        <v>0</v>
      </c>
      <c r="GY12" s="4">
        <v>0</v>
      </c>
      <c r="GZ12" s="4">
        <v>0</v>
      </c>
      <c r="HA12" s="4">
        <v>0</v>
      </c>
      <c r="HB12" s="4">
        <v>0</v>
      </c>
      <c r="HC12" s="4">
        <v>0</v>
      </c>
      <c r="HD12" s="4">
        <v>0</v>
      </c>
      <c r="HE12" s="4">
        <v>0</v>
      </c>
      <c r="HF12" s="4">
        <v>0</v>
      </c>
      <c r="HG12" s="4">
        <v>0</v>
      </c>
      <c r="HH12" s="4">
        <v>0</v>
      </c>
      <c r="HI12" s="4">
        <v>0</v>
      </c>
      <c r="HJ12" s="4">
        <v>0</v>
      </c>
      <c r="HK12" s="4">
        <v>0</v>
      </c>
      <c r="HL12" s="4">
        <v>0</v>
      </c>
      <c r="HM12" s="4">
        <v>0</v>
      </c>
      <c r="HN12" s="4">
        <v>0</v>
      </c>
      <c r="HO12" s="4">
        <v>60.694400000000002</v>
      </c>
      <c r="HP12" s="4">
        <v>0</v>
      </c>
      <c r="HQ12" s="4">
        <v>0</v>
      </c>
      <c r="HR12" s="4">
        <v>0</v>
      </c>
      <c r="HS12" s="4">
        <v>0</v>
      </c>
      <c r="HT12" s="4">
        <v>0</v>
      </c>
      <c r="HU12" s="4">
        <v>0</v>
      </c>
      <c r="HV12" s="4">
        <v>0</v>
      </c>
      <c r="HW12" s="4">
        <v>2.8818000000000001</v>
      </c>
      <c r="HX12" s="4">
        <v>36.4238</v>
      </c>
      <c r="HY12" s="4">
        <v>0</v>
      </c>
      <c r="HZ12" s="4">
        <v>95.68</v>
      </c>
      <c r="IA12" s="4">
        <v>4.32</v>
      </c>
    </row>
    <row r="13" spans="1:235" x14ac:dyDescent="0.35">
      <c r="A13" s="4" t="s">
        <v>653</v>
      </c>
      <c r="B13" s="4">
        <v>9.8000000000000007</v>
      </c>
      <c r="C13" s="4">
        <v>9.17</v>
      </c>
      <c r="D13" s="4">
        <v>7.64</v>
      </c>
      <c r="E13" s="4">
        <v>1147.8699999999999</v>
      </c>
      <c r="F13" s="4">
        <v>1E-3</v>
      </c>
      <c r="G13" s="4">
        <v>-8.91</v>
      </c>
      <c r="H13" s="4">
        <v>0</v>
      </c>
      <c r="I13" s="4">
        <v>-0.73</v>
      </c>
      <c r="J13" s="4">
        <v>90.83</v>
      </c>
      <c r="K13" s="4">
        <v>1147.8699999999999</v>
      </c>
      <c r="L13" s="4">
        <v>0</v>
      </c>
      <c r="M13" s="4">
        <v>1147.8699999999999</v>
      </c>
      <c r="N13" s="4">
        <v>0</v>
      </c>
      <c r="O13" s="4">
        <v>1146.94</v>
      </c>
      <c r="P13" s="4">
        <v>-0.93</v>
      </c>
      <c r="Q13" s="4">
        <v>1132.8699999999999</v>
      </c>
      <c r="R13" s="4">
        <v>-15</v>
      </c>
      <c r="S13" s="4">
        <v>1131.19</v>
      </c>
      <c r="T13" s="4">
        <v>-16.68</v>
      </c>
      <c r="U13" s="4">
        <v>973.68</v>
      </c>
      <c r="V13" s="4">
        <v>-174.2</v>
      </c>
      <c r="W13" s="4">
        <v>1026.8499999999999</v>
      </c>
      <c r="X13" s="4">
        <v>-121.02</v>
      </c>
      <c r="Y13" s="4">
        <v>2.9483999999999999</v>
      </c>
      <c r="Z13" s="4">
        <v>1.3591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4.0903</v>
      </c>
      <c r="AG13" s="4">
        <v>31.5167</v>
      </c>
      <c r="AH13" s="4">
        <v>68.252200000000002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0.2311</v>
      </c>
      <c r="AO13" s="4">
        <v>0.20300000000000001</v>
      </c>
      <c r="AP13" s="4">
        <v>4.53E-2</v>
      </c>
      <c r="AQ13" s="4">
        <v>50.427500000000002</v>
      </c>
      <c r="AR13" s="4">
        <v>1.7646999999999999</v>
      </c>
      <c r="AS13" s="4">
        <v>12.8064</v>
      </c>
      <c r="AT13" s="4">
        <v>1.7917000000000001</v>
      </c>
      <c r="AU13" s="4">
        <v>12.798999999999999</v>
      </c>
      <c r="AV13" s="4">
        <v>0.24210000000000001</v>
      </c>
      <c r="AW13" s="4">
        <v>6.0044000000000004</v>
      </c>
      <c r="AX13" s="4">
        <v>10.867100000000001</v>
      </c>
      <c r="AY13" s="4">
        <v>2.3264</v>
      </c>
      <c r="AZ13" s="4">
        <v>0.58560000000000001</v>
      </c>
      <c r="BA13" s="4">
        <v>0.16969999999999999</v>
      </c>
      <c r="BB13" s="4">
        <v>0</v>
      </c>
      <c r="BC13" s="4">
        <v>6.9999999999999999E-4</v>
      </c>
      <c r="BD13" s="4">
        <v>0.21479999999999999</v>
      </c>
      <c r="BE13" s="4">
        <v>0</v>
      </c>
      <c r="BF13" s="4">
        <v>1.0878000000000001</v>
      </c>
      <c r="BG13" s="4">
        <v>1.1004</v>
      </c>
      <c r="BH13" s="4">
        <v>1.0522</v>
      </c>
      <c r="BI13" s="4">
        <v>1.0913999999999999</v>
      </c>
      <c r="BJ13" s="4">
        <v>1.0975999999999999</v>
      </c>
      <c r="BK13" s="4">
        <v>1.0971</v>
      </c>
      <c r="BL13" s="4">
        <v>1.0982000000000001</v>
      </c>
      <c r="BM13" s="4">
        <v>1.0989</v>
      </c>
      <c r="BN13" s="4">
        <v>1.0992</v>
      </c>
      <c r="BO13" s="4">
        <v>1.0992</v>
      </c>
      <c r="BP13" s="4">
        <v>1.0992999999999999</v>
      </c>
      <c r="BQ13" s="4">
        <v>1.1001000000000001</v>
      </c>
      <c r="BR13" s="4">
        <v>1.0995999999999999</v>
      </c>
      <c r="BS13" s="4">
        <v>1.0988</v>
      </c>
      <c r="BT13" s="4">
        <v>1.0983000000000001</v>
      </c>
      <c r="BU13" s="4">
        <v>37.743600000000001</v>
      </c>
      <c r="BV13" s="4">
        <v>0</v>
      </c>
      <c r="BW13" s="4">
        <v>0</v>
      </c>
      <c r="BX13" s="4">
        <v>0</v>
      </c>
      <c r="BY13" s="4">
        <v>25.846900000000002</v>
      </c>
      <c r="BZ13" s="4">
        <v>0.31209999999999999</v>
      </c>
      <c r="CA13" s="4">
        <v>35.613300000000002</v>
      </c>
      <c r="CB13" s="4">
        <v>0.4733</v>
      </c>
      <c r="CC13" s="4">
        <v>0</v>
      </c>
      <c r="CD13" s="4">
        <v>0</v>
      </c>
      <c r="CE13" s="4">
        <v>0</v>
      </c>
      <c r="CF13" s="4">
        <v>0</v>
      </c>
      <c r="CG13" s="4">
        <v>1.09E-2</v>
      </c>
      <c r="CH13" s="4">
        <v>0</v>
      </c>
      <c r="CI13" s="4">
        <v>0</v>
      </c>
      <c r="CJ13" s="4">
        <v>71.069999999999993</v>
      </c>
      <c r="CK13" s="4">
        <v>70.33</v>
      </c>
      <c r="CL13" s="4">
        <v>28.64</v>
      </c>
      <c r="CM13" s="4">
        <v>0.35</v>
      </c>
      <c r="CN13" s="4">
        <v>0.67</v>
      </c>
      <c r="CO13" s="4">
        <v>0.01</v>
      </c>
      <c r="CP13" s="4">
        <v>50.519399999999997</v>
      </c>
      <c r="CQ13" s="4">
        <v>0</v>
      </c>
      <c r="CR13" s="4">
        <v>31.6751</v>
      </c>
      <c r="CS13" s="4">
        <v>0</v>
      </c>
      <c r="CT13" s="4">
        <v>0</v>
      </c>
      <c r="CU13" s="4">
        <v>0</v>
      </c>
      <c r="CV13" s="4">
        <v>0</v>
      </c>
      <c r="CW13" s="4">
        <v>14.3438</v>
      </c>
      <c r="CX13" s="4">
        <v>3.2839999999999998</v>
      </c>
      <c r="CY13" s="4">
        <v>0.17780000000000001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69.98</v>
      </c>
      <c r="DF13" s="4">
        <v>28.99</v>
      </c>
      <c r="DG13" s="4">
        <v>1.03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60.695099999999996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2.8811</v>
      </c>
      <c r="HX13" s="4">
        <v>36.4238</v>
      </c>
      <c r="HY13" s="4">
        <v>0</v>
      </c>
      <c r="HZ13" s="4">
        <v>95.68</v>
      </c>
      <c r="IA13" s="4">
        <v>4.32</v>
      </c>
    </row>
    <row r="14" spans="1:235" x14ac:dyDescent="0.35">
      <c r="A14" s="4" t="s">
        <v>653</v>
      </c>
      <c r="B14" s="4">
        <v>10.3</v>
      </c>
      <c r="C14" s="4">
        <v>9.66</v>
      </c>
      <c r="D14" s="4">
        <v>8.14</v>
      </c>
      <c r="E14" s="4">
        <v>1147.06</v>
      </c>
      <c r="F14" s="4">
        <v>1E-3</v>
      </c>
      <c r="G14" s="4">
        <v>-8.92</v>
      </c>
      <c r="H14" s="4">
        <v>0</v>
      </c>
      <c r="I14" s="4">
        <v>-0.73</v>
      </c>
      <c r="J14" s="4">
        <v>90.34</v>
      </c>
      <c r="K14" s="4">
        <v>1147.06</v>
      </c>
      <c r="L14" s="4">
        <v>0</v>
      </c>
      <c r="M14" s="4">
        <v>1147.06</v>
      </c>
      <c r="N14" s="4">
        <v>0</v>
      </c>
      <c r="O14" s="4">
        <v>1146.6300000000001</v>
      </c>
      <c r="P14" s="4">
        <v>-0.43</v>
      </c>
      <c r="Q14" s="4">
        <v>1132.6099999999999</v>
      </c>
      <c r="R14" s="4">
        <v>-14.45</v>
      </c>
      <c r="S14" s="4">
        <v>1130.75</v>
      </c>
      <c r="T14" s="4">
        <v>-16.309999999999999</v>
      </c>
      <c r="U14" s="4">
        <v>974.09</v>
      </c>
      <c r="V14" s="4">
        <v>-172.98</v>
      </c>
      <c r="W14" s="4">
        <v>1026.8499999999999</v>
      </c>
      <c r="X14" s="4">
        <v>-120.21</v>
      </c>
      <c r="Y14" s="4">
        <v>3.1004</v>
      </c>
      <c r="Z14" s="4">
        <v>1.6878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4.0914000000000001</v>
      </c>
      <c r="AG14" s="4">
        <v>31.543800000000001</v>
      </c>
      <c r="AH14" s="4">
        <v>68.224800000000002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0.23139999999999999</v>
      </c>
      <c r="AO14" s="4">
        <v>0.2036</v>
      </c>
      <c r="AP14" s="4">
        <v>4.53E-2</v>
      </c>
      <c r="AQ14" s="4">
        <v>50.449300000000001</v>
      </c>
      <c r="AR14" s="4">
        <v>1.7741</v>
      </c>
      <c r="AS14" s="4">
        <v>12.7598</v>
      </c>
      <c r="AT14" s="4">
        <v>1.8021</v>
      </c>
      <c r="AU14" s="4">
        <v>12.818199999999999</v>
      </c>
      <c r="AV14" s="4">
        <v>0.2429</v>
      </c>
      <c r="AW14" s="4">
        <v>5.9797000000000002</v>
      </c>
      <c r="AX14" s="4">
        <v>10.8725</v>
      </c>
      <c r="AY14" s="4">
        <v>2.3266</v>
      </c>
      <c r="AZ14" s="4">
        <v>0.58799999999999997</v>
      </c>
      <c r="BA14" s="4">
        <v>0.1706</v>
      </c>
      <c r="BB14" s="4">
        <v>0</v>
      </c>
      <c r="BC14" s="4">
        <v>5.9999999999999995E-4</v>
      </c>
      <c r="BD14" s="4">
        <v>0.2155</v>
      </c>
      <c r="BE14" s="4">
        <v>0</v>
      </c>
      <c r="BF14" s="4">
        <v>1.0929</v>
      </c>
      <c r="BG14" s="4">
        <v>1.1061000000000001</v>
      </c>
      <c r="BH14" s="4">
        <v>1.0461</v>
      </c>
      <c r="BI14" s="4">
        <v>1.0948</v>
      </c>
      <c r="BJ14" s="4">
        <v>1.1026</v>
      </c>
      <c r="BK14" s="4">
        <v>1.1020000000000001</v>
      </c>
      <c r="BL14" s="4">
        <v>1.1033999999999999</v>
      </c>
      <c r="BM14" s="4">
        <v>1.1043000000000001</v>
      </c>
      <c r="BN14" s="4">
        <v>1.1046</v>
      </c>
      <c r="BO14" s="4">
        <v>1.1047</v>
      </c>
      <c r="BP14" s="4">
        <v>1.1048</v>
      </c>
      <c r="BQ14" s="4">
        <v>1.1057999999999999</v>
      </c>
      <c r="BR14" s="4">
        <v>1.1052999999999999</v>
      </c>
      <c r="BS14" s="4">
        <v>1.1045</v>
      </c>
      <c r="BT14" s="4">
        <v>1.1039000000000001</v>
      </c>
      <c r="BU14" s="4">
        <v>37.722999999999999</v>
      </c>
      <c r="BV14" s="4">
        <v>0</v>
      </c>
      <c r="BW14" s="4">
        <v>0</v>
      </c>
      <c r="BX14" s="4">
        <v>0</v>
      </c>
      <c r="BY14" s="4">
        <v>25.954999999999998</v>
      </c>
      <c r="BZ14" s="4">
        <v>0.31290000000000001</v>
      </c>
      <c r="CA14" s="4">
        <v>35.523299999999999</v>
      </c>
      <c r="CB14" s="4">
        <v>0.47510000000000002</v>
      </c>
      <c r="CC14" s="4">
        <v>0</v>
      </c>
      <c r="CD14" s="4">
        <v>0</v>
      </c>
      <c r="CE14" s="4">
        <v>0</v>
      </c>
      <c r="CF14" s="4">
        <v>0</v>
      </c>
      <c r="CG14" s="4">
        <v>1.0800000000000001E-2</v>
      </c>
      <c r="CH14" s="4">
        <v>0</v>
      </c>
      <c r="CI14" s="4">
        <v>0</v>
      </c>
      <c r="CJ14" s="4">
        <v>70.930000000000007</v>
      </c>
      <c r="CK14" s="4">
        <v>70.19</v>
      </c>
      <c r="CL14" s="4">
        <v>28.77</v>
      </c>
      <c r="CM14" s="4">
        <v>0.35</v>
      </c>
      <c r="CN14" s="4">
        <v>0.67</v>
      </c>
      <c r="CO14" s="4">
        <v>0.01</v>
      </c>
      <c r="CP14" s="4">
        <v>50.5505</v>
      </c>
      <c r="CQ14" s="4">
        <v>0</v>
      </c>
      <c r="CR14" s="4">
        <v>31.6538</v>
      </c>
      <c r="CS14" s="4">
        <v>0</v>
      </c>
      <c r="CT14" s="4">
        <v>0</v>
      </c>
      <c r="CU14" s="4">
        <v>0</v>
      </c>
      <c r="CV14" s="4">
        <v>0</v>
      </c>
      <c r="CW14" s="4">
        <v>14.318899999999999</v>
      </c>
      <c r="CX14" s="4">
        <v>3.2976999999999999</v>
      </c>
      <c r="CY14" s="4">
        <v>0.17910000000000001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69.849999999999994</v>
      </c>
      <c r="DF14" s="4">
        <v>29.11</v>
      </c>
      <c r="DG14" s="4">
        <v>1.04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4">
        <v>0</v>
      </c>
      <c r="FF14" s="4">
        <v>0</v>
      </c>
      <c r="FG14" s="4">
        <v>0</v>
      </c>
      <c r="FH14" s="4">
        <v>0</v>
      </c>
      <c r="FI14" s="4">
        <v>0</v>
      </c>
      <c r="FJ14" s="4">
        <v>0</v>
      </c>
      <c r="FK14" s="4">
        <v>0</v>
      </c>
      <c r="FL14" s="4">
        <v>0</v>
      </c>
      <c r="FM14" s="4">
        <v>0</v>
      </c>
      <c r="FN14" s="4">
        <v>0</v>
      </c>
      <c r="FO14" s="4">
        <v>0</v>
      </c>
      <c r="FP14" s="4">
        <v>0</v>
      </c>
      <c r="FQ14" s="4">
        <v>0</v>
      </c>
      <c r="FR14" s="4">
        <v>0</v>
      </c>
      <c r="FS14" s="4">
        <v>0</v>
      </c>
      <c r="FT14" s="4">
        <v>0</v>
      </c>
      <c r="FU14" s="4">
        <v>0</v>
      </c>
      <c r="FV14" s="4">
        <v>0</v>
      </c>
      <c r="FW14" s="4">
        <v>0</v>
      </c>
      <c r="FX14" s="4">
        <v>0</v>
      </c>
      <c r="FY14" s="4">
        <v>0</v>
      </c>
      <c r="FZ14" s="4">
        <v>0</v>
      </c>
      <c r="GA14" s="4">
        <v>0</v>
      </c>
      <c r="GB14" s="4">
        <v>0</v>
      </c>
      <c r="GC14" s="4">
        <v>0</v>
      </c>
      <c r="GD14" s="4">
        <v>0</v>
      </c>
      <c r="GE14" s="4">
        <v>0</v>
      </c>
      <c r="GF14" s="4">
        <v>0</v>
      </c>
      <c r="GG14" s="4">
        <v>0</v>
      </c>
      <c r="GH14" s="4">
        <v>0</v>
      </c>
      <c r="GI14" s="4">
        <v>0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Q14" s="4">
        <v>0</v>
      </c>
      <c r="GR14" s="4">
        <v>0</v>
      </c>
      <c r="GS14" s="4">
        <v>0</v>
      </c>
      <c r="GT14" s="4">
        <v>0</v>
      </c>
      <c r="GU14" s="4">
        <v>0</v>
      </c>
      <c r="GV14" s="4">
        <v>0</v>
      </c>
      <c r="GW14" s="4">
        <v>0</v>
      </c>
      <c r="GX14" s="4">
        <v>0</v>
      </c>
      <c r="GY14" s="4">
        <v>0</v>
      </c>
      <c r="GZ14" s="4">
        <v>0</v>
      </c>
      <c r="HA14" s="4">
        <v>0</v>
      </c>
      <c r="HB14" s="4">
        <v>0</v>
      </c>
      <c r="HC14" s="4">
        <v>0</v>
      </c>
      <c r="HD14" s="4">
        <v>0</v>
      </c>
      <c r="HE14" s="4">
        <v>0</v>
      </c>
      <c r="HF14" s="4">
        <v>0</v>
      </c>
      <c r="HG14" s="4">
        <v>0</v>
      </c>
      <c r="HH14" s="4">
        <v>0</v>
      </c>
      <c r="HI14" s="4">
        <v>0</v>
      </c>
      <c r="HJ14" s="4">
        <v>0</v>
      </c>
      <c r="HK14" s="4">
        <v>0</v>
      </c>
      <c r="HL14" s="4">
        <v>0</v>
      </c>
      <c r="HM14" s="4">
        <v>0</v>
      </c>
      <c r="HN14" s="4">
        <v>0</v>
      </c>
      <c r="HO14" s="4">
        <v>60.695900000000002</v>
      </c>
      <c r="HP14" s="4">
        <v>0</v>
      </c>
      <c r="HQ14" s="4">
        <v>0</v>
      </c>
      <c r="HR14" s="4">
        <v>0</v>
      </c>
      <c r="HS14" s="4">
        <v>0</v>
      </c>
      <c r="HT14" s="4">
        <v>0</v>
      </c>
      <c r="HU14" s="4">
        <v>0</v>
      </c>
      <c r="HV14" s="4">
        <v>0</v>
      </c>
      <c r="HW14" s="4">
        <v>2.8803000000000001</v>
      </c>
      <c r="HX14" s="4">
        <v>36.4238</v>
      </c>
      <c r="HY14" s="4">
        <v>0</v>
      </c>
      <c r="HZ14" s="4">
        <v>95.68</v>
      </c>
      <c r="IA14" s="4">
        <v>4.32</v>
      </c>
    </row>
    <row r="15" spans="1:235" x14ac:dyDescent="0.35">
      <c r="A15" s="4" t="s">
        <v>653</v>
      </c>
      <c r="B15" s="4">
        <v>10.81</v>
      </c>
      <c r="C15" s="4">
        <v>10.14</v>
      </c>
      <c r="D15" s="4">
        <v>8.64</v>
      </c>
      <c r="E15" s="4">
        <v>1146.3</v>
      </c>
      <c r="F15" s="4">
        <v>1E-3</v>
      </c>
      <c r="G15" s="4">
        <v>-8.93</v>
      </c>
      <c r="H15" s="4">
        <v>0</v>
      </c>
      <c r="I15" s="4">
        <v>-0.73</v>
      </c>
      <c r="J15" s="4">
        <v>89.86</v>
      </c>
      <c r="K15" s="4">
        <v>1146.3</v>
      </c>
      <c r="L15" s="4">
        <v>0</v>
      </c>
      <c r="M15" s="4">
        <v>1146.3</v>
      </c>
      <c r="N15" s="4">
        <v>-0.01</v>
      </c>
      <c r="O15" s="4">
        <v>1146.3</v>
      </c>
      <c r="P15" s="4">
        <v>0</v>
      </c>
      <c r="Q15" s="4">
        <v>1132.3399999999999</v>
      </c>
      <c r="R15" s="4">
        <v>-13.96</v>
      </c>
      <c r="S15" s="4">
        <v>1130.31</v>
      </c>
      <c r="T15" s="4">
        <v>-15.99</v>
      </c>
      <c r="U15" s="4">
        <v>974.54</v>
      </c>
      <c r="V15" s="4">
        <v>-171.77</v>
      </c>
      <c r="W15" s="4">
        <v>1026.8499999999999</v>
      </c>
      <c r="X15" s="4">
        <v>-119.45</v>
      </c>
      <c r="Y15" s="4">
        <v>3.2357</v>
      </c>
      <c r="Z15" s="4">
        <v>1.9975000000000001</v>
      </c>
      <c r="AA15" s="4">
        <v>3.6600000000000001E-2</v>
      </c>
      <c r="AB15" s="4">
        <v>0</v>
      </c>
      <c r="AC15" s="4">
        <v>0</v>
      </c>
      <c r="AD15" s="4">
        <v>0</v>
      </c>
      <c r="AE15" s="4">
        <v>0</v>
      </c>
      <c r="AF15" s="4">
        <v>4.0926999999999998</v>
      </c>
      <c r="AG15" s="4">
        <v>28.0303</v>
      </c>
      <c r="AH15" s="4">
        <v>64.139899999999997</v>
      </c>
      <c r="AI15" s="4">
        <v>7.5796000000000001</v>
      </c>
      <c r="AJ15" s="4">
        <v>0</v>
      </c>
      <c r="AK15" s="4">
        <v>0</v>
      </c>
      <c r="AL15" s="4">
        <v>0</v>
      </c>
      <c r="AM15" s="4">
        <v>0</v>
      </c>
      <c r="AN15" s="4">
        <v>0.25019999999999998</v>
      </c>
      <c r="AO15" s="4">
        <v>0.20419999999999999</v>
      </c>
      <c r="AP15" s="4">
        <v>4.53E-2</v>
      </c>
      <c r="AQ15" s="4">
        <v>50.468699999999998</v>
      </c>
      <c r="AR15" s="4">
        <v>1.7836000000000001</v>
      </c>
      <c r="AS15" s="4">
        <v>12.717700000000001</v>
      </c>
      <c r="AT15" s="4">
        <v>1.8121</v>
      </c>
      <c r="AU15" s="4">
        <v>12.8391</v>
      </c>
      <c r="AV15" s="4">
        <v>0.24360000000000001</v>
      </c>
      <c r="AW15" s="4">
        <v>5.9550000000000001</v>
      </c>
      <c r="AX15" s="4">
        <v>10.873799999999999</v>
      </c>
      <c r="AY15" s="4">
        <v>2.3273999999999999</v>
      </c>
      <c r="AZ15" s="4">
        <v>0.59050000000000002</v>
      </c>
      <c r="BA15" s="4">
        <v>0.17150000000000001</v>
      </c>
      <c r="BB15" s="4">
        <v>0</v>
      </c>
      <c r="BC15" s="4">
        <v>5.9999999999999995E-4</v>
      </c>
      <c r="BD15" s="4">
        <v>0.2162</v>
      </c>
      <c r="BE15" s="4">
        <v>0</v>
      </c>
      <c r="BF15" s="4">
        <v>1.0978000000000001</v>
      </c>
      <c r="BG15" s="4">
        <v>1.1113</v>
      </c>
      <c r="BH15" s="4">
        <v>1.0406</v>
      </c>
      <c r="BI15" s="4">
        <v>1.0984</v>
      </c>
      <c r="BJ15" s="4">
        <v>1.1076999999999999</v>
      </c>
      <c r="BK15" s="4">
        <v>1.1069</v>
      </c>
      <c r="BL15" s="4">
        <v>1.1085</v>
      </c>
      <c r="BM15" s="4">
        <v>1.1095999999999999</v>
      </c>
      <c r="BN15" s="4">
        <v>1.1100000000000001</v>
      </c>
      <c r="BO15" s="4">
        <v>1.1101000000000001</v>
      </c>
      <c r="BP15" s="4">
        <v>1.1102000000000001</v>
      </c>
      <c r="BQ15" s="4">
        <v>1.1113999999999999</v>
      </c>
      <c r="BR15" s="4">
        <v>1.1108</v>
      </c>
      <c r="BS15" s="4">
        <v>1.1100000000000001</v>
      </c>
      <c r="BT15" s="4">
        <v>1.1093999999999999</v>
      </c>
      <c r="BU15" s="4">
        <v>37.702300000000001</v>
      </c>
      <c r="BV15" s="4">
        <v>0</v>
      </c>
      <c r="BW15" s="4">
        <v>0</v>
      </c>
      <c r="BX15" s="4">
        <v>0</v>
      </c>
      <c r="BY15" s="4">
        <v>26.063700000000001</v>
      </c>
      <c r="BZ15" s="4">
        <v>0.31369999999999998</v>
      </c>
      <c r="CA15" s="4">
        <v>35.433100000000003</v>
      </c>
      <c r="CB15" s="4">
        <v>0.47660000000000002</v>
      </c>
      <c r="CC15" s="4">
        <v>0</v>
      </c>
      <c r="CD15" s="4">
        <v>0</v>
      </c>
      <c r="CE15" s="4">
        <v>0</v>
      </c>
      <c r="CF15" s="4">
        <v>0</v>
      </c>
      <c r="CG15" s="4">
        <v>1.06E-2</v>
      </c>
      <c r="CH15" s="4">
        <v>0</v>
      </c>
      <c r="CI15" s="4">
        <v>0</v>
      </c>
      <c r="CJ15" s="4">
        <v>70.790000000000006</v>
      </c>
      <c r="CK15" s="4">
        <v>70.05</v>
      </c>
      <c r="CL15" s="4">
        <v>28.91</v>
      </c>
      <c r="CM15" s="4">
        <v>0.35</v>
      </c>
      <c r="CN15" s="4">
        <v>0.68</v>
      </c>
      <c r="CO15" s="4">
        <v>0.01</v>
      </c>
      <c r="CP15" s="4">
        <v>50.581699999999998</v>
      </c>
      <c r="CQ15" s="4">
        <v>0</v>
      </c>
      <c r="CR15" s="4">
        <v>31.6325</v>
      </c>
      <c r="CS15" s="4">
        <v>0</v>
      </c>
      <c r="CT15" s="4">
        <v>0</v>
      </c>
      <c r="CU15" s="4">
        <v>0</v>
      </c>
      <c r="CV15" s="4">
        <v>0</v>
      </c>
      <c r="CW15" s="4">
        <v>14.2941</v>
      </c>
      <c r="CX15" s="4">
        <v>3.3113999999999999</v>
      </c>
      <c r="CY15" s="4">
        <v>0.1802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69.72</v>
      </c>
      <c r="DF15" s="4">
        <v>29.23</v>
      </c>
      <c r="DG15" s="4">
        <v>1.05</v>
      </c>
      <c r="DH15" s="4">
        <v>0</v>
      </c>
      <c r="DI15" s="4">
        <v>51.266300000000001</v>
      </c>
      <c r="DJ15" s="4">
        <v>0</v>
      </c>
      <c r="DK15" s="4">
        <v>5.1463000000000001</v>
      </c>
      <c r="DL15" s="4">
        <v>0</v>
      </c>
      <c r="DM15" s="4">
        <v>8.8985000000000003</v>
      </c>
      <c r="DN15" s="4">
        <v>0.20860000000000001</v>
      </c>
      <c r="DO15" s="4">
        <v>15.9924</v>
      </c>
      <c r="DP15" s="4">
        <v>18.4848</v>
      </c>
      <c r="DQ15" s="4">
        <v>0</v>
      </c>
      <c r="DR15" s="4">
        <v>0</v>
      </c>
      <c r="DS15" s="4">
        <v>0</v>
      </c>
      <c r="DT15" s="4">
        <v>0</v>
      </c>
      <c r="DU15" s="4">
        <v>3.0999999999999999E-3</v>
      </c>
      <c r="DV15" s="4">
        <v>0</v>
      </c>
      <c r="DW15" s="4">
        <v>0</v>
      </c>
      <c r="DX15" s="4">
        <v>76.209999999999994</v>
      </c>
      <c r="DY15" s="4">
        <v>43.91</v>
      </c>
      <c r="DZ15" s="4">
        <v>13.71</v>
      </c>
      <c r="EA15" s="4">
        <v>36.47</v>
      </c>
      <c r="EB15" s="4">
        <v>5.59</v>
      </c>
      <c r="EC15" s="4">
        <v>0.33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0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60.6967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2.8795000000000002</v>
      </c>
      <c r="HX15" s="4">
        <v>36.4238</v>
      </c>
      <c r="HY15" s="4">
        <v>0</v>
      </c>
      <c r="HZ15" s="4">
        <v>95.68</v>
      </c>
      <c r="IA15" s="4">
        <v>4.32</v>
      </c>
    </row>
    <row r="16" spans="1:235" x14ac:dyDescent="0.35">
      <c r="A16" s="4" t="s">
        <v>653</v>
      </c>
      <c r="B16" s="4">
        <v>11.31</v>
      </c>
      <c r="C16" s="4">
        <v>10.63</v>
      </c>
      <c r="D16" s="4">
        <v>9.15</v>
      </c>
      <c r="E16" s="4">
        <v>1145.8699999999999</v>
      </c>
      <c r="F16" s="4">
        <v>1E-3</v>
      </c>
      <c r="G16" s="4">
        <v>-8.93</v>
      </c>
      <c r="H16" s="4">
        <v>0</v>
      </c>
      <c r="I16" s="4">
        <v>-0.73</v>
      </c>
      <c r="J16" s="4">
        <v>89.37</v>
      </c>
      <c r="K16" s="4">
        <v>1145.8599999999999</v>
      </c>
      <c r="L16" s="4">
        <v>-0.01</v>
      </c>
      <c r="M16" s="4">
        <v>1145.8599999999999</v>
      </c>
      <c r="N16" s="4">
        <v>-0.01</v>
      </c>
      <c r="O16" s="4">
        <v>1145.8699999999999</v>
      </c>
      <c r="P16" s="4">
        <v>0</v>
      </c>
      <c r="Q16" s="4">
        <v>1131.99</v>
      </c>
      <c r="R16" s="4">
        <v>-13.88</v>
      </c>
      <c r="S16" s="4">
        <v>1129.9100000000001</v>
      </c>
      <c r="T16" s="4">
        <v>-15.96</v>
      </c>
      <c r="U16" s="4">
        <v>975.23</v>
      </c>
      <c r="V16" s="4">
        <v>-170.64</v>
      </c>
      <c r="W16" s="4">
        <v>1026.8499999999999</v>
      </c>
      <c r="X16" s="4">
        <v>-119.02</v>
      </c>
      <c r="Y16" s="4">
        <v>3.2654999999999998</v>
      </c>
      <c r="Z16" s="4">
        <v>2.1890999999999998</v>
      </c>
      <c r="AA16" s="4">
        <v>0.30259999999999998</v>
      </c>
      <c r="AB16" s="4">
        <v>0</v>
      </c>
      <c r="AC16" s="4">
        <v>0</v>
      </c>
      <c r="AD16" s="4">
        <v>0</v>
      </c>
      <c r="AE16" s="4">
        <v>0</v>
      </c>
      <c r="AF16" s="4">
        <v>4.0944000000000003</v>
      </c>
      <c r="AG16" s="4">
        <v>6.1002000000000001</v>
      </c>
      <c r="AH16" s="4">
        <v>39.164099999999998</v>
      </c>
      <c r="AI16" s="4">
        <v>54.372399999999999</v>
      </c>
      <c r="AJ16" s="4">
        <v>0</v>
      </c>
      <c r="AK16" s="4">
        <v>0</v>
      </c>
      <c r="AL16" s="4">
        <v>0</v>
      </c>
      <c r="AM16" s="4">
        <v>0</v>
      </c>
      <c r="AN16" s="4">
        <v>0.36330000000000001</v>
      </c>
      <c r="AO16" s="4">
        <v>0.20449999999999999</v>
      </c>
      <c r="AP16" s="4">
        <v>4.53E-2</v>
      </c>
      <c r="AQ16" s="4">
        <v>50.471600000000002</v>
      </c>
      <c r="AR16" s="4">
        <v>1.7934000000000001</v>
      </c>
      <c r="AS16" s="4">
        <v>12.704800000000001</v>
      </c>
      <c r="AT16" s="4">
        <v>1.8192999999999999</v>
      </c>
      <c r="AU16" s="4">
        <v>12.871</v>
      </c>
      <c r="AV16" s="4">
        <v>0.2442</v>
      </c>
      <c r="AW16" s="4">
        <v>5.9316000000000004</v>
      </c>
      <c r="AX16" s="4">
        <v>10.8483</v>
      </c>
      <c r="AY16" s="4">
        <v>2.3327</v>
      </c>
      <c r="AZ16" s="4">
        <v>0.59340000000000004</v>
      </c>
      <c r="BA16" s="4">
        <v>0.1724</v>
      </c>
      <c r="BB16" s="4">
        <v>0</v>
      </c>
      <c r="BC16" s="4">
        <v>5.9999999999999995E-4</v>
      </c>
      <c r="BD16" s="4">
        <v>0.2167</v>
      </c>
      <c r="BE16" s="4">
        <v>0</v>
      </c>
      <c r="BF16" s="4">
        <v>1.1023000000000001</v>
      </c>
      <c r="BG16" s="4">
        <v>1.1123000000000001</v>
      </c>
      <c r="BH16" s="4">
        <v>1.0386</v>
      </c>
      <c r="BI16" s="4">
        <v>1.1026</v>
      </c>
      <c r="BJ16" s="4">
        <v>1.1129</v>
      </c>
      <c r="BK16" s="4">
        <v>1.1116999999999999</v>
      </c>
      <c r="BL16" s="4">
        <v>1.1132</v>
      </c>
      <c r="BM16" s="4">
        <v>1.1142000000000001</v>
      </c>
      <c r="BN16" s="4">
        <v>1.1144000000000001</v>
      </c>
      <c r="BO16" s="4">
        <v>1.1145</v>
      </c>
      <c r="BP16" s="4">
        <v>1.1145</v>
      </c>
      <c r="BQ16" s="4">
        <v>1.1153999999999999</v>
      </c>
      <c r="BR16" s="4">
        <v>1.115</v>
      </c>
      <c r="BS16" s="4">
        <v>1.1142000000000001</v>
      </c>
      <c r="BT16" s="4">
        <v>1.1136999999999999</v>
      </c>
      <c r="BU16" s="4">
        <v>37.681600000000003</v>
      </c>
      <c r="BV16" s="4">
        <v>0</v>
      </c>
      <c r="BW16" s="4">
        <v>0</v>
      </c>
      <c r="BX16" s="4">
        <v>0</v>
      </c>
      <c r="BY16" s="4">
        <v>26.1736</v>
      </c>
      <c r="BZ16" s="4">
        <v>0.3145</v>
      </c>
      <c r="CA16" s="4">
        <v>35.343299999999999</v>
      </c>
      <c r="CB16" s="4">
        <v>0.47649999999999998</v>
      </c>
      <c r="CC16" s="4">
        <v>0</v>
      </c>
      <c r="CD16" s="4">
        <v>0</v>
      </c>
      <c r="CE16" s="4">
        <v>0</v>
      </c>
      <c r="CF16" s="4">
        <v>0</v>
      </c>
      <c r="CG16" s="4">
        <v>1.06E-2</v>
      </c>
      <c r="CH16" s="4">
        <v>0</v>
      </c>
      <c r="CI16" s="4">
        <v>0</v>
      </c>
      <c r="CJ16" s="4">
        <v>70.650000000000006</v>
      </c>
      <c r="CK16" s="4">
        <v>69.91</v>
      </c>
      <c r="CL16" s="4">
        <v>29.05</v>
      </c>
      <c r="CM16" s="4">
        <v>0.35</v>
      </c>
      <c r="CN16" s="4">
        <v>0.68</v>
      </c>
      <c r="CO16" s="4">
        <v>0.01</v>
      </c>
      <c r="CP16" s="4">
        <v>50.613</v>
      </c>
      <c r="CQ16" s="4">
        <v>0</v>
      </c>
      <c r="CR16" s="4">
        <v>31.6114</v>
      </c>
      <c r="CS16" s="4">
        <v>0</v>
      </c>
      <c r="CT16" s="4">
        <v>0</v>
      </c>
      <c r="CU16" s="4">
        <v>0</v>
      </c>
      <c r="CV16" s="4">
        <v>0</v>
      </c>
      <c r="CW16" s="4">
        <v>14.269299999999999</v>
      </c>
      <c r="CX16" s="4">
        <v>3.3254999999999999</v>
      </c>
      <c r="CY16" s="4">
        <v>0.18090000000000001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69.599999999999994</v>
      </c>
      <c r="DF16" s="4">
        <v>29.35</v>
      </c>
      <c r="DG16" s="4">
        <v>1.05</v>
      </c>
      <c r="DH16" s="4">
        <v>0</v>
      </c>
      <c r="DI16" s="4">
        <v>51.260899999999999</v>
      </c>
      <c r="DJ16" s="4">
        <v>0</v>
      </c>
      <c r="DK16" s="4">
        <v>5.1387999999999998</v>
      </c>
      <c r="DL16" s="4">
        <v>0</v>
      </c>
      <c r="DM16" s="4">
        <v>8.9456000000000007</v>
      </c>
      <c r="DN16" s="4">
        <v>0.2094</v>
      </c>
      <c r="DO16" s="4">
        <v>15.9732</v>
      </c>
      <c r="DP16" s="4">
        <v>18.469000000000001</v>
      </c>
      <c r="DQ16" s="4">
        <v>0</v>
      </c>
      <c r="DR16" s="4">
        <v>0</v>
      </c>
      <c r="DS16" s="4">
        <v>0</v>
      </c>
      <c r="DT16" s="4">
        <v>0</v>
      </c>
      <c r="DU16" s="4">
        <v>3.0999999999999999E-3</v>
      </c>
      <c r="DV16" s="4">
        <v>0</v>
      </c>
      <c r="DW16" s="4">
        <v>0</v>
      </c>
      <c r="DX16" s="4">
        <v>76.09</v>
      </c>
      <c r="DY16" s="4">
        <v>43.86</v>
      </c>
      <c r="DZ16" s="4">
        <v>13.78</v>
      </c>
      <c r="EA16" s="4">
        <v>36.450000000000003</v>
      </c>
      <c r="EB16" s="4">
        <v>5.58</v>
      </c>
      <c r="EC16" s="4">
        <v>0.33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  <c r="EW16" s="4">
        <v>0</v>
      </c>
      <c r="EX16" s="4">
        <v>0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F16" s="4">
        <v>0</v>
      </c>
      <c r="FG16" s="4">
        <v>0</v>
      </c>
      <c r="FH16" s="4">
        <v>0</v>
      </c>
      <c r="FI16" s="4">
        <v>0</v>
      </c>
      <c r="FJ16" s="4">
        <v>0</v>
      </c>
      <c r="FK16" s="4">
        <v>0</v>
      </c>
      <c r="FL16" s="4">
        <v>0</v>
      </c>
      <c r="FM16" s="4">
        <v>0</v>
      </c>
      <c r="FN16" s="4">
        <v>0</v>
      </c>
      <c r="FO16" s="4">
        <v>0</v>
      </c>
      <c r="FP16" s="4">
        <v>0</v>
      </c>
      <c r="FQ16" s="4">
        <v>0</v>
      </c>
      <c r="FR16" s="4">
        <v>0</v>
      </c>
      <c r="FS16" s="4">
        <v>0</v>
      </c>
      <c r="FT16" s="4">
        <v>0</v>
      </c>
      <c r="FU16" s="4">
        <v>0</v>
      </c>
      <c r="FV16" s="4">
        <v>0</v>
      </c>
      <c r="FW16" s="4">
        <v>0</v>
      </c>
      <c r="FX16" s="4">
        <v>0</v>
      </c>
      <c r="FY16" s="4">
        <v>0</v>
      </c>
      <c r="FZ16" s="4">
        <v>0</v>
      </c>
      <c r="GA16" s="4">
        <v>0</v>
      </c>
      <c r="GB16" s="4">
        <v>0</v>
      </c>
      <c r="GC16" s="4">
        <v>0</v>
      </c>
      <c r="GD16" s="4">
        <v>0</v>
      </c>
      <c r="GE16" s="4">
        <v>0</v>
      </c>
      <c r="GF16" s="4">
        <v>0</v>
      </c>
      <c r="GG16" s="4">
        <v>0</v>
      </c>
      <c r="GH16" s="4">
        <v>0</v>
      </c>
      <c r="GI16" s="4">
        <v>0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Q16" s="4">
        <v>0</v>
      </c>
      <c r="GR16" s="4">
        <v>0</v>
      </c>
      <c r="GS16" s="4">
        <v>0</v>
      </c>
      <c r="GT16" s="4">
        <v>0</v>
      </c>
      <c r="GU16" s="4">
        <v>0</v>
      </c>
      <c r="GV16" s="4">
        <v>0</v>
      </c>
      <c r="GW16" s="4">
        <v>0</v>
      </c>
      <c r="GX16" s="4">
        <v>0</v>
      </c>
      <c r="GY16" s="4">
        <v>0</v>
      </c>
      <c r="GZ16" s="4">
        <v>0</v>
      </c>
      <c r="HA16" s="4">
        <v>0</v>
      </c>
      <c r="HB16" s="4">
        <v>0</v>
      </c>
      <c r="HC16" s="4">
        <v>0</v>
      </c>
      <c r="HD16" s="4">
        <v>0</v>
      </c>
      <c r="HE16" s="4">
        <v>0</v>
      </c>
      <c r="HF16" s="4">
        <v>0</v>
      </c>
      <c r="HG16" s="4">
        <v>0</v>
      </c>
      <c r="HH16" s="4">
        <v>0</v>
      </c>
      <c r="HI16" s="4">
        <v>0</v>
      </c>
      <c r="HJ16" s="4">
        <v>0</v>
      </c>
      <c r="HK16" s="4">
        <v>0</v>
      </c>
      <c r="HL16" s="4">
        <v>0</v>
      </c>
      <c r="HM16" s="4">
        <v>0</v>
      </c>
      <c r="HN16" s="4">
        <v>0</v>
      </c>
      <c r="HO16" s="4">
        <v>60.698</v>
      </c>
      <c r="HP16" s="4">
        <v>0</v>
      </c>
      <c r="HQ16" s="4">
        <v>0</v>
      </c>
      <c r="HR16" s="4">
        <v>0</v>
      </c>
      <c r="HS16" s="4">
        <v>0</v>
      </c>
      <c r="HT16" s="4">
        <v>0</v>
      </c>
      <c r="HU16" s="4">
        <v>0</v>
      </c>
      <c r="HV16" s="4">
        <v>0</v>
      </c>
      <c r="HW16" s="4">
        <v>2.8782000000000001</v>
      </c>
      <c r="HX16" s="4">
        <v>36.423900000000003</v>
      </c>
      <c r="HY16" s="4">
        <v>0</v>
      </c>
      <c r="HZ16" s="4">
        <v>95.68</v>
      </c>
      <c r="IA16" s="4">
        <v>4.32</v>
      </c>
    </row>
    <row r="17" spans="1:235" x14ac:dyDescent="0.35">
      <c r="A17" s="4" t="s">
        <v>653</v>
      </c>
      <c r="B17" s="4">
        <v>11.81</v>
      </c>
      <c r="C17" s="4">
        <v>11.12</v>
      </c>
      <c r="D17" s="4">
        <v>9.65</v>
      </c>
      <c r="E17" s="4">
        <v>1145.43</v>
      </c>
      <c r="F17" s="4">
        <v>1E-3</v>
      </c>
      <c r="G17" s="4">
        <v>-8.94</v>
      </c>
      <c r="H17" s="4">
        <v>0</v>
      </c>
      <c r="I17" s="4">
        <v>-0.73</v>
      </c>
      <c r="J17" s="4">
        <v>88.88</v>
      </c>
      <c r="K17" s="4">
        <v>1145.42</v>
      </c>
      <c r="L17" s="4">
        <v>-0.01</v>
      </c>
      <c r="M17" s="4">
        <v>1145.42</v>
      </c>
      <c r="N17" s="4">
        <v>-0.01</v>
      </c>
      <c r="O17" s="4">
        <v>1145.43</v>
      </c>
      <c r="P17" s="4">
        <v>0</v>
      </c>
      <c r="Q17" s="4">
        <v>1131.6400000000001</v>
      </c>
      <c r="R17" s="4">
        <v>-13.79</v>
      </c>
      <c r="S17" s="4">
        <v>1129.5</v>
      </c>
      <c r="T17" s="4">
        <v>-15.93</v>
      </c>
      <c r="U17" s="4">
        <v>975.92</v>
      </c>
      <c r="V17" s="4">
        <v>-169.51</v>
      </c>
      <c r="W17" s="4">
        <v>1026.8499999999999</v>
      </c>
      <c r="X17" s="4">
        <v>-118.58</v>
      </c>
      <c r="Y17" s="4">
        <v>3.294</v>
      </c>
      <c r="Z17" s="4">
        <v>2.3794</v>
      </c>
      <c r="AA17" s="4">
        <v>0.5716</v>
      </c>
      <c r="AB17" s="4">
        <v>0</v>
      </c>
      <c r="AC17" s="4">
        <v>0</v>
      </c>
      <c r="AD17" s="4">
        <v>0</v>
      </c>
      <c r="AE17" s="4">
        <v>0</v>
      </c>
      <c r="AF17" s="4">
        <v>4.0961999999999996</v>
      </c>
      <c r="AG17" s="4">
        <v>5.8093000000000004</v>
      </c>
      <c r="AH17" s="4">
        <v>38.880200000000002</v>
      </c>
      <c r="AI17" s="4">
        <v>54.944600000000001</v>
      </c>
      <c r="AJ17" s="4">
        <v>0</v>
      </c>
      <c r="AK17" s="4">
        <v>0</v>
      </c>
      <c r="AL17" s="4">
        <v>0</v>
      </c>
      <c r="AM17" s="4">
        <v>0</v>
      </c>
      <c r="AN17" s="4">
        <v>0.3659</v>
      </c>
      <c r="AO17" s="4">
        <v>0.2049</v>
      </c>
      <c r="AP17" s="4">
        <v>4.53E-2</v>
      </c>
      <c r="AQ17" s="4">
        <v>50.474400000000003</v>
      </c>
      <c r="AR17" s="4">
        <v>1.8032999999999999</v>
      </c>
      <c r="AS17" s="4">
        <v>12.6922</v>
      </c>
      <c r="AT17" s="4">
        <v>1.8264</v>
      </c>
      <c r="AU17" s="4">
        <v>12.9031</v>
      </c>
      <c r="AV17" s="4">
        <v>0.2447</v>
      </c>
      <c r="AW17" s="4">
        <v>5.9081000000000001</v>
      </c>
      <c r="AX17" s="4">
        <v>10.8223</v>
      </c>
      <c r="AY17" s="4">
        <v>2.3380999999999998</v>
      </c>
      <c r="AZ17" s="4">
        <v>0.59619999999999995</v>
      </c>
      <c r="BA17" s="4">
        <v>0.1734</v>
      </c>
      <c r="BB17" s="4">
        <v>0</v>
      </c>
      <c r="BC17" s="4">
        <v>5.9999999999999995E-4</v>
      </c>
      <c r="BD17" s="4">
        <v>0.21709999999999999</v>
      </c>
      <c r="BE17" s="4">
        <v>0</v>
      </c>
      <c r="BF17" s="4">
        <v>1.1067</v>
      </c>
      <c r="BG17" s="4">
        <v>1.1133</v>
      </c>
      <c r="BH17" s="4">
        <v>1.0367</v>
      </c>
      <c r="BI17" s="4">
        <v>1.1068</v>
      </c>
      <c r="BJ17" s="4">
        <v>1.1182000000000001</v>
      </c>
      <c r="BK17" s="4">
        <v>1.1164000000000001</v>
      </c>
      <c r="BL17" s="4">
        <v>1.1180000000000001</v>
      </c>
      <c r="BM17" s="4">
        <v>1.1188</v>
      </c>
      <c r="BN17" s="4">
        <v>1.1189</v>
      </c>
      <c r="BO17" s="4">
        <v>1.1189</v>
      </c>
      <c r="BP17" s="4">
        <v>1.1189</v>
      </c>
      <c r="BQ17" s="4">
        <v>1.1194999999999999</v>
      </c>
      <c r="BR17" s="4">
        <v>1.1192</v>
      </c>
      <c r="BS17" s="4">
        <v>1.1185</v>
      </c>
      <c r="BT17" s="4">
        <v>1.1180000000000001</v>
      </c>
      <c r="BU17" s="4">
        <v>37.660800000000002</v>
      </c>
      <c r="BV17" s="4">
        <v>0</v>
      </c>
      <c r="BW17" s="4">
        <v>0</v>
      </c>
      <c r="BX17" s="4">
        <v>0</v>
      </c>
      <c r="BY17" s="4">
        <v>26.283899999999999</v>
      </c>
      <c r="BZ17" s="4">
        <v>0.31530000000000002</v>
      </c>
      <c r="CA17" s="4">
        <v>35.2532</v>
      </c>
      <c r="CB17" s="4">
        <v>0.4763</v>
      </c>
      <c r="CC17" s="4">
        <v>0</v>
      </c>
      <c r="CD17" s="4">
        <v>0</v>
      </c>
      <c r="CE17" s="4">
        <v>0</v>
      </c>
      <c r="CF17" s="4">
        <v>0</v>
      </c>
      <c r="CG17" s="4">
        <v>1.06E-2</v>
      </c>
      <c r="CH17" s="4">
        <v>0</v>
      </c>
      <c r="CI17" s="4">
        <v>0</v>
      </c>
      <c r="CJ17" s="4">
        <v>70.510000000000005</v>
      </c>
      <c r="CK17" s="4">
        <v>69.77</v>
      </c>
      <c r="CL17" s="4">
        <v>29.18</v>
      </c>
      <c r="CM17" s="4">
        <v>0.35</v>
      </c>
      <c r="CN17" s="4">
        <v>0.68</v>
      </c>
      <c r="CO17" s="4">
        <v>0.01</v>
      </c>
      <c r="CP17" s="4">
        <v>50.644399999999997</v>
      </c>
      <c r="CQ17" s="4">
        <v>0</v>
      </c>
      <c r="CR17" s="4">
        <v>31.5901</v>
      </c>
      <c r="CS17" s="4">
        <v>0</v>
      </c>
      <c r="CT17" s="4">
        <v>0</v>
      </c>
      <c r="CU17" s="4">
        <v>0</v>
      </c>
      <c r="CV17" s="4">
        <v>0</v>
      </c>
      <c r="CW17" s="4">
        <v>14.2445</v>
      </c>
      <c r="CX17" s="4">
        <v>3.3395999999999999</v>
      </c>
      <c r="CY17" s="4">
        <v>0.18149999999999999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69.47</v>
      </c>
      <c r="DF17" s="4">
        <v>29.47</v>
      </c>
      <c r="DG17" s="4">
        <v>1.05</v>
      </c>
      <c r="DH17" s="4">
        <v>0</v>
      </c>
      <c r="DI17" s="4">
        <v>51.255099999999999</v>
      </c>
      <c r="DJ17" s="4">
        <v>0</v>
      </c>
      <c r="DK17" s="4">
        <v>5.1318000000000001</v>
      </c>
      <c r="DL17" s="4">
        <v>0</v>
      </c>
      <c r="DM17" s="4">
        <v>8.9930000000000003</v>
      </c>
      <c r="DN17" s="4">
        <v>0.21029999999999999</v>
      </c>
      <c r="DO17" s="4">
        <v>15.953900000000001</v>
      </c>
      <c r="DP17" s="4">
        <v>18.4528</v>
      </c>
      <c r="DQ17" s="4">
        <v>0</v>
      </c>
      <c r="DR17" s="4">
        <v>0</v>
      </c>
      <c r="DS17" s="4">
        <v>0</v>
      </c>
      <c r="DT17" s="4">
        <v>0</v>
      </c>
      <c r="DU17" s="4">
        <v>3.0999999999999999E-3</v>
      </c>
      <c r="DV17" s="4">
        <v>0</v>
      </c>
      <c r="DW17" s="4">
        <v>0</v>
      </c>
      <c r="DX17" s="4">
        <v>75.97</v>
      </c>
      <c r="DY17" s="4">
        <v>43.82</v>
      </c>
      <c r="DZ17" s="4">
        <v>13.86</v>
      </c>
      <c r="EA17" s="4">
        <v>36.42</v>
      </c>
      <c r="EB17" s="4">
        <v>5.57</v>
      </c>
      <c r="EC17" s="4">
        <v>0.33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60.699300000000001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2.8767999999999998</v>
      </c>
      <c r="HX17" s="4">
        <v>36.423900000000003</v>
      </c>
      <c r="HY17" s="4">
        <v>0</v>
      </c>
      <c r="HZ17" s="4">
        <v>95.69</v>
      </c>
      <c r="IA17" s="4">
        <v>4.3099999999999996</v>
      </c>
    </row>
    <row r="18" spans="1:235" x14ac:dyDescent="0.35">
      <c r="A18" s="4" t="s">
        <v>653</v>
      </c>
      <c r="B18" s="4">
        <v>12.31</v>
      </c>
      <c r="C18" s="4">
        <v>11.61</v>
      </c>
      <c r="D18" s="4">
        <v>10.16</v>
      </c>
      <c r="E18" s="4">
        <v>1144.99</v>
      </c>
      <c r="F18" s="4">
        <v>1E-3</v>
      </c>
      <c r="G18" s="4">
        <v>-8.9499999999999993</v>
      </c>
      <c r="H18" s="4">
        <v>0</v>
      </c>
      <c r="I18" s="4">
        <v>-0.73</v>
      </c>
      <c r="J18" s="4">
        <v>88.39</v>
      </c>
      <c r="K18" s="4">
        <v>1144.98</v>
      </c>
      <c r="L18" s="4">
        <v>-0.01</v>
      </c>
      <c r="M18" s="4">
        <v>1144.98</v>
      </c>
      <c r="N18" s="4">
        <v>-0.01</v>
      </c>
      <c r="O18" s="4">
        <v>1144.99</v>
      </c>
      <c r="P18" s="4">
        <v>0</v>
      </c>
      <c r="Q18" s="4">
        <v>1131.29</v>
      </c>
      <c r="R18" s="4">
        <v>-13.7</v>
      </c>
      <c r="S18" s="4">
        <v>1129.0999999999999</v>
      </c>
      <c r="T18" s="4">
        <v>-15.89</v>
      </c>
      <c r="U18" s="4">
        <v>976.63</v>
      </c>
      <c r="V18" s="4">
        <v>-168.36</v>
      </c>
      <c r="W18" s="4">
        <v>1026.8499999999999</v>
      </c>
      <c r="X18" s="4">
        <v>-118.14</v>
      </c>
      <c r="Y18" s="4">
        <v>3.3224999999999998</v>
      </c>
      <c r="Z18" s="4">
        <v>2.5697000000000001</v>
      </c>
      <c r="AA18" s="4">
        <v>0.84060000000000001</v>
      </c>
      <c r="AB18" s="4">
        <v>0</v>
      </c>
      <c r="AC18" s="4">
        <v>0</v>
      </c>
      <c r="AD18" s="4">
        <v>0</v>
      </c>
      <c r="AE18" s="4">
        <v>0</v>
      </c>
      <c r="AF18" s="4">
        <v>4.0979999999999999</v>
      </c>
      <c r="AG18" s="4">
        <v>5.8163999999999998</v>
      </c>
      <c r="AH18" s="4">
        <v>38.864899999999999</v>
      </c>
      <c r="AI18" s="4">
        <v>54.9514</v>
      </c>
      <c r="AJ18" s="4">
        <v>0</v>
      </c>
      <c r="AK18" s="4">
        <v>0</v>
      </c>
      <c r="AL18" s="4">
        <v>0</v>
      </c>
      <c r="AM18" s="4">
        <v>0</v>
      </c>
      <c r="AN18" s="4">
        <v>0.36730000000000002</v>
      </c>
      <c r="AO18" s="4">
        <v>0.20530000000000001</v>
      </c>
      <c r="AP18" s="4">
        <v>4.53E-2</v>
      </c>
      <c r="AQ18" s="4">
        <v>50.476999999999997</v>
      </c>
      <c r="AR18" s="4">
        <v>1.8132999999999999</v>
      </c>
      <c r="AS18" s="4">
        <v>12.6797</v>
      </c>
      <c r="AT18" s="4">
        <v>1.8334999999999999</v>
      </c>
      <c r="AU18" s="4">
        <v>12.9352</v>
      </c>
      <c r="AV18" s="4">
        <v>0.24529999999999999</v>
      </c>
      <c r="AW18" s="4">
        <v>5.8845999999999998</v>
      </c>
      <c r="AX18" s="4">
        <v>10.796200000000001</v>
      </c>
      <c r="AY18" s="4">
        <v>2.3435000000000001</v>
      </c>
      <c r="AZ18" s="4">
        <v>0.59909999999999997</v>
      </c>
      <c r="BA18" s="4">
        <v>0.1744</v>
      </c>
      <c r="BB18" s="4">
        <v>0</v>
      </c>
      <c r="BC18" s="4">
        <v>5.9999999999999995E-4</v>
      </c>
      <c r="BD18" s="4">
        <v>0.21759999999999999</v>
      </c>
      <c r="BE18" s="4">
        <v>0</v>
      </c>
      <c r="BF18" s="4">
        <v>1.1111</v>
      </c>
      <c r="BG18" s="4">
        <v>1.1143000000000001</v>
      </c>
      <c r="BH18" s="4">
        <v>1.0347999999999999</v>
      </c>
      <c r="BI18" s="4">
        <v>1.1111</v>
      </c>
      <c r="BJ18" s="4">
        <v>1.1235999999999999</v>
      </c>
      <c r="BK18" s="4">
        <v>1.1213</v>
      </c>
      <c r="BL18" s="4">
        <v>1.1228</v>
      </c>
      <c r="BM18" s="4">
        <v>1.1234</v>
      </c>
      <c r="BN18" s="4">
        <v>1.1234999999999999</v>
      </c>
      <c r="BO18" s="4">
        <v>1.1234</v>
      </c>
      <c r="BP18" s="4">
        <v>1.1233</v>
      </c>
      <c r="BQ18" s="4">
        <v>1.1235999999999999</v>
      </c>
      <c r="BR18" s="4">
        <v>1.1234</v>
      </c>
      <c r="BS18" s="4">
        <v>1.1228</v>
      </c>
      <c r="BT18" s="4">
        <v>1.1223000000000001</v>
      </c>
      <c r="BU18" s="4">
        <v>37.639800000000001</v>
      </c>
      <c r="BV18" s="4">
        <v>0</v>
      </c>
      <c r="BW18" s="4">
        <v>0</v>
      </c>
      <c r="BX18" s="4">
        <v>0</v>
      </c>
      <c r="BY18" s="4">
        <v>26.3949</v>
      </c>
      <c r="BZ18" s="4">
        <v>0.31609999999999999</v>
      </c>
      <c r="CA18" s="4">
        <v>35.162500000000001</v>
      </c>
      <c r="CB18" s="4">
        <v>0.47610000000000002</v>
      </c>
      <c r="CC18" s="4">
        <v>0</v>
      </c>
      <c r="CD18" s="4">
        <v>0</v>
      </c>
      <c r="CE18" s="4">
        <v>0</v>
      </c>
      <c r="CF18" s="4">
        <v>0</v>
      </c>
      <c r="CG18" s="4">
        <v>1.0500000000000001E-2</v>
      </c>
      <c r="CH18" s="4">
        <v>0</v>
      </c>
      <c r="CI18" s="4">
        <v>0</v>
      </c>
      <c r="CJ18" s="4">
        <v>70.37</v>
      </c>
      <c r="CK18" s="4">
        <v>69.63</v>
      </c>
      <c r="CL18" s="4">
        <v>29.32</v>
      </c>
      <c r="CM18" s="4">
        <v>0.36</v>
      </c>
      <c r="CN18" s="4">
        <v>0.68</v>
      </c>
      <c r="CO18" s="4">
        <v>0.01</v>
      </c>
      <c r="CP18" s="4">
        <v>50.675899999999999</v>
      </c>
      <c r="CQ18" s="4">
        <v>0</v>
      </c>
      <c r="CR18" s="4">
        <v>31.5687</v>
      </c>
      <c r="CS18" s="4">
        <v>0</v>
      </c>
      <c r="CT18" s="4">
        <v>0</v>
      </c>
      <c r="CU18" s="4">
        <v>0</v>
      </c>
      <c r="CV18" s="4">
        <v>0</v>
      </c>
      <c r="CW18" s="4">
        <v>14.2195</v>
      </c>
      <c r="CX18" s="4">
        <v>3.3538000000000001</v>
      </c>
      <c r="CY18" s="4">
        <v>0.1822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69.349999999999994</v>
      </c>
      <c r="DF18" s="4">
        <v>29.6</v>
      </c>
      <c r="DG18" s="4">
        <v>1.06</v>
      </c>
      <c r="DH18" s="4">
        <v>0</v>
      </c>
      <c r="DI18" s="4">
        <v>51.249200000000002</v>
      </c>
      <c r="DJ18" s="4">
        <v>0</v>
      </c>
      <c r="DK18" s="4">
        <v>5.1247999999999996</v>
      </c>
      <c r="DL18" s="4">
        <v>0</v>
      </c>
      <c r="DM18" s="4">
        <v>9.0406999999999993</v>
      </c>
      <c r="DN18" s="4">
        <v>0.2112</v>
      </c>
      <c r="DO18" s="4">
        <v>15.9343</v>
      </c>
      <c r="DP18" s="4">
        <v>18.436699999999998</v>
      </c>
      <c r="DQ18" s="4">
        <v>0</v>
      </c>
      <c r="DR18" s="4">
        <v>0</v>
      </c>
      <c r="DS18" s="4">
        <v>0</v>
      </c>
      <c r="DT18" s="4">
        <v>0</v>
      </c>
      <c r="DU18" s="4">
        <v>3.0999999999999999E-3</v>
      </c>
      <c r="DV18" s="4">
        <v>0</v>
      </c>
      <c r="DW18" s="4">
        <v>0</v>
      </c>
      <c r="DX18" s="4">
        <v>75.86</v>
      </c>
      <c r="DY18" s="4">
        <v>43.77</v>
      </c>
      <c r="DZ18" s="4">
        <v>13.93</v>
      </c>
      <c r="EA18" s="4">
        <v>36.4</v>
      </c>
      <c r="EB18" s="4">
        <v>5.56</v>
      </c>
      <c r="EC18" s="4">
        <v>0.33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0</v>
      </c>
      <c r="EY18" s="4">
        <v>0</v>
      </c>
      <c r="EZ18" s="4">
        <v>0</v>
      </c>
      <c r="FA18" s="4">
        <v>0</v>
      </c>
      <c r="FB18" s="4">
        <v>0</v>
      </c>
      <c r="FC18" s="4">
        <v>0</v>
      </c>
      <c r="FD18" s="4">
        <v>0</v>
      </c>
      <c r="FE18" s="4">
        <v>0</v>
      </c>
      <c r="FF18" s="4">
        <v>0</v>
      </c>
      <c r="FG18" s="4">
        <v>0</v>
      </c>
      <c r="FH18" s="4">
        <v>0</v>
      </c>
      <c r="FI18" s="4">
        <v>0</v>
      </c>
      <c r="FJ18" s="4">
        <v>0</v>
      </c>
      <c r="FK18" s="4">
        <v>0</v>
      </c>
      <c r="FL18" s="4">
        <v>0</v>
      </c>
      <c r="FM18" s="4">
        <v>0</v>
      </c>
      <c r="FN18" s="4">
        <v>0</v>
      </c>
      <c r="FO18" s="4">
        <v>0</v>
      </c>
      <c r="FP18" s="4">
        <v>0</v>
      </c>
      <c r="FQ18" s="4">
        <v>0</v>
      </c>
      <c r="FR18" s="4">
        <v>0</v>
      </c>
      <c r="FS18" s="4">
        <v>0</v>
      </c>
      <c r="FT18" s="4">
        <v>0</v>
      </c>
      <c r="FU18" s="4">
        <v>0</v>
      </c>
      <c r="FV18" s="4">
        <v>0</v>
      </c>
      <c r="FW18" s="4">
        <v>0</v>
      </c>
      <c r="FX18" s="4">
        <v>0</v>
      </c>
      <c r="FY18" s="4">
        <v>0</v>
      </c>
      <c r="FZ18" s="4">
        <v>0</v>
      </c>
      <c r="GA18" s="4">
        <v>0</v>
      </c>
      <c r="GB18" s="4">
        <v>0</v>
      </c>
      <c r="GC18" s="4">
        <v>0</v>
      </c>
      <c r="GD18" s="4">
        <v>0</v>
      </c>
      <c r="GE18" s="4">
        <v>0</v>
      </c>
      <c r="GF18" s="4">
        <v>0</v>
      </c>
      <c r="GG18" s="4">
        <v>0</v>
      </c>
      <c r="GH18" s="4">
        <v>0</v>
      </c>
      <c r="GI18" s="4">
        <v>0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Q18" s="4">
        <v>0</v>
      </c>
      <c r="GR18" s="4">
        <v>0</v>
      </c>
      <c r="GS18" s="4">
        <v>0</v>
      </c>
      <c r="GT18" s="4">
        <v>0</v>
      </c>
      <c r="GU18" s="4">
        <v>0</v>
      </c>
      <c r="GV18" s="4">
        <v>0</v>
      </c>
      <c r="GW18" s="4">
        <v>0</v>
      </c>
      <c r="GX18" s="4">
        <v>0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0</v>
      </c>
      <c r="HE18" s="4">
        <v>0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0</v>
      </c>
      <c r="HM18" s="4">
        <v>0</v>
      </c>
      <c r="HN18" s="4">
        <v>0</v>
      </c>
      <c r="HO18" s="4">
        <v>60.700600000000001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4">
        <v>0</v>
      </c>
      <c r="HW18" s="4">
        <v>2.8755000000000002</v>
      </c>
      <c r="HX18" s="4">
        <v>36.423900000000003</v>
      </c>
      <c r="HY18" s="4">
        <v>0</v>
      </c>
      <c r="HZ18" s="4">
        <v>95.69</v>
      </c>
      <c r="IA18" s="4">
        <v>4.3099999999999996</v>
      </c>
    </row>
    <row r="19" spans="1:235" x14ac:dyDescent="0.35">
      <c r="A19" s="4" t="s">
        <v>653</v>
      </c>
      <c r="B19" s="4">
        <v>12.81</v>
      </c>
      <c r="C19" s="4">
        <v>12.1</v>
      </c>
      <c r="D19" s="4">
        <v>10.67</v>
      </c>
      <c r="E19" s="4">
        <v>1144.55</v>
      </c>
      <c r="F19" s="4">
        <v>1E-3</v>
      </c>
      <c r="G19" s="4">
        <v>-8.9499999999999993</v>
      </c>
      <c r="H19" s="4">
        <v>0</v>
      </c>
      <c r="I19" s="4">
        <v>-0.73</v>
      </c>
      <c r="J19" s="4">
        <v>87.9</v>
      </c>
      <c r="K19" s="4">
        <v>1144.54</v>
      </c>
      <c r="L19" s="4">
        <v>-0.01</v>
      </c>
      <c r="M19" s="4">
        <v>1144.54</v>
      </c>
      <c r="N19" s="4">
        <v>0</v>
      </c>
      <c r="O19" s="4">
        <v>1144.55</v>
      </c>
      <c r="P19" s="4">
        <v>0</v>
      </c>
      <c r="Q19" s="4">
        <v>1130.93</v>
      </c>
      <c r="R19" s="4">
        <v>-13.61</v>
      </c>
      <c r="S19" s="4">
        <v>1128.68</v>
      </c>
      <c r="T19" s="4">
        <v>-15.86</v>
      </c>
      <c r="U19" s="4">
        <v>977.33</v>
      </c>
      <c r="V19" s="4">
        <v>-167.22</v>
      </c>
      <c r="W19" s="4">
        <v>1026.8499999999999</v>
      </c>
      <c r="X19" s="4">
        <v>-117.7</v>
      </c>
      <c r="Y19" s="4">
        <v>3.351</v>
      </c>
      <c r="Z19" s="4">
        <v>2.76</v>
      </c>
      <c r="AA19" s="4">
        <v>1.1096999999999999</v>
      </c>
      <c r="AB19" s="4">
        <v>0</v>
      </c>
      <c r="AC19" s="4">
        <v>0</v>
      </c>
      <c r="AD19" s="4">
        <v>0</v>
      </c>
      <c r="AE19" s="4">
        <v>0</v>
      </c>
      <c r="AF19" s="4">
        <v>4.0998000000000001</v>
      </c>
      <c r="AG19" s="4">
        <v>5.8235000000000001</v>
      </c>
      <c r="AH19" s="4">
        <v>38.849600000000002</v>
      </c>
      <c r="AI19" s="4">
        <v>54.958500000000001</v>
      </c>
      <c r="AJ19" s="4">
        <v>0</v>
      </c>
      <c r="AK19" s="4">
        <v>0</v>
      </c>
      <c r="AL19" s="4">
        <v>0</v>
      </c>
      <c r="AM19" s="4">
        <v>0</v>
      </c>
      <c r="AN19" s="4">
        <v>0.36830000000000002</v>
      </c>
      <c r="AO19" s="4">
        <v>0.2056</v>
      </c>
      <c r="AP19" s="4">
        <v>4.53E-2</v>
      </c>
      <c r="AQ19" s="4">
        <v>50.479700000000001</v>
      </c>
      <c r="AR19" s="4">
        <v>1.8233999999999999</v>
      </c>
      <c r="AS19" s="4">
        <v>12.667199999999999</v>
      </c>
      <c r="AT19" s="4">
        <v>1.8407</v>
      </c>
      <c r="AU19" s="4">
        <v>12.9673</v>
      </c>
      <c r="AV19" s="4">
        <v>0.24590000000000001</v>
      </c>
      <c r="AW19" s="4">
        <v>5.8609</v>
      </c>
      <c r="AX19" s="4">
        <v>10.77</v>
      </c>
      <c r="AY19" s="4">
        <v>2.3488000000000002</v>
      </c>
      <c r="AZ19" s="4">
        <v>0.60209999999999997</v>
      </c>
      <c r="BA19" s="4">
        <v>0.17530000000000001</v>
      </c>
      <c r="BB19" s="4">
        <v>0</v>
      </c>
      <c r="BC19" s="4">
        <v>5.9999999999999995E-4</v>
      </c>
      <c r="BD19" s="4">
        <v>0.218</v>
      </c>
      <c r="BE19" s="4">
        <v>0</v>
      </c>
      <c r="BF19" s="4">
        <v>1.1155999999999999</v>
      </c>
      <c r="BG19" s="4">
        <v>1.1153</v>
      </c>
      <c r="BH19" s="4">
        <v>1.0328999999999999</v>
      </c>
      <c r="BI19" s="4">
        <v>1.1153999999999999</v>
      </c>
      <c r="BJ19" s="4">
        <v>1.129</v>
      </c>
      <c r="BK19" s="4">
        <v>1.1261000000000001</v>
      </c>
      <c r="BL19" s="4">
        <v>1.1275999999999999</v>
      </c>
      <c r="BM19" s="4">
        <v>1.1281000000000001</v>
      </c>
      <c r="BN19" s="4">
        <v>1.1279999999999999</v>
      </c>
      <c r="BO19" s="4">
        <v>1.1278999999999999</v>
      </c>
      <c r="BP19" s="4">
        <v>1.1277999999999999</v>
      </c>
      <c r="BQ19" s="4">
        <v>1.1277999999999999</v>
      </c>
      <c r="BR19" s="4">
        <v>1.1276999999999999</v>
      </c>
      <c r="BS19" s="4">
        <v>1.1271</v>
      </c>
      <c r="BT19" s="4">
        <v>1.1266</v>
      </c>
      <c r="BU19" s="4">
        <v>37.6188</v>
      </c>
      <c r="BV19" s="4">
        <v>0</v>
      </c>
      <c r="BW19" s="4">
        <v>0</v>
      </c>
      <c r="BX19" s="4">
        <v>0</v>
      </c>
      <c r="BY19" s="4">
        <v>26.506499999999999</v>
      </c>
      <c r="BZ19" s="4">
        <v>0.31690000000000002</v>
      </c>
      <c r="CA19" s="4">
        <v>35.071300000000001</v>
      </c>
      <c r="CB19" s="4">
        <v>0.47589999999999999</v>
      </c>
      <c r="CC19" s="4">
        <v>0</v>
      </c>
      <c r="CD19" s="4">
        <v>0</v>
      </c>
      <c r="CE19" s="4">
        <v>0</v>
      </c>
      <c r="CF19" s="4">
        <v>0</v>
      </c>
      <c r="CG19" s="4">
        <v>1.0500000000000001E-2</v>
      </c>
      <c r="CH19" s="4">
        <v>0</v>
      </c>
      <c r="CI19" s="4">
        <v>0</v>
      </c>
      <c r="CJ19" s="4">
        <v>70.22</v>
      </c>
      <c r="CK19" s="4">
        <v>69.489999999999995</v>
      </c>
      <c r="CL19" s="4">
        <v>29.46</v>
      </c>
      <c r="CM19" s="4">
        <v>0.36</v>
      </c>
      <c r="CN19" s="4">
        <v>0.68</v>
      </c>
      <c r="CO19" s="4">
        <v>0.01</v>
      </c>
      <c r="CP19" s="4">
        <v>50.707500000000003</v>
      </c>
      <c r="CQ19" s="4">
        <v>0</v>
      </c>
      <c r="CR19" s="4">
        <v>31.5472</v>
      </c>
      <c r="CS19" s="4">
        <v>0</v>
      </c>
      <c r="CT19" s="4">
        <v>0</v>
      </c>
      <c r="CU19" s="4">
        <v>0</v>
      </c>
      <c r="CV19" s="4">
        <v>0</v>
      </c>
      <c r="CW19" s="4">
        <v>14.1944</v>
      </c>
      <c r="CX19" s="4">
        <v>3.3679999999999999</v>
      </c>
      <c r="CY19" s="4">
        <v>0.18279999999999999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69.22</v>
      </c>
      <c r="DF19" s="4">
        <v>29.72</v>
      </c>
      <c r="DG19" s="4">
        <v>1.06</v>
      </c>
      <c r="DH19" s="4">
        <v>0</v>
      </c>
      <c r="DI19" s="4">
        <v>51.243299999999998</v>
      </c>
      <c r="DJ19" s="4">
        <v>0</v>
      </c>
      <c r="DK19" s="4">
        <v>5.1178999999999997</v>
      </c>
      <c r="DL19" s="4">
        <v>0</v>
      </c>
      <c r="DM19" s="4">
        <v>9.0886999999999993</v>
      </c>
      <c r="DN19" s="4">
        <v>0.21210000000000001</v>
      </c>
      <c r="DO19" s="4">
        <v>15.914400000000001</v>
      </c>
      <c r="DP19" s="4">
        <v>18.4206</v>
      </c>
      <c r="DQ19" s="4">
        <v>0</v>
      </c>
      <c r="DR19" s="4">
        <v>0</v>
      </c>
      <c r="DS19" s="4">
        <v>0</v>
      </c>
      <c r="DT19" s="4">
        <v>0</v>
      </c>
      <c r="DU19" s="4">
        <v>3.0000000000000001E-3</v>
      </c>
      <c r="DV19" s="4">
        <v>0</v>
      </c>
      <c r="DW19" s="4">
        <v>0</v>
      </c>
      <c r="DX19" s="4">
        <v>75.739999999999995</v>
      </c>
      <c r="DY19" s="4">
        <v>43.72</v>
      </c>
      <c r="DZ19" s="4">
        <v>14.01</v>
      </c>
      <c r="EA19" s="4">
        <v>36.369999999999997</v>
      </c>
      <c r="EB19" s="4">
        <v>5.56</v>
      </c>
      <c r="EC19" s="4">
        <v>0.33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  <c r="FE19" s="4">
        <v>0</v>
      </c>
      <c r="FF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  <c r="FY19" s="4">
        <v>0</v>
      </c>
      <c r="FZ19" s="4">
        <v>0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0</v>
      </c>
      <c r="HN19" s="4">
        <v>0</v>
      </c>
      <c r="HO19" s="4">
        <v>60.701999999999998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2.8740999999999999</v>
      </c>
      <c r="HX19" s="4">
        <v>36.423900000000003</v>
      </c>
      <c r="HY19" s="4">
        <v>0</v>
      </c>
      <c r="HZ19" s="4">
        <v>95.69</v>
      </c>
      <c r="IA19" s="4">
        <v>4.3099999999999996</v>
      </c>
    </row>
    <row r="20" spans="1:235" x14ac:dyDescent="0.35">
      <c r="A20" s="4" t="s">
        <v>653</v>
      </c>
      <c r="B20" s="4">
        <v>13.32</v>
      </c>
      <c r="C20" s="4">
        <v>12.59</v>
      </c>
      <c r="D20" s="4">
        <v>11.18</v>
      </c>
      <c r="E20" s="4">
        <v>1144.0999999999999</v>
      </c>
      <c r="F20" s="4">
        <v>1E-3</v>
      </c>
      <c r="G20" s="4">
        <v>-8.9600000000000009</v>
      </c>
      <c r="H20" s="4">
        <v>0</v>
      </c>
      <c r="I20" s="4">
        <v>-0.73</v>
      </c>
      <c r="J20" s="4">
        <v>87.41</v>
      </c>
      <c r="K20" s="4">
        <v>1144.0899999999999</v>
      </c>
      <c r="L20" s="4">
        <v>-0.01</v>
      </c>
      <c r="M20" s="4">
        <v>1144.0999999999999</v>
      </c>
      <c r="N20" s="4">
        <v>0</v>
      </c>
      <c r="O20" s="4">
        <v>1144.0999999999999</v>
      </c>
      <c r="P20" s="4">
        <v>0</v>
      </c>
      <c r="Q20" s="4">
        <v>1130.57</v>
      </c>
      <c r="R20" s="4">
        <v>-13.53</v>
      </c>
      <c r="S20" s="4">
        <v>1128.27</v>
      </c>
      <c r="T20" s="4">
        <v>-15.83</v>
      </c>
      <c r="U20" s="4">
        <v>978.04</v>
      </c>
      <c r="V20" s="4">
        <v>-166.06</v>
      </c>
      <c r="W20" s="4">
        <v>1026.8499999999999</v>
      </c>
      <c r="X20" s="4">
        <v>-117.25</v>
      </c>
      <c r="Y20" s="4">
        <v>3.3795000000000002</v>
      </c>
      <c r="Z20" s="4">
        <v>2.9502000000000002</v>
      </c>
      <c r="AA20" s="4">
        <v>1.379</v>
      </c>
      <c r="AB20" s="4">
        <v>0</v>
      </c>
      <c r="AC20" s="4">
        <v>0</v>
      </c>
      <c r="AD20" s="4">
        <v>0</v>
      </c>
      <c r="AE20" s="4">
        <v>0</v>
      </c>
      <c r="AF20" s="4">
        <v>4.1016000000000004</v>
      </c>
      <c r="AG20" s="4">
        <v>5.8307000000000002</v>
      </c>
      <c r="AH20" s="4">
        <v>38.834299999999999</v>
      </c>
      <c r="AI20" s="4">
        <v>54.965699999999998</v>
      </c>
      <c r="AJ20" s="4">
        <v>0</v>
      </c>
      <c r="AK20" s="4">
        <v>0</v>
      </c>
      <c r="AL20" s="4">
        <v>0</v>
      </c>
      <c r="AM20" s="4">
        <v>0</v>
      </c>
      <c r="AN20" s="4">
        <v>0.36930000000000002</v>
      </c>
      <c r="AO20" s="4">
        <v>0.20599999999999999</v>
      </c>
      <c r="AP20" s="4">
        <v>4.53E-2</v>
      </c>
      <c r="AQ20" s="4">
        <v>50.482300000000002</v>
      </c>
      <c r="AR20" s="4">
        <v>1.8335999999999999</v>
      </c>
      <c r="AS20" s="4">
        <v>12.6546</v>
      </c>
      <c r="AT20" s="4">
        <v>1.8479000000000001</v>
      </c>
      <c r="AU20" s="4">
        <v>12.999499999999999</v>
      </c>
      <c r="AV20" s="4">
        <v>0.2465</v>
      </c>
      <c r="AW20" s="4">
        <v>5.8372000000000002</v>
      </c>
      <c r="AX20" s="4">
        <v>10.7438</v>
      </c>
      <c r="AY20" s="4">
        <v>2.3542000000000001</v>
      </c>
      <c r="AZ20" s="4">
        <v>0.60499999999999998</v>
      </c>
      <c r="BA20" s="4">
        <v>0.17630000000000001</v>
      </c>
      <c r="BB20" s="4">
        <v>0</v>
      </c>
      <c r="BC20" s="4">
        <v>5.9999999999999995E-4</v>
      </c>
      <c r="BD20" s="4">
        <v>0.2185</v>
      </c>
      <c r="BE20" s="4">
        <v>0</v>
      </c>
      <c r="BF20" s="4">
        <v>1.1202000000000001</v>
      </c>
      <c r="BG20" s="4">
        <v>1.1163000000000001</v>
      </c>
      <c r="BH20" s="4">
        <v>1.0308999999999999</v>
      </c>
      <c r="BI20" s="4">
        <v>1.1196999999999999</v>
      </c>
      <c r="BJ20" s="4">
        <v>1.1344000000000001</v>
      </c>
      <c r="BK20" s="4">
        <v>1.131</v>
      </c>
      <c r="BL20" s="4">
        <v>1.1325000000000001</v>
      </c>
      <c r="BM20" s="4">
        <v>1.1329</v>
      </c>
      <c r="BN20" s="4">
        <v>1.1326000000000001</v>
      </c>
      <c r="BO20" s="4">
        <v>1.1324000000000001</v>
      </c>
      <c r="BP20" s="4">
        <v>1.1322000000000001</v>
      </c>
      <c r="BQ20" s="4">
        <v>1.1319999999999999</v>
      </c>
      <c r="BR20" s="4">
        <v>1.1318999999999999</v>
      </c>
      <c r="BS20" s="4">
        <v>1.1315</v>
      </c>
      <c r="BT20" s="4">
        <v>1.131</v>
      </c>
      <c r="BU20" s="4">
        <v>37.5976</v>
      </c>
      <c r="BV20" s="4">
        <v>0</v>
      </c>
      <c r="BW20" s="4">
        <v>0</v>
      </c>
      <c r="BX20" s="4">
        <v>0</v>
      </c>
      <c r="BY20" s="4">
        <v>26.6187</v>
      </c>
      <c r="BZ20" s="4">
        <v>0.31769999999999998</v>
      </c>
      <c r="CA20" s="4">
        <v>34.979700000000001</v>
      </c>
      <c r="CB20" s="4">
        <v>0.47570000000000001</v>
      </c>
      <c r="CC20" s="4">
        <v>0</v>
      </c>
      <c r="CD20" s="4">
        <v>0</v>
      </c>
      <c r="CE20" s="4">
        <v>0</v>
      </c>
      <c r="CF20" s="4">
        <v>0</v>
      </c>
      <c r="CG20" s="4">
        <v>1.0500000000000001E-2</v>
      </c>
      <c r="CH20" s="4">
        <v>0</v>
      </c>
      <c r="CI20" s="4">
        <v>0</v>
      </c>
      <c r="CJ20" s="4">
        <v>70.08</v>
      </c>
      <c r="CK20" s="4">
        <v>69.349999999999994</v>
      </c>
      <c r="CL20" s="4">
        <v>29.61</v>
      </c>
      <c r="CM20" s="4">
        <v>0.36</v>
      </c>
      <c r="CN20" s="4">
        <v>0.68</v>
      </c>
      <c r="CO20" s="4">
        <v>0.01</v>
      </c>
      <c r="CP20" s="4">
        <v>50.7393</v>
      </c>
      <c r="CQ20" s="4">
        <v>0</v>
      </c>
      <c r="CR20" s="4">
        <v>31.525700000000001</v>
      </c>
      <c r="CS20" s="4">
        <v>0</v>
      </c>
      <c r="CT20" s="4">
        <v>0</v>
      </c>
      <c r="CU20" s="4">
        <v>0</v>
      </c>
      <c r="CV20" s="4">
        <v>0</v>
      </c>
      <c r="CW20" s="4">
        <v>14.1692</v>
      </c>
      <c r="CX20" s="4">
        <v>3.3822999999999999</v>
      </c>
      <c r="CY20" s="4">
        <v>0.1835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69.09</v>
      </c>
      <c r="DF20" s="4">
        <v>29.84</v>
      </c>
      <c r="DG20" s="4">
        <v>1.07</v>
      </c>
      <c r="DH20" s="4">
        <v>0</v>
      </c>
      <c r="DI20" s="4">
        <v>51.237200000000001</v>
      </c>
      <c r="DJ20" s="4">
        <v>0</v>
      </c>
      <c r="DK20" s="4">
        <v>5.1109999999999998</v>
      </c>
      <c r="DL20" s="4">
        <v>0</v>
      </c>
      <c r="DM20" s="4">
        <v>9.1370000000000005</v>
      </c>
      <c r="DN20" s="4">
        <v>0.21299999999999999</v>
      </c>
      <c r="DO20" s="4">
        <v>15.894299999999999</v>
      </c>
      <c r="DP20" s="4">
        <v>18.404499999999999</v>
      </c>
      <c r="DQ20" s="4">
        <v>0</v>
      </c>
      <c r="DR20" s="4">
        <v>0</v>
      </c>
      <c r="DS20" s="4">
        <v>0</v>
      </c>
      <c r="DT20" s="4">
        <v>0</v>
      </c>
      <c r="DU20" s="4">
        <v>3.0000000000000001E-3</v>
      </c>
      <c r="DV20" s="4">
        <v>0</v>
      </c>
      <c r="DW20" s="4">
        <v>0</v>
      </c>
      <c r="DX20" s="4">
        <v>75.61</v>
      </c>
      <c r="DY20" s="4">
        <v>43.68</v>
      </c>
      <c r="DZ20" s="4">
        <v>14.09</v>
      </c>
      <c r="EA20" s="4">
        <v>36.35</v>
      </c>
      <c r="EB20" s="4">
        <v>5.55</v>
      </c>
      <c r="EC20" s="4">
        <v>0.33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D20" s="4">
        <v>0</v>
      </c>
      <c r="FE20" s="4">
        <v>0</v>
      </c>
      <c r="FF20" s="4">
        <v>0</v>
      </c>
      <c r="FG20" s="4">
        <v>0</v>
      </c>
      <c r="FH20" s="4">
        <v>0</v>
      </c>
      <c r="FI20" s="4">
        <v>0</v>
      </c>
      <c r="FJ20" s="4">
        <v>0</v>
      </c>
      <c r="FK20" s="4">
        <v>0</v>
      </c>
      <c r="FL20" s="4">
        <v>0</v>
      </c>
      <c r="FM20" s="4">
        <v>0</v>
      </c>
      <c r="FN20" s="4">
        <v>0</v>
      </c>
      <c r="FO20" s="4">
        <v>0</v>
      </c>
      <c r="FP20" s="4">
        <v>0</v>
      </c>
      <c r="FQ20" s="4">
        <v>0</v>
      </c>
      <c r="FR20" s="4">
        <v>0</v>
      </c>
      <c r="FS20" s="4">
        <v>0</v>
      </c>
      <c r="FT20" s="4">
        <v>0</v>
      </c>
      <c r="FU20" s="4">
        <v>0</v>
      </c>
      <c r="FV20" s="4">
        <v>0</v>
      </c>
      <c r="FW20" s="4">
        <v>0</v>
      </c>
      <c r="FX20" s="4">
        <v>0</v>
      </c>
      <c r="FY20" s="4">
        <v>0</v>
      </c>
      <c r="FZ20" s="4">
        <v>0</v>
      </c>
      <c r="GA20" s="4">
        <v>0</v>
      </c>
      <c r="GB20" s="4">
        <v>0</v>
      </c>
      <c r="GC20" s="4">
        <v>0</v>
      </c>
      <c r="GD20" s="4">
        <v>0</v>
      </c>
      <c r="GE20" s="4">
        <v>0</v>
      </c>
      <c r="GF20" s="4">
        <v>0</v>
      </c>
      <c r="GG20" s="4">
        <v>0</v>
      </c>
      <c r="GH20" s="4">
        <v>0</v>
      </c>
      <c r="GI20" s="4">
        <v>0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Q20" s="4">
        <v>0</v>
      </c>
      <c r="GR20" s="4">
        <v>0</v>
      </c>
      <c r="GS20" s="4">
        <v>0</v>
      </c>
      <c r="GT20" s="4">
        <v>0</v>
      </c>
      <c r="GU20" s="4">
        <v>0</v>
      </c>
      <c r="GV20" s="4">
        <v>0</v>
      </c>
      <c r="GW20" s="4">
        <v>0</v>
      </c>
      <c r="GX20" s="4">
        <v>0</v>
      </c>
      <c r="GY20" s="4">
        <v>0</v>
      </c>
      <c r="GZ20" s="4">
        <v>0</v>
      </c>
      <c r="HA20" s="4">
        <v>0</v>
      </c>
      <c r="HB20" s="4">
        <v>0</v>
      </c>
      <c r="HC20" s="4">
        <v>0</v>
      </c>
      <c r="HD20" s="4">
        <v>0</v>
      </c>
      <c r="HE20" s="4">
        <v>0</v>
      </c>
      <c r="HF20" s="4">
        <v>0</v>
      </c>
      <c r="HG20" s="4">
        <v>0</v>
      </c>
      <c r="HH20" s="4">
        <v>0</v>
      </c>
      <c r="HI20" s="4">
        <v>0</v>
      </c>
      <c r="HJ20" s="4">
        <v>0</v>
      </c>
      <c r="HK20" s="4">
        <v>0</v>
      </c>
      <c r="HL20" s="4">
        <v>0</v>
      </c>
      <c r="HM20" s="4">
        <v>0</v>
      </c>
      <c r="HN20" s="4">
        <v>0</v>
      </c>
      <c r="HO20" s="4">
        <v>60.703400000000002</v>
      </c>
      <c r="HP20" s="4">
        <v>0</v>
      </c>
      <c r="HQ20" s="4">
        <v>0</v>
      </c>
      <c r="HR20" s="4">
        <v>0</v>
      </c>
      <c r="HS20" s="4">
        <v>0</v>
      </c>
      <c r="HT20" s="4">
        <v>0</v>
      </c>
      <c r="HU20" s="4">
        <v>0</v>
      </c>
      <c r="HV20" s="4">
        <v>0</v>
      </c>
      <c r="HW20" s="4">
        <v>2.8727</v>
      </c>
      <c r="HX20" s="4">
        <v>36.423999999999999</v>
      </c>
      <c r="HY20" s="4">
        <v>0</v>
      </c>
      <c r="HZ20" s="4">
        <v>95.69</v>
      </c>
      <c r="IA20" s="4">
        <v>4.3099999999999996</v>
      </c>
    </row>
    <row r="21" spans="1:235" x14ac:dyDescent="0.35">
      <c r="A21" s="4" t="s">
        <v>653</v>
      </c>
      <c r="B21" s="4">
        <v>13.82</v>
      </c>
      <c r="C21" s="4">
        <v>13.08</v>
      </c>
      <c r="D21" s="4">
        <v>11.69</v>
      </c>
      <c r="E21" s="4">
        <v>1143.6500000000001</v>
      </c>
      <c r="F21" s="4">
        <v>1E-3</v>
      </c>
      <c r="G21" s="4">
        <v>-8.9600000000000009</v>
      </c>
      <c r="H21" s="4">
        <v>0</v>
      </c>
      <c r="I21" s="4">
        <v>-0.73</v>
      </c>
      <c r="J21" s="4">
        <v>86.92</v>
      </c>
      <c r="K21" s="4">
        <v>1143.6500000000001</v>
      </c>
      <c r="L21" s="4">
        <v>0</v>
      </c>
      <c r="M21" s="4">
        <v>1143.6500000000001</v>
      </c>
      <c r="N21" s="4">
        <v>0</v>
      </c>
      <c r="O21" s="4">
        <v>1143.6500000000001</v>
      </c>
      <c r="P21" s="4">
        <v>0</v>
      </c>
      <c r="Q21" s="4">
        <v>1130.22</v>
      </c>
      <c r="R21" s="4">
        <v>-13.44</v>
      </c>
      <c r="S21" s="4">
        <v>1127.8599999999999</v>
      </c>
      <c r="T21" s="4">
        <v>-15.8</v>
      </c>
      <c r="U21" s="4">
        <v>978.76</v>
      </c>
      <c r="V21" s="4">
        <v>-164.9</v>
      </c>
      <c r="W21" s="4">
        <v>1026.8499999999999</v>
      </c>
      <c r="X21" s="4">
        <v>-116.8</v>
      </c>
      <c r="Y21" s="4">
        <v>3.4072</v>
      </c>
      <c r="Z21" s="4">
        <v>3.1413000000000002</v>
      </c>
      <c r="AA21" s="4">
        <v>1.6483000000000001</v>
      </c>
      <c r="AB21" s="4">
        <v>0</v>
      </c>
      <c r="AC21" s="4">
        <v>0</v>
      </c>
      <c r="AD21" s="4">
        <v>0</v>
      </c>
      <c r="AE21" s="4">
        <v>0</v>
      </c>
      <c r="AF21" s="4">
        <v>4.1035000000000004</v>
      </c>
      <c r="AG21" s="4">
        <v>5.6546000000000003</v>
      </c>
      <c r="AH21" s="4">
        <v>39.003799999999998</v>
      </c>
      <c r="AI21" s="4">
        <v>54.971600000000002</v>
      </c>
      <c r="AJ21" s="4">
        <v>0</v>
      </c>
      <c r="AK21" s="4">
        <v>0</v>
      </c>
      <c r="AL21" s="4">
        <v>0</v>
      </c>
      <c r="AM21" s="4">
        <v>0</v>
      </c>
      <c r="AN21" s="4">
        <v>0.37009999999999998</v>
      </c>
      <c r="AO21" s="4">
        <v>0.2064</v>
      </c>
      <c r="AP21" s="4">
        <v>4.53E-2</v>
      </c>
      <c r="AQ21" s="4">
        <v>50.4846</v>
      </c>
      <c r="AR21" s="4">
        <v>1.8440000000000001</v>
      </c>
      <c r="AS21" s="4">
        <v>12.6418</v>
      </c>
      <c r="AT21" s="4">
        <v>1.8551</v>
      </c>
      <c r="AU21" s="4">
        <v>13.0319</v>
      </c>
      <c r="AV21" s="4">
        <v>0.24709999999999999</v>
      </c>
      <c r="AW21" s="4">
        <v>5.8136999999999999</v>
      </c>
      <c r="AX21" s="4">
        <v>10.7174</v>
      </c>
      <c r="AY21" s="4">
        <v>2.3595000000000002</v>
      </c>
      <c r="AZ21" s="4">
        <v>0.60799999999999998</v>
      </c>
      <c r="BA21" s="4">
        <v>0.17730000000000001</v>
      </c>
      <c r="BB21" s="4">
        <v>0</v>
      </c>
      <c r="BC21" s="4">
        <v>5.9999999999999995E-4</v>
      </c>
      <c r="BD21" s="4">
        <v>0.219</v>
      </c>
      <c r="BE21" s="4">
        <v>0</v>
      </c>
      <c r="BF21" s="4">
        <v>1.1247</v>
      </c>
      <c r="BG21" s="4">
        <v>1.1173</v>
      </c>
      <c r="BH21" s="4">
        <v>1.0288999999999999</v>
      </c>
      <c r="BI21" s="4">
        <v>1.1241000000000001</v>
      </c>
      <c r="BJ21" s="4">
        <v>1.1398999999999999</v>
      </c>
      <c r="BK21" s="4">
        <v>1.1358999999999999</v>
      </c>
      <c r="BL21" s="4">
        <v>1.1374</v>
      </c>
      <c r="BM21" s="4">
        <v>1.1375999999999999</v>
      </c>
      <c r="BN21" s="4">
        <v>1.1373</v>
      </c>
      <c r="BO21" s="4">
        <v>1.137</v>
      </c>
      <c r="BP21" s="4">
        <v>1.1368</v>
      </c>
      <c r="BQ21" s="4">
        <v>1.1362000000000001</v>
      </c>
      <c r="BR21" s="4">
        <v>1.1363000000000001</v>
      </c>
      <c r="BS21" s="4">
        <v>1.1358999999999999</v>
      </c>
      <c r="BT21" s="4">
        <v>1.1355</v>
      </c>
      <c r="BU21" s="4">
        <v>37.576500000000003</v>
      </c>
      <c r="BV21" s="4">
        <v>0</v>
      </c>
      <c r="BW21" s="4">
        <v>0</v>
      </c>
      <c r="BX21" s="4">
        <v>0</v>
      </c>
      <c r="BY21" s="4">
        <v>26.731000000000002</v>
      </c>
      <c r="BZ21" s="4">
        <v>0.31850000000000001</v>
      </c>
      <c r="CA21" s="4">
        <v>34.887999999999998</v>
      </c>
      <c r="CB21" s="4">
        <v>0.47549999999999998</v>
      </c>
      <c r="CC21" s="4">
        <v>0</v>
      </c>
      <c r="CD21" s="4">
        <v>0</v>
      </c>
      <c r="CE21" s="4">
        <v>0</v>
      </c>
      <c r="CF21" s="4">
        <v>0</v>
      </c>
      <c r="CG21" s="4">
        <v>1.0500000000000001E-2</v>
      </c>
      <c r="CH21" s="4">
        <v>0</v>
      </c>
      <c r="CI21" s="4">
        <v>0</v>
      </c>
      <c r="CJ21" s="4">
        <v>69.94</v>
      </c>
      <c r="CK21" s="4">
        <v>69.209999999999994</v>
      </c>
      <c r="CL21" s="4">
        <v>29.75</v>
      </c>
      <c r="CM21" s="4">
        <v>0.36</v>
      </c>
      <c r="CN21" s="4">
        <v>0.68</v>
      </c>
      <c r="CO21" s="4">
        <v>0.01</v>
      </c>
      <c r="CP21" s="4">
        <v>50.7714</v>
      </c>
      <c r="CQ21" s="4">
        <v>0</v>
      </c>
      <c r="CR21" s="4">
        <v>31.503900000000002</v>
      </c>
      <c r="CS21" s="4">
        <v>0</v>
      </c>
      <c r="CT21" s="4">
        <v>0</v>
      </c>
      <c r="CU21" s="4">
        <v>0</v>
      </c>
      <c r="CV21" s="4">
        <v>0</v>
      </c>
      <c r="CW21" s="4">
        <v>14.143700000000001</v>
      </c>
      <c r="CX21" s="4">
        <v>3.3967999999999998</v>
      </c>
      <c r="CY21" s="4">
        <v>0.1842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68.959999999999994</v>
      </c>
      <c r="DF21" s="4">
        <v>29.97</v>
      </c>
      <c r="DG21" s="4">
        <v>1.07</v>
      </c>
      <c r="DH21" s="4">
        <v>0</v>
      </c>
      <c r="DI21" s="4">
        <v>51.231200000000001</v>
      </c>
      <c r="DJ21" s="4">
        <v>0</v>
      </c>
      <c r="DK21" s="4">
        <v>5.1039000000000003</v>
      </c>
      <c r="DL21" s="4">
        <v>0</v>
      </c>
      <c r="DM21" s="4">
        <v>9.1857000000000006</v>
      </c>
      <c r="DN21" s="4">
        <v>0.21390000000000001</v>
      </c>
      <c r="DO21" s="4">
        <v>15.874599999999999</v>
      </c>
      <c r="DP21" s="4">
        <v>18.387599999999999</v>
      </c>
      <c r="DQ21" s="4">
        <v>0</v>
      </c>
      <c r="DR21" s="4">
        <v>0</v>
      </c>
      <c r="DS21" s="4">
        <v>0</v>
      </c>
      <c r="DT21" s="4">
        <v>0</v>
      </c>
      <c r="DU21" s="4">
        <v>3.0000000000000001E-3</v>
      </c>
      <c r="DV21" s="4">
        <v>0</v>
      </c>
      <c r="DW21" s="4">
        <v>0</v>
      </c>
      <c r="DX21" s="4">
        <v>75.489999999999995</v>
      </c>
      <c r="DY21" s="4">
        <v>43.63</v>
      </c>
      <c r="DZ21" s="4">
        <v>14.16</v>
      </c>
      <c r="EA21" s="4">
        <v>36.32</v>
      </c>
      <c r="EB21" s="4">
        <v>5.55</v>
      </c>
      <c r="EC21" s="4">
        <v>0.33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4">
        <v>0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4">
        <v>0</v>
      </c>
      <c r="FZ21" s="4">
        <v>0</v>
      </c>
      <c r="GA21" s="4">
        <v>0</v>
      </c>
      <c r="GB21" s="4">
        <v>0</v>
      </c>
      <c r="GC21" s="4">
        <v>0</v>
      </c>
      <c r="GD21" s="4">
        <v>0</v>
      </c>
      <c r="GE21" s="4">
        <v>0</v>
      </c>
      <c r="GF21" s="4">
        <v>0</v>
      </c>
      <c r="GG21" s="4">
        <v>0</v>
      </c>
      <c r="GH21" s="4">
        <v>0</v>
      </c>
      <c r="GI21" s="4">
        <v>0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Q21" s="4">
        <v>0</v>
      </c>
      <c r="GR21" s="4">
        <v>0</v>
      </c>
      <c r="GS21" s="4">
        <v>0</v>
      </c>
      <c r="GT21" s="4">
        <v>0</v>
      </c>
      <c r="GU21" s="4">
        <v>0</v>
      </c>
      <c r="GV21" s="4">
        <v>0</v>
      </c>
      <c r="GW21" s="4">
        <v>0</v>
      </c>
      <c r="GX21" s="4">
        <v>0</v>
      </c>
      <c r="GY21" s="4">
        <v>0</v>
      </c>
      <c r="GZ21" s="4">
        <v>0</v>
      </c>
      <c r="HA21" s="4">
        <v>0</v>
      </c>
      <c r="HB21" s="4">
        <v>0</v>
      </c>
      <c r="HC21" s="4">
        <v>0</v>
      </c>
      <c r="HD21" s="4">
        <v>0</v>
      </c>
      <c r="HE21" s="4">
        <v>0</v>
      </c>
      <c r="HF21" s="4">
        <v>0</v>
      </c>
      <c r="HG21" s="4">
        <v>0</v>
      </c>
      <c r="HH21" s="4">
        <v>0</v>
      </c>
      <c r="HI21" s="4">
        <v>0</v>
      </c>
      <c r="HJ21" s="4">
        <v>0</v>
      </c>
      <c r="HK21" s="4">
        <v>0</v>
      </c>
      <c r="HL21" s="4">
        <v>0</v>
      </c>
      <c r="HM21" s="4">
        <v>0</v>
      </c>
      <c r="HN21" s="4">
        <v>0</v>
      </c>
      <c r="HO21" s="4">
        <v>60.704700000000003</v>
      </c>
      <c r="HP21" s="4">
        <v>0</v>
      </c>
      <c r="HQ21" s="4">
        <v>0</v>
      </c>
      <c r="HR21" s="4">
        <v>0</v>
      </c>
      <c r="HS21" s="4">
        <v>0</v>
      </c>
      <c r="HT21" s="4">
        <v>0</v>
      </c>
      <c r="HU21" s="4">
        <v>0</v>
      </c>
      <c r="HV21" s="4">
        <v>0</v>
      </c>
      <c r="HW21" s="4">
        <v>2.8713000000000002</v>
      </c>
      <c r="HX21" s="4">
        <v>36.423999999999999</v>
      </c>
      <c r="HY21" s="4">
        <v>0</v>
      </c>
      <c r="HZ21" s="4">
        <v>95.69</v>
      </c>
      <c r="IA21" s="4">
        <v>4.3099999999999996</v>
      </c>
    </row>
    <row r="22" spans="1:235" x14ac:dyDescent="0.35">
      <c r="A22" s="4" t="s">
        <v>653</v>
      </c>
      <c r="B22" s="4">
        <v>14.32</v>
      </c>
      <c r="C22" s="4">
        <v>13.57</v>
      </c>
      <c r="D22" s="4">
        <v>12.19</v>
      </c>
      <c r="E22" s="4">
        <v>1143.2</v>
      </c>
      <c r="F22" s="4">
        <v>1E-3</v>
      </c>
      <c r="G22" s="4">
        <v>-8.9700000000000006</v>
      </c>
      <c r="H22" s="4">
        <v>0</v>
      </c>
      <c r="I22" s="4">
        <v>-0.73</v>
      </c>
      <c r="J22" s="4">
        <v>86.43</v>
      </c>
      <c r="K22" s="4">
        <v>1143.2</v>
      </c>
      <c r="L22" s="4">
        <v>0</v>
      </c>
      <c r="M22" s="4">
        <v>1143.2</v>
      </c>
      <c r="N22" s="4">
        <v>0</v>
      </c>
      <c r="O22" s="4">
        <v>1143.2</v>
      </c>
      <c r="P22" s="4">
        <v>0</v>
      </c>
      <c r="Q22" s="4">
        <v>1129.8599999999999</v>
      </c>
      <c r="R22" s="4">
        <v>-13.35</v>
      </c>
      <c r="S22" s="4">
        <v>1127.44</v>
      </c>
      <c r="T22" s="4">
        <v>-15.76</v>
      </c>
      <c r="U22" s="4">
        <v>979.48</v>
      </c>
      <c r="V22" s="4">
        <v>-163.72</v>
      </c>
      <c r="W22" s="4">
        <v>1026.8499999999999</v>
      </c>
      <c r="X22" s="4">
        <v>-116.35</v>
      </c>
      <c r="Y22" s="4">
        <v>3.4354</v>
      </c>
      <c r="Z22" s="4">
        <v>3.3319000000000001</v>
      </c>
      <c r="AA22" s="4">
        <v>1.9177999999999999</v>
      </c>
      <c r="AB22" s="4">
        <v>0</v>
      </c>
      <c r="AC22" s="4">
        <v>0</v>
      </c>
      <c r="AD22" s="4">
        <v>0</v>
      </c>
      <c r="AE22" s="4">
        <v>0</v>
      </c>
      <c r="AF22" s="4">
        <v>4.1052999999999997</v>
      </c>
      <c r="AG22" s="4">
        <v>5.7515000000000001</v>
      </c>
      <c r="AH22" s="4">
        <v>38.897500000000001</v>
      </c>
      <c r="AI22" s="4">
        <v>54.979700000000001</v>
      </c>
      <c r="AJ22" s="4">
        <v>0</v>
      </c>
      <c r="AK22" s="4">
        <v>0</v>
      </c>
      <c r="AL22" s="4">
        <v>0</v>
      </c>
      <c r="AM22" s="4">
        <v>0</v>
      </c>
      <c r="AN22" s="4">
        <v>0.37130000000000002</v>
      </c>
      <c r="AO22" s="4">
        <v>0.20669999999999999</v>
      </c>
      <c r="AP22" s="4">
        <v>4.53E-2</v>
      </c>
      <c r="AQ22" s="4">
        <v>50.487099999999998</v>
      </c>
      <c r="AR22" s="4">
        <v>1.8545</v>
      </c>
      <c r="AS22" s="4">
        <v>12.629200000000001</v>
      </c>
      <c r="AT22" s="4">
        <v>1.8624000000000001</v>
      </c>
      <c r="AU22" s="4">
        <v>13.0642</v>
      </c>
      <c r="AV22" s="4">
        <v>0.24759999999999999</v>
      </c>
      <c r="AW22" s="4">
        <v>5.7899000000000003</v>
      </c>
      <c r="AX22" s="4">
        <v>10.690899999999999</v>
      </c>
      <c r="AY22" s="4">
        <v>2.3649</v>
      </c>
      <c r="AZ22" s="4">
        <v>0.61099999999999999</v>
      </c>
      <c r="BA22" s="4">
        <v>0.17829999999999999</v>
      </c>
      <c r="BB22" s="4">
        <v>0</v>
      </c>
      <c r="BC22" s="4">
        <v>5.9999999999999995E-4</v>
      </c>
      <c r="BD22" s="4">
        <v>0.2195</v>
      </c>
      <c r="BE22" s="4">
        <v>0</v>
      </c>
      <c r="BF22" s="4">
        <v>1.1293</v>
      </c>
      <c r="BG22" s="4">
        <v>1.1183000000000001</v>
      </c>
      <c r="BH22" s="4">
        <v>1.0268999999999999</v>
      </c>
      <c r="BI22" s="4">
        <v>1.1284000000000001</v>
      </c>
      <c r="BJ22" s="4">
        <v>1.1455</v>
      </c>
      <c r="BK22" s="4">
        <v>1.1409</v>
      </c>
      <c r="BL22" s="4">
        <v>1.1423000000000001</v>
      </c>
      <c r="BM22" s="4">
        <v>1.1424000000000001</v>
      </c>
      <c r="BN22" s="4">
        <v>1.1418999999999999</v>
      </c>
      <c r="BO22" s="4">
        <v>1.1415999999999999</v>
      </c>
      <c r="BP22" s="4">
        <v>1.1413</v>
      </c>
      <c r="BQ22" s="4">
        <v>1.1404000000000001</v>
      </c>
      <c r="BR22" s="4">
        <v>1.1406000000000001</v>
      </c>
      <c r="BS22" s="4">
        <v>1.1403000000000001</v>
      </c>
      <c r="BT22" s="4">
        <v>1.1398999999999999</v>
      </c>
      <c r="BU22" s="4">
        <v>37.555100000000003</v>
      </c>
      <c r="BV22" s="4">
        <v>0</v>
      </c>
      <c r="BW22" s="4">
        <v>0</v>
      </c>
      <c r="BX22" s="4">
        <v>0</v>
      </c>
      <c r="BY22" s="4">
        <v>26.844100000000001</v>
      </c>
      <c r="BZ22" s="4">
        <v>0.31929999999999997</v>
      </c>
      <c r="CA22" s="4">
        <v>34.7956</v>
      </c>
      <c r="CB22" s="4">
        <v>0.4753</v>
      </c>
      <c r="CC22" s="4">
        <v>0</v>
      </c>
      <c r="CD22" s="4">
        <v>0</v>
      </c>
      <c r="CE22" s="4">
        <v>0</v>
      </c>
      <c r="CF22" s="4">
        <v>0</v>
      </c>
      <c r="CG22" s="4">
        <v>1.0500000000000001E-2</v>
      </c>
      <c r="CH22" s="4">
        <v>0</v>
      </c>
      <c r="CI22" s="4">
        <v>0</v>
      </c>
      <c r="CJ22" s="4">
        <v>69.790000000000006</v>
      </c>
      <c r="CK22" s="4">
        <v>69.06</v>
      </c>
      <c r="CL22" s="4">
        <v>29.89</v>
      </c>
      <c r="CM22" s="4">
        <v>0.36</v>
      </c>
      <c r="CN22" s="4">
        <v>0.68</v>
      </c>
      <c r="CO22" s="4">
        <v>0.01</v>
      </c>
      <c r="CP22" s="4">
        <v>50.8035</v>
      </c>
      <c r="CQ22" s="4">
        <v>0</v>
      </c>
      <c r="CR22" s="4">
        <v>31.482099999999999</v>
      </c>
      <c r="CS22" s="4">
        <v>0</v>
      </c>
      <c r="CT22" s="4">
        <v>0</v>
      </c>
      <c r="CU22" s="4">
        <v>0</v>
      </c>
      <c r="CV22" s="4">
        <v>0</v>
      </c>
      <c r="CW22" s="4">
        <v>14.1183</v>
      </c>
      <c r="CX22" s="4">
        <v>3.4113000000000002</v>
      </c>
      <c r="CY22" s="4">
        <v>0.18490000000000001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68.83</v>
      </c>
      <c r="DF22" s="4">
        <v>30.1</v>
      </c>
      <c r="DG22" s="4">
        <v>1.07</v>
      </c>
      <c r="DH22" s="4">
        <v>0</v>
      </c>
      <c r="DI22" s="4">
        <v>51.225000000000001</v>
      </c>
      <c r="DJ22" s="4">
        <v>0</v>
      </c>
      <c r="DK22" s="4">
        <v>5.0970000000000004</v>
      </c>
      <c r="DL22" s="4">
        <v>0</v>
      </c>
      <c r="DM22" s="4">
        <v>9.2347000000000001</v>
      </c>
      <c r="DN22" s="4">
        <v>0.21479999999999999</v>
      </c>
      <c r="DO22" s="4">
        <v>15.8543</v>
      </c>
      <c r="DP22" s="4">
        <v>18.371099999999998</v>
      </c>
      <c r="DQ22" s="4">
        <v>0</v>
      </c>
      <c r="DR22" s="4">
        <v>0</v>
      </c>
      <c r="DS22" s="4">
        <v>0</v>
      </c>
      <c r="DT22" s="4">
        <v>0</v>
      </c>
      <c r="DU22" s="4">
        <v>3.0000000000000001E-3</v>
      </c>
      <c r="DV22" s="4">
        <v>0</v>
      </c>
      <c r="DW22" s="4">
        <v>0</v>
      </c>
      <c r="DX22" s="4">
        <v>75.37</v>
      </c>
      <c r="DY22" s="4">
        <v>43.58</v>
      </c>
      <c r="DZ22" s="4">
        <v>14.24</v>
      </c>
      <c r="EA22" s="4">
        <v>36.299999999999997</v>
      </c>
      <c r="EB22" s="4">
        <v>5.54</v>
      </c>
      <c r="EC22" s="4">
        <v>0.34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  <c r="EW22" s="4">
        <v>0</v>
      </c>
      <c r="EX22" s="4">
        <v>0</v>
      </c>
      <c r="EY22" s="4">
        <v>0</v>
      </c>
      <c r="EZ22" s="4">
        <v>0</v>
      </c>
      <c r="FA22" s="4">
        <v>0</v>
      </c>
      <c r="FB22" s="4">
        <v>0</v>
      </c>
      <c r="FC22" s="4">
        <v>0</v>
      </c>
      <c r="FD22" s="4">
        <v>0</v>
      </c>
      <c r="FE22" s="4">
        <v>0</v>
      </c>
      <c r="FF22" s="4">
        <v>0</v>
      </c>
      <c r="FG22" s="4">
        <v>0</v>
      </c>
      <c r="FH22" s="4">
        <v>0</v>
      </c>
      <c r="FI22" s="4">
        <v>0</v>
      </c>
      <c r="FJ22" s="4">
        <v>0</v>
      </c>
      <c r="FK22" s="4">
        <v>0</v>
      </c>
      <c r="FL22" s="4">
        <v>0</v>
      </c>
      <c r="FM22" s="4">
        <v>0</v>
      </c>
      <c r="FN22" s="4">
        <v>0</v>
      </c>
      <c r="FO22" s="4">
        <v>0</v>
      </c>
      <c r="FP22" s="4">
        <v>0</v>
      </c>
      <c r="FQ22" s="4">
        <v>0</v>
      </c>
      <c r="FR22" s="4">
        <v>0</v>
      </c>
      <c r="FS22" s="4">
        <v>0</v>
      </c>
      <c r="FT22" s="4">
        <v>0</v>
      </c>
      <c r="FU22" s="4">
        <v>0</v>
      </c>
      <c r="FV22" s="4">
        <v>0</v>
      </c>
      <c r="FW22" s="4">
        <v>0</v>
      </c>
      <c r="FX22" s="4">
        <v>0</v>
      </c>
      <c r="FY22" s="4">
        <v>0</v>
      </c>
      <c r="FZ22" s="4">
        <v>0</v>
      </c>
      <c r="GA22" s="4">
        <v>0</v>
      </c>
      <c r="GB22" s="4">
        <v>0</v>
      </c>
      <c r="GC22" s="4">
        <v>0</v>
      </c>
      <c r="GD22" s="4">
        <v>0</v>
      </c>
      <c r="GE22" s="4">
        <v>0</v>
      </c>
      <c r="GF22" s="4">
        <v>0</v>
      </c>
      <c r="GG22" s="4">
        <v>0</v>
      </c>
      <c r="GH22" s="4">
        <v>0</v>
      </c>
      <c r="GI22" s="4">
        <v>0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Q22" s="4">
        <v>0</v>
      </c>
      <c r="GR22" s="4">
        <v>0</v>
      </c>
      <c r="GS22" s="4">
        <v>0</v>
      </c>
      <c r="GT22" s="4">
        <v>0</v>
      </c>
      <c r="GU22" s="4">
        <v>0</v>
      </c>
      <c r="GV22" s="4">
        <v>0</v>
      </c>
      <c r="GW22" s="4">
        <v>0</v>
      </c>
      <c r="GX22" s="4">
        <v>0</v>
      </c>
      <c r="GY22" s="4">
        <v>0</v>
      </c>
      <c r="GZ22" s="4">
        <v>0</v>
      </c>
      <c r="HA22" s="4">
        <v>0</v>
      </c>
      <c r="HB22" s="4">
        <v>0</v>
      </c>
      <c r="HC22" s="4">
        <v>0</v>
      </c>
      <c r="HD22" s="4">
        <v>0</v>
      </c>
      <c r="HE22" s="4">
        <v>0</v>
      </c>
      <c r="HF22" s="4">
        <v>0</v>
      </c>
      <c r="HG22" s="4">
        <v>0</v>
      </c>
      <c r="HH22" s="4">
        <v>0</v>
      </c>
      <c r="HI22" s="4">
        <v>0</v>
      </c>
      <c r="HJ22" s="4">
        <v>0</v>
      </c>
      <c r="HK22" s="4">
        <v>0</v>
      </c>
      <c r="HL22" s="4">
        <v>0</v>
      </c>
      <c r="HM22" s="4">
        <v>0</v>
      </c>
      <c r="HN22" s="4">
        <v>0</v>
      </c>
      <c r="HO22" s="4">
        <v>60.706099999999999</v>
      </c>
      <c r="HP22" s="4">
        <v>0</v>
      </c>
      <c r="HQ22" s="4">
        <v>0</v>
      </c>
      <c r="HR22" s="4">
        <v>0</v>
      </c>
      <c r="HS22" s="4">
        <v>0</v>
      </c>
      <c r="HT22" s="4">
        <v>0</v>
      </c>
      <c r="HU22" s="4">
        <v>0</v>
      </c>
      <c r="HV22" s="4">
        <v>0</v>
      </c>
      <c r="HW22" s="4">
        <v>2.8698999999999999</v>
      </c>
      <c r="HX22" s="4">
        <v>36.423999999999999</v>
      </c>
      <c r="HY22" s="4">
        <v>0</v>
      </c>
      <c r="HZ22" s="4">
        <v>95.7</v>
      </c>
      <c r="IA22" s="4">
        <v>4.3</v>
      </c>
    </row>
    <row r="23" spans="1:235" x14ac:dyDescent="0.35">
      <c r="A23" s="4" t="s">
        <v>653</v>
      </c>
      <c r="B23" s="4">
        <v>14.82</v>
      </c>
      <c r="C23" s="4">
        <v>14.06</v>
      </c>
      <c r="D23" s="4">
        <v>12.7</v>
      </c>
      <c r="E23" s="4">
        <v>1142.75</v>
      </c>
      <c r="F23" s="4">
        <v>1E-3</v>
      </c>
      <c r="G23" s="4">
        <v>-8.9700000000000006</v>
      </c>
      <c r="H23" s="4">
        <v>0</v>
      </c>
      <c r="I23" s="4">
        <v>-0.73</v>
      </c>
      <c r="J23" s="4">
        <v>85.94</v>
      </c>
      <c r="K23" s="4">
        <v>1142.75</v>
      </c>
      <c r="L23" s="4">
        <v>0</v>
      </c>
      <c r="M23" s="4">
        <v>1142.75</v>
      </c>
      <c r="N23" s="4">
        <v>0</v>
      </c>
      <c r="O23" s="4">
        <v>1142.75</v>
      </c>
      <c r="P23" s="4">
        <v>0</v>
      </c>
      <c r="Q23" s="4">
        <v>1129.49</v>
      </c>
      <c r="R23" s="4">
        <v>-13.26</v>
      </c>
      <c r="S23" s="4">
        <v>1127.02</v>
      </c>
      <c r="T23" s="4">
        <v>-15.73</v>
      </c>
      <c r="U23" s="4">
        <v>980.21</v>
      </c>
      <c r="V23" s="4">
        <v>-162.54</v>
      </c>
      <c r="W23" s="4">
        <v>1026.8499999999999</v>
      </c>
      <c r="X23" s="4">
        <v>-115.9</v>
      </c>
      <c r="Y23" s="4">
        <v>3.4636999999999998</v>
      </c>
      <c r="Z23" s="4">
        <v>3.5225</v>
      </c>
      <c r="AA23" s="4">
        <v>2.1873</v>
      </c>
      <c r="AB23" s="4">
        <v>0</v>
      </c>
      <c r="AC23" s="4">
        <v>0</v>
      </c>
      <c r="AD23" s="4">
        <v>0</v>
      </c>
      <c r="AE23" s="4">
        <v>0</v>
      </c>
      <c r="AF23" s="4">
        <v>4.1071</v>
      </c>
      <c r="AG23" s="4">
        <v>5.7587000000000002</v>
      </c>
      <c r="AH23" s="4">
        <v>38.881700000000002</v>
      </c>
      <c r="AI23" s="4">
        <v>54.987099999999998</v>
      </c>
      <c r="AJ23" s="4">
        <v>0</v>
      </c>
      <c r="AK23" s="4">
        <v>0</v>
      </c>
      <c r="AL23" s="4">
        <v>0</v>
      </c>
      <c r="AM23" s="4">
        <v>0</v>
      </c>
      <c r="AN23" s="4">
        <v>0.3725</v>
      </c>
      <c r="AO23" s="4">
        <v>0.20710000000000001</v>
      </c>
      <c r="AP23" s="4">
        <v>4.53E-2</v>
      </c>
      <c r="AQ23" s="4">
        <v>50.489400000000003</v>
      </c>
      <c r="AR23" s="4">
        <v>1.865</v>
      </c>
      <c r="AS23" s="4">
        <v>12.6166</v>
      </c>
      <c r="AT23" s="4">
        <v>1.8695999999999999</v>
      </c>
      <c r="AU23" s="4">
        <v>13.096399999999999</v>
      </c>
      <c r="AV23" s="4">
        <v>0.2482</v>
      </c>
      <c r="AW23" s="4">
        <v>5.7660999999999998</v>
      </c>
      <c r="AX23" s="4">
        <v>10.664300000000001</v>
      </c>
      <c r="AY23" s="4">
        <v>2.3702000000000001</v>
      </c>
      <c r="AZ23" s="4">
        <v>0.61409999999999998</v>
      </c>
      <c r="BA23" s="4">
        <v>0.17929999999999999</v>
      </c>
      <c r="BB23" s="4">
        <v>0</v>
      </c>
      <c r="BC23" s="4">
        <v>5.9999999999999995E-4</v>
      </c>
      <c r="BD23" s="4">
        <v>0.21990000000000001</v>
      </c>
      <c r="BE23" s="4">
        <v>0</v>
      </c>
      <c r="BF23" s="4">
        <v>1.1338999999999999</v>
      </c>
      <c r="BG23" s="4">
        <v>1.1193</v>
      </c>
      <c r="BH23" s="4">
        <v>1.0247999999999999</v>
      </c>
      <c r="BI23" s="4">
        <v>1.1329</v>
      </c>
      <c r="BJ23" s="4">
        <v>1.1511</v>
      </c>
      <c r="BK23" s="4">
        <v>1.1458999999999999</v>
      </c>
      <c r="BL23" s="4">
        <v>1.1473</v>
      </c>
      <c r="BM23" s="4">
        <v>1.1473</v>
      </c>
      <c r="BN23" s="4">
        <v>1.1466000000000001</v>
      </c>
      <c r="BO23" s="4">
        <v>1.1463000000000001</v>
      </c>
      <c r="BP23" s="4">
        <v>1.1458999999999999</v>
      </c>
      <c r="BQ23" s="4">
        <v>1.1447000000000001</v>
      </c>
      <c r="BR23" s="4">
        <v>1.145</v>
      </c>
      <c r="BS23" s="4">
        <v>1.1448</v>
      </c>
      <c r="BT23" s="4">
        <v>1.1444000000000001</v>
      </c>
      <c r="BU23" s="4">
        <v>37.533700000000003</v>
      </c>
      <c r="BV23" s="4">
        <v>0</v>
      </c>
      <c r="BW23" s="4">
        <v>0</v>
      </c>
      <c r="BX23" s="4">
        <v>0</v>
      </c>
      <c r="BY23" s="4">
        <v>26.957799999999999</v>
      </c>
      <c r="BZ23" s="4">
        <v>0.32019999999999998</v>
      </c>
      <c r="CA23" s="4">
        <v>34.702800000000003</v>
      </c>
      <c r="CB23" s="4">
        <v>0.47510000000000002</v>
      </c>
      <c r="CC23" s="4">
        <v>0</v>
      </c>
      <c r="CD23" s="4">
        <v>0</v>
      </c>
      <c r="CE23" s="4">
        <v>0</v>
      </c>
      <c r="CF23" s="4">
        <v>0</v>
      </c>
      <c r="CG23" s="4">
        <v>1.0500000000000001E-2</v>
      </c>
      <c r="CH23" s="4">
        <v>0</v>
      </c>
      <c r="CI23" s="4">
        <v>0</v>
      </c>
      <c r="CJ23" s="4">
        <v>69.650000000000006</v>
      </c>
      <c r="CK23" s="4">
        <v>68.92</v>
      </c>
      <c r="CL23" s="4">
        <v>30.03</v>
      </c>
      <c r="CM23" s="4">
        <v>0.36</v>
      </c>
      <c r="CN23" s="4">
        <v>0.68</v>
      </c>
      <c r="CO23" s="4">
        <v>0.01</v>
      </c>
      <c r="CP23" s="4">
        <v>50.835700000000003</v>
      </c>
      <c r="CQ23" s="4">
        <v>0</v>
      </c>
      <c r="CR23" s="4">
        <v>31.4603</v>
      </c>
      <c r="CS23" s="4">
        <v>0</v>
      </c>
      <c r="CT23" s="4">
        <v>0</v>
      </c>
      <c r="CU23" s="4">
        <v>0</v>
      </c>
      <c r="CV23" s="4">
        <v>0</v>
      </c>
      <c r="CW23" s="4">
        <v>14.092700000000001</v>
      </c>
      <c r="CX23" s="4">
        <v>3.4258000000000002</v>
      </c>
      <c r="CY23" s="4">
        <v>0.1855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68.7</v>
      </c>
      <c r="DF23" s="4">
        <v>30.22</v>
      </c>
      <c r="DG23" s="4">
        <v>1.08</v>
      </c>
      <c r="DH23" s="4">
        <v>0</v>
      </c>
      <c r="DI23" s="4">
        <v>51.218699999999998</v>
      </c>
      <c r="DJ23" s="4">
        <v>0</v>
      </c>
      <c r="DK23" s="4">
        <v>5.0902000000000003</v>
      </c>
      <c r="DL23" s="4">
        <v>0</v>
      </c>
      <c r="DM23" s="4">
        <v>9.2838999999999992</v>
      </c>
      <c r="DN23" s="4">
        <v>0.2157</v>
      </c>
      <c r="DO23" s="4">
        <v>15.8338</v>
      </c>
      <c r="DP23" s="4">
        <v>18.354600000000001</v>
      </c>
      <c r="DQ23" s="4">
        <v>0</v>
      </c>
      <c r="DR23" s="4">
        <v>0</v>
      </c>
      <c r="DS23" s="4">
        <v>0</v>
      </c>
      <c r="DT23" s="4">
        <v>0</v>
      </c>
      <c r="DU23" s="4">
        <v>3.0000000000000001E-3</v>
      </c>
      <c r="DV23" s="4">
        <v>0</v>
      </c>
      <c r="DW23" s="4">
        <v>0</v>
      </c>
      <c r="DX23" s="4">
        <v>75.25</v>
      </c>
      <c r="DY23" s="4">
        <v>43.54</v>
      </c>
      <c r="DZ23" s="4">
        <v>14.32</v>
      </c>
      <c r="EA23" s="4">
        <v>36.270000000000003</v>
      </c>
      <c r="EB23" s="4">
        <v>5.53</v>
      </c>
      <c r="EC23" s="4">
        <v>0.34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  <c r="FE23" s="4">
        <v>0</v>
      </c>
      <c r="FF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  <c r="FY23" s="4">
        <v>0</v>
      </c>
      <c r="FZ23" s="4">
        <v>0</v>
      </c>
      <c r="GA23" s="4">
        <v>0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0</v>
      </c>
      <c r="GI23" s="4">
        <v>0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0</v>
      </c>
      <c r="HN23" s="4">
        <v>0</v>
      </c>
      <c r="HO23" s="4">
        <v>60.707500000000003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2.8685</v>
      </c>
      <c r="HX23" s="4">
        <v>36.423999999999999</v>
      </c>
      <c r="HY23" s="4">
        <v>0</v>
      </c>
      <c r="HZ23" s="4">
        <v>95.7</v>
      </c>
      <c r="IA23" s="4">
        <v>4.3</v>
      </c>
    </row>
    <row r="24" spans="1:235" x14ac:dyDescent="0.35">
      <c r="A24" s="4" t="s">
        <v>653</v>
      </c>
      <c r="B24" s="4">
        <v>15.33</v>
      </c>
      <c r="C24" s="4">
        <v>14.55</v>
      </c>
      <c r="D24" s="4">
        <v>13.21</v>
      </c>
      <c r="E24" s="4">
        <v>1142.3</v>
      </c>
      <c r="F24" s="4">
        <v>1E-3</v>
      </c>
      <c r="G24" s="4">
        <v>-8.98</v>
      </c>
      <c r="H24" s="4">
        <v>0</v>
      </c>
      <c r="I24" s="4">
        <v>-0.73</v>
      </c>
      <c r="J24" s="4">
        <v>85.45</v>
      </c>
      <c r="K24" s="4">
        <v>1142.3</v>
      </c>
      <c r="L24" s="4">
        <v>0</v>
      </c>
      <c r="M24" s="4">
        <v>1142.3</v>
      </c>
      <c r="N24" s="4">
        <v>0</v>
      </c>
      <c r="O24" s="4">
        <v>1142.3</v>
      </c>
      <c r="P24" s="4">
        <v>0</v>
      </c>
      <c r="Q24" s="4">
        <v>1129.1199999999999</v>
      </c>
      <c r="R24" s="4">
        <v>-13.18</v>
      </c>
      <c r="S24" s="4">
        <v>1126.5899999999999</v>
      </c>
      <c r="T24" s="4">
        <v>-15.71</v>
      </c>
      <c r="U24" s="4">
        <v>980.94</v>
      </c>
      <c r="V24" s="4">
        <v>-161.36000000000001</v>
      </c>
      <c r="W24" s="4">
        <v>1026.8499999999999</v>
      </c>
      <c r="X24" s="4">
        <v>-115.45</v>
      </c>
      <c r="Y24" s="4">
        <v>3.4918999999999998</v>
      </c>
      <c r="Z24" s="4">
        <v>3.7130999999999998</v>
      </c>
      <c r="AA24" s="4">
        <v>2.4569999999999999</v>
      </c>
      <c r="AB24" s="4">
        <v>0</v>
      </c>
      <c r="AC24" s="4">
        <v>0</v>
      </c>
      <c r="AD24" s="4">
        <v>0</v>
      </c>
      <c r="AE24" s="4">
        <v>0</v>
      </c>
      <c r="AF24" s="4">
        <v>4.1089000000000002</v>
      </c>
      <c r="AG24" s="4">
        <v>5.7659000000000002</v>
      </c>
      <c r="AH24" s="4">
        <v>38.865699999999997</v>
      </c>
      <c r="AI24" s="4">
        <v>54.994500000000002</v>
      </c>
      <c r="AJ24" s="4">
        <v>0</v>
      </c>
      <c r="AK24" s="4">
        <v>0</v>
      </c>
      <c r="AL24" s="4">
        <v>0</v>
      </c>
      <c r="AM24" s="4">
        <v>0</v>
      </c>
      <c r="AN24" s="4">
        <v>0.37380000000000002</v>
      </c>
      <c r="AO24" s="4">
        <v>0.20749999999999999</v>
      </c>
      <c r="AP24" s="4">
        <v>4.53E-2</v>
      </c>
      <c r="AQ24" s="4">
        <v>50.491799999999998</v>
      </c>
      <c r="AR24" s="4">
        <v>1.8757999999999999</v>
      </c>
      <c r="AS24" s="4">
        <v>12.603999999999999</v>
      </c>
      <c r="AT24" s="4">
        <v>1.8769</v>
      </c>
      <c r="AU24" s="4">
        <v>13.1287</v>
      </c>
      <c r="AV24" s="4">
        <v>0.24879999999999999</v>
      </c>
      <c r="AW24" s="4">
        <v>5.7422000000000004</v>
      </c>
      <c r="AX24" s="4">
        <v>10.637700000000001</v>
      </c>
      <c r="AY24" s="4">
        <v>2.3755999999999999</v>
      </c>
      <c r="AZ24" s="4">
        <v>0.61719999999999997</v>
      </c>
      <c r="BA24" s="4">
        <v>0.1804</v>
      </c>
      <c r="BB24" s="4">
        <v>0</v>
      </c>
      <c r="BC24" s="4">
        <v>5.9999999999999995E-4</v>
      </c>
      <c r="BD24" s="4">
        <v>0.22040000000000001</v>
      </c>
      <c r="BE24" s="4">
        <v>0</v>
      </c>
      <c r="BF24" s="4">
        <v>1.1385000000000001</v>
      </c>
      <c r="BG24" s="4">
        <v>1.1204000000000001</v>
      </c>
      <c r="BH24" s="4">
        <v>1.0227999999999999</v>
      </c>
      <c r="BI24" s="4">
        <v>1.1373</v>
      </c>
      <c r="BJ24" s="4">
        <v>1.1567000000000001</v>
      </c>
      <c r="BK24" s="4">
        <v>1.151</v>
      </c>
      <c r="BL24" s="4">
        <v>1.1523000000000001</v>
      </c>
      <c r="BM24" s="4">
        <v>1.1520999999999999</v>
      </c>
      <c r="BN24" s="4">
        <v>1.1514</v>
      </c>
      <c r="BO24" s="4">
        <v>1.1509</v>
      </c>
      <c r="BP24" s="4">
        <v>1.1505000000000001</v>
      </c>
      <c r="BQ24" s="4">
        <v>1.149</v>
      </c>
      <c r="BR24" s="4">
        <v>1.1494</v>
      </c>
      <c r="BS24" s="4">
        <v>1.1493</v>
      </c>
      <c r="BT24" s="4">
        <v>1.149</v>
      </c>
      <c r="BU24" s="4">
        <v>37.512099999999997</v>
      </c>
      <c r="BV24" s="4">
        <v>0</v>
      </c>
      <c r="BW24" s="4">
        <v>0</v>
      </c>
      <c r="BX24" s="4">
        <v>0</v>
      </c>
      <c r="BY24" s="4">
        <v>27.072199999999999</v>
      </c>
      <c r="BZ24" s="4">
        <v>0.32100000000000001</v>
      </c>
      <c r="CA24" s="4">
        <v>34.609400000000001</v>
      </c>
      <c r="CB24" s="4">
        <v>0.47489999999999999</v>
      </c>
      <c r="CC24" s="4">
        <v>0</v>
      </c>
      <c r="CD24" s="4">
        <v>0</v>
      </c>
      <c r="CE24" s="4">
        <v>0</v>
      </c>
      <c r="CF24" s="4">
        <v>0</v>
      </c>
      <c r="CG24" s="4">
        <v>1.0500000000000001E-2</v>
      </c>
      <c r="CH24" s="4">
        <v>0</v>
      </c>
      <c r="CI24" s="4">
        <v>0</v>
      </c>
      <c r="CJ24" s="4">
        <v>69.5</v>
      </c>
      <c r="CK24" s="4">
        <v>68.77</v>
      </c>
      <c r="CL24" s="4">
        <v>30.18</v>
      </c>
      <c r="CM24" s="4">
        <v>0.36</v>
      </c>
      <c r="CN24" s="4">
        <v>0.68</v>
      </c>
      <c r="CO24" s="4">
        <v>0.01</v>
      </c>
      <c r="CP24" s="4">
        <v>50.868099999999998</v>
      </c>
      <c r="CQ24" s="4">
        <v>0</v>
      </c>
      <c r="CR24" s="4">
        <v>31.438300000000002</v>
      </c>
      <c r="CS24" s="4">
        <v>0</v>
      </c>
      <c r="CT24" s="4">
        <v>0</v>
      </c>
      <c r="CU24" s="4">
        <v>0</v>
      </c>
      <c r="CV24" s="4">
        <v>0</v>
      </c>
      <c r="CW24" s="4">
        <v>14.067</v>
      </c>
      <c r="CX24" s="4">
        <v>3.4403000000000001</v>
      </c>
      <c r="CY24" s="4">
        <v>0.1862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68.569999999999993</v>
      </c>
      <c r="DF24" s="4">
        <v>30.35</v>
      </c>
      <c r="DG24" s="4">
        <v>1.08</v>
      </c>
      <c r="DH24" s="4">
        <v>0</v>
      </c>
      <c r="DI24" s="4">
        <v>51.212299999999999</v>
      </c>
      <c r="DJ24" s="4">
        <v>0</v>
      </c>
      <c r="DK24" s="4">
        <v>5.0834000000000001</v>
      </c>
      <c r="DL24" s="4">
        <v>0</v>
      </c>
      <c r="DM24" s="4">
        <v>9.3333999999999993</v>
      </c>
      <c r="DN24" s="4">
        <v>0.21659999999999999</v>
      </c>
      <c r="DO24" s="4">
        <v>15.8131</v>
      </c>
      <c r="DP24" s="4">
        <v>18.338200000000001</v>
      </c>
      <c r="DQ24" s="4">
        <v>0</v>
      </c>
      <c r="DR24" s="4">
        <v>0</v>
      </c>
      <c r="DS24" s="4">
        <v>0</v>
      </c>
      <c r="DT24" s="4">
        <v>0</v>
      </c>
      <c r="DU24" s="4">
        <v>3.0000000000000001E-3</v>
      </c>
      <c r="DV24" s="4">
        <v>0</v>
      </c>
      <c r="DW24" s="4">
        <v>0</v>
      </c>
      <c r="DX24" s="4">
        <v>75.12</v>
      </c>
      <c r="DY24" s="4">
        <v>43.49</v>
      </c>
      <c r="DZ24" s="4">
        <v>14.4</v>
      </c>
      <c r="EA24" s="4">
        <v>36.25</v>
      </c>
      <c r="EB24" s="4">
        <v>5.53</v>
      </c>
      <c r="EC24" s="4">
        <v>0.34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0</v>
      </c>
      <c r="GG24" s="4">
        <v>0</v>
      </c>
      <c r="GH24" s="4">
        <v>0</v>
      </c>
      <c r="GI24" s="4">
        <v>0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0</v>
      </c>
      <c r="GR24" s="4">
        <v>0</v>
      </c>
      <c r="GS24" s="4">
        <v>0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60.708799999999997</v>
      </c>
      <c r="HP24" s="4">
        <v>0</v>
      </c>
      <c r="HQ24" s="4">
        <v>0</v>
      </c>
      <c r="HR24" s="4">
        <v>0</v>
      </c>
      <c r="HS24" s="4">
        <v>0</v>
      </c>
      <c r="HT24" s="4">
        <v>0</v>
      </c>
      <c r="HU24" s="4">
        <v>0</v>
      </c>
      <c r="HV24" s="4">
        <v>0</v>
      </c>
      <c r="HW24" s="4">
        <v>2.8671000000000002</v>
      </c>
      <c r="HX24" s="4">
        <v>36.424100000000003</v>
      </c>
      <c r="HY24" s="4">
        <v>0</v>
      </c>
      <c r="HZ24" s="4">
        <v>95.7</v>
      </c>
      <c r="IA24" s="4">
        <v>4.3</v>
      </c>
    </row>
    <row r="25" spans="1:235" x14ac:dyDescent="0.35">
      <c r="A25" s="4" t="s">
        <v>653</v>
      </c>
      <c r="B25" s="4">
        <v>15.83</v>
      </c>
      <c r="C25" s="4">
        <v>15.04</v>
      </c>
      <c r="D25" s="4">
        <v>13.72</v>
      </c>
      <c r="E25" s="4">
        <v>1141.8399999999999</v>
      </c>
      <c r="F25" s="4">
        <v>1E-3</v>
      </c>
      <c r="G25" s="4">
        <v>-8.98</v>
      </c>
      <c r="H25" s="4">
        <v>0</v>
      </c>
      <c r="I25" s="4">
        <v>-0.73</v>
      </c>
      <c r="J25" s="4">
        <v>84.96</v>
      </c>
      <c r="K25" s="4">
        <v>1141.8399999999999</v>
      </c>
      <c r="L25" s="4">
        <v>0</v>
      </c>
      <c r="M25" s="4">
        <v>1141.8399999999999</v>
      </c>
      <c r="N25" s="4">
        <v>0</v>
      </c>
      <c r="O25" s="4">
        <v>1141.8399999999999</v>
      </c>
      <c r="P25" s="4">
        <v>0</v>
      </c>
      <c r="Q25" s="4">
        <v>1128.75</v>
      </c>
      <c r="R25" s="4">
        <v>-13.09</v>
      </c>
      <c r="S25" s="4">
        <v>1126.17</v>
      </c>
      <c r="T25" s="4">
        <v>-15.67</v>
      </c>
      <c r="U25" s="4">
        <v>981.68</v>
      </c>
      <c r="V25" s="4">
        <v>-160.16999999999999</v>
      </c>
      <c r="W25" s="4">
        <v>1026.8499999999999</v>
      </c>
      <c r="X25" s="4">
        <v>-114.99</v>
      </c>
      <c r="Y25" s="4">
        <v>3.5207000000000002</v>
      </c>
      <c r="Z25" s="4">
        <v>3.9047999999999998</v>
      </c>
      <c r="AA25" s="4">
        <v>2.7250999999999999</v>
      </c>
      <c r="AB25" s="4">
        <v>0</v>
      </c>
      <c r="AC25" s="4">
        <v>0</v>
      </c>
      <c r="AD25" s="4">
        <v>0</v>
      </c>
      <c r="AE25" s="4">
        <v>0</v>
      </c>
      <c r="AF25" s="4">
        <v>4.1108000000000002</v>
      </c>
      <c r="AG25" s="4">
        <v>5.8680000000000003</v>
      </c>
      <c r="AH25" s="4">
        <v>39.090400000000002</v>
      </c>
      <c r="AI25" s="4">
        <v>54.667900000000003</v>
      </c>
      <c r="AJ25" s="4">
        <v>0</v>
      </c>
      <c r="AK25" s="4">
        <v>0</v>
      </c>
      <c r="AL25" s="4">
        <v>0</v>
      </c>
      <c r="AM25" s="4">
        <v>0</v>
      </c>
      <c r="AN25" s="4">
        <v>0.37369999999999998</v>
      </c>
      <c r="AO25" s="4">
        <v>0.2079</v>
      </c>
      <c r="AP25" s="4">
        <v>4.53E-2</v>
      </c>
      <c r="AQ25" s="4">
        <v>50.494100000000003</v>
      </c>
      <c r="AR25" s="4">
        <v>1.8866000000000001</v>
      </c>
      <c r="AS25" s="4">
        <v>12.591100000000001</v>
      </c>
      <c r="AT25" s="4">
        <v>1.8843000000000001</v>
      </c>
      <c r="AU25" s="4">
        <v>13.161</v>
      </c>
      <c r="AV25" s="4">
        <v>0.24940000000000001</v>
      </c>
      <c r="AW25" s="4">
        <v>5.7183000000000002</v>
      </c>
      <c r="AX25" s="4">
        <v>10.6111</v>
      </c>
      <c r="AY25" s="4">
        <v>2.3809</v>
      </c>
      <c r="AZ25" s="4">
        <v>0.62029999999999996</v>
      </c>
      <c r="BA25" s="4">
        <v>0.18140000000000001</v>
      </c>
      <c r="BB25" s="4">
        <v>0</v>
      </c>
      <c r="BC25" s="4">
        <v>5.9999999999999995E-4</v>
      </c>
      <c r="BD25" s="4">
        <v>0.22090000000000001</v>
      </c>
      <c r="BE25" s="4">
        <v>0</v>
      </c>
      <c r="BF25" s="4">
        <v>1.1432</v>
      </c>
      <c r="BG25" s="4">
        <v>1.1214</v>
      </c>
      <c r="BH25" s="4">
        <v>1.0206999999999999</v>
      </c>
      <c r="BI25" s="4">
        <v>1.1416999999999999</v>
      </c>
      <c r="BJ25" s="4">
        <v>1.1625000000000001</v>
      </c>
      <c r="BK25" s="4">
        <v>1.1560999999999999</v>
      </c>
      <c r="BL25" s="4">
        <v>1.1574</v>
      </c>
      <c r="BM25" s="4">
        <v>1.1571</v>
      </c>
      <c r="BN25" s="4">
        <v>1.1560999999999999</v>
      </c>
      <c r="BO25" s="4">
        <v>1.1556</v>
      </c>
      <c r="BP25" s="4">
        <v>1.1551</v>
      </c>
      <c r="BQ25" s="4">
        <v>1.1533</v>
      </c>
      <c r="BR25" s="4">
        <v>1.1538999999999999</v>
      </c>
      <c r="BS25" s="4">
        <v>1.1537999999999999</v>
      </c>
      <c r="BT25" s="4">
        <v>1.1535</v>
      </c>
      <c r="BU25" s="4">
        <v>37.490499999999997</v>
      </c>
      <c r="BV25" s="4">
        <v>0</v>
      </c>
      <c r="BW25" s="4">
        <v>0</v>
      </c>
      <c r="BX25" s="4">
        <v>0</v>
      </c>
      <c r="BY25" s="4">
        <v>27.186900000000001</v>
      </c>
      <c r="BZ25" s="4">
        <v>0.32179999999999997</v>
      </c>
      <c r="CA25" s="4">
        <v>34.515700000000002</v>
      </c>
      <c r="CB25" s="4">
        <v>0.47470000000000001</v>
      </c>
      <c r="CC25" s="4">
        <v>0</v>
      </c>
      <c r="CD25" s="4">
        <v>0</v>
      </c>
      <c r="CE25" s="4">
        <v>0</v>
      </c>
      <c r="CF25" s="4">
        <v>0</v>
      </c>
      <c r="CG25" s="4">
        <v>1.0500000000000001E-2</v>
      </c>
      <c r="CH25" s="4">
        <v>0</v>
      </c>
      <c r="CI25" s="4">
        <v>0</v>
      </c>
      <c r="CJ25" s="4">
        <v>69.349999999999994</v>
      </c>
      <c r="CK25" s="4">
        <v>68.62</v>
      </c>
      <c r="CL25" s="4">
        <v>30.32</v>
      </c>
      <c r="CM25" s="4">
        <v>0.36</v>
      </c>
      <c r="CN25" s="4">
        <v>0.68</v>
      </c>
      <c r="CO25" s="4">
        <v>0.01</v>
      </c>
      <c r="CP25" s="4">
        <v>50.900700000000001</v>
      </c>
      <c r="CQ25" s="4">
        <v>0</v>
      </c>
      <c r="CR25" s="4">
        <v>31.4162</v>
      </c>
      <c r="CS25" s="4">
        <v>0</v>
      </c>
      <c r="CT25" s="4">
        <v>0</v>
      </c>
      <c r="CU25" s="4">
        <v>0</v>
      </c>
      <c r="CV25" s="4">
        <v>0</v>
      </c>
      <c r="CW25" s="4">
        <v>14.0412</v>
      </c>
      <c r="CX25" s="4">
        <v>3.4550000000000001</v>
      </c>
      <c r="CY25" s="4">
        <v>0.18690000000000001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68.44</v>
      </c>
      <c r="DF25" s="4">
        <v>30.47</v>
      </c>
      <c r="DG25" s="4">
        <v>1.08</v>
      </c>
      <c r="DH25" s="4">
        <v>0</v>
      </c>
      <c r="DI25" s="4">
        <v>51.206000000000003</v>
      </c>
      <c r="DJ25" s="4">
        <v>0</v>
      </c>
      <c r="DK25" s="4">
        <v>5.0762999999999998</v>
      </c>
      <c r="DL25" s="4">
        <v>0</v>
      </c>
      <c r="DM25" s="4">
        <v>9.3833000000000002</v>
      </c>
      <c r="DN25" s="4">
        <v>0.2175</v>
      </c>
      <c r="DO25" s="4">
        <v>15.792299999999999</v>
      </c>
      <c r="DP25" s="4">
        <v>18.3215</v>
      </c>
      <c r="DQ25" s="4">
        <v>0</v>
      </c>
      <c r="DR25" s="4">
        <v>0</v>
      </c>
      <c r="DS25" s="4">
        <v>0</v>
      </c>
      <c r="DT25" s="4">
        <v>0</v>
      </c>
      <c r="DU25" s="4">
        <v>3.0000000000000001E-3</v>
      </c>
      <c r="DV25" s="4">
        <v>0</v>
      </c>
      <c r="DW25" s="4">
        <v>0</v>
      </c>
      <c r="DX25" s="4">
        <v>75</v>
      </c>
      <c r="DY25" s="4">
        <v>43.44</v>
      </c>
      <c r="DZ25" s="4">
        <v>14.48</v>
      </c>
      <c r="EA25" s="4">
        <v>36.22</v>
      </c>
      <c r="EB25" s="4">
        <v>5.52</v>
      </c>
      <c r="EC25" s="4">
        <v>0.34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4">
        <v>0</v>
      </c>
      <c r="FF25" s="4">
        <v>0</v>
      </c>
      <c r="FG25" s="4">
        <v>0</v>
      </c>
      <c r="FH25" s="4">
        <v>0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4">
        <v>0</v>
      </c>
      <c r="FP25" s="4">
        <v>0</v>
      </c>
      <c r="FQ25" s="4">
        <v>0</v>
      </c>
      <c r="FR25" s="4">
        <v>0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  <c r="FY25" s="4">
        <v>0</v>
      </c>
      <c r="FZ25" s="4">
        <v>0</v>
      </c>
      <c r="GA25" s="4">
        <v>0</v>
      </c>
      <c r="GB25" s="4">
        <v>0</v>
      </c>
      <c r="GC25" s="4">
        <v>0</v>
      </c>
      <c r="GD25" s="4">
        <v>0</v>
      </c>
      <c r="GE25" s="4">
        <v>0</v>
      </c>
      <c r="GF25" s="4">
        <v>0</v>
      </c>
      <c r="GG25" s="4">
        <v>0</v>
      </c>
      <c r="GH25" s="4">
        <v>0</v>
      </c>
      <c r="GI25" s="4">
        <v>0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Q25" s="4">
        <v>0</v>
      </c>
      <c r="GR25" s="4">
        <v>0</v>
      </c>
      <c r="GS25" s="4">
        <v>0</v>
      </c>
      <c r="GT25" s="4">
        <v>0</v>
      </c>
      <c r="GU25" s="4">
        <v>0</v>
      </c>
      <c r="GV25" s="4">
        <v>0</v>
      </c>
      <c r="GW25" s="4">
        <v>0</v>
      </c>
      <c r="GX25" s="4">
        <v>0</v>
      </c>
      <c r="GY25" s="4">
        <v>0</v>
      </c>
      <c r="GZ25" s="4">
        <v>0</v>
      </c>
      <c r="HA25" s="4">
        <v>0</v>
      </c>
      <c r="HB25" s="4">
        <v>0</v>
      </c>
      <c r="HC25" s="4">
        <v>0</v>
      </c>
      <c r="HD25" s="4">
        <v>0</v>
      </c>
      <c r="HE25" s="4">
        <v>0</v>
      </c>
      <c r="HF25" s="4">
        <v>0</v>
      </c>
      <c r="HG25" s="4">
        <v>0</v>
      </c>
      <c r="HH25" s="4">
        <v>0</v>
      </c>
      <c r="HI25" s="4">
        <v>0</v>
      </c>
      <c r="HJ25" s="4">
        <v>0</v>
      </c>
      <c r="HK25" s="4">
        <v>0</v>
      </c>
      <c r="HL25" s="4">
        <v>0</v>
      </c>
      <c r="HM25" s="4">
        <v>0</v>
      </c>
      <c r="HN25" s="4">
        <v>0</v>
      </c>
      <c r="HO25" s="4">
        <v>60.7102</v>
      </c>
      <c r="HP25" s="4">
        <v>0</v>
      </c>
      <c r="HQ25" s="4">
        <v>0</v>
      </c>
      <c r="HR25" s="4">
        <v>0</v>
      </c>
      <c r="HS25" s="4">
        <v>0</v>
      </c>
      <c r="HT25" s="4">
        <v>0</v>
      </c>
      <c r="HU25" s="4">
        <v>0</v>
      </c>
      <c r="HV25" s="4">
        <v>0</v>
      </c>
      <c r="HW25" s="4">
        <v>2.8656999999999999</v>
      </c>
      <c r="HX25" s="4">
        <v>36.424100000000003</v>
      </c>
      <c r="HY25" s="4">
        <v>0</v>
      </c>
      <c r="HZ25" s="4">
        <v>95.7</v>
      </c>
      <c r="IA25" s="4">
        <v>4.3</v>
      </c>
    </row>
    <row r="26" spans="1:235" x14ac:dyDescent="0.35">
      <c r="A26" s="4" t="s">
        <v>653</v>
      </c>
      <c r="B26" s="4">
        <v>16.329999999999998</v>
      </c>
      <c r="C26" s="4">
        <v>15.54</v>
      </c>
      <c r="D26" s="4">
        <v>14.23</v>
      </c>
      <c r="E26" s="4">
        <v>1141.3800000000001</v>
      </c>
      <c r="F26" s="4">
        <v>1E-3</v>
      </c>
      <c r="G26" s="4">
        <v>-8.99</v>
      </c>
      <c r="H26" s="4">
        <v>0</v>
      </c>
      <c r="I26" s="4">
        <v>-0.72</v>
      </c>
      <c r="J26" s="4">
        <v>84.46</v>
      </c>
      <c r="K26" s="4">
        <v>1141.3800000000001</v>
      </c>
      <c r="L26" s="4">
        <v>0</v>
      </c>
      <c r="M26" s="4">
        <v>1141.3800000000001</v>
      </c>
      <c r="N26" s="4">
        <v>0</v>
      </c>
      <c r="O26" s="4">
        <v>1141.3800000000001</v>
      </c>
      <c r="P26" s="4">
        <v>-0.01</v>
      </c>
      <c r="Q26" s="4">
        <v>1128.3800000000001</v>
      </c>
      <c r="R26" s="4">
        <v>-13.01</v>
      </c>
      <c r="S26" s="4">
        <v>1125.74</v>
      </c>
      <c r="T26" s="4">
        <v>-15.65</v>
      </c>
      <c r="U26" s="4">
        <v>982.42</v>
      </c>
      <c r="V26" s="4">
        <v>-158.96</v>
      </c>
      <c r="W26" s="4">
        <v>1026.8499999999999</v>
      </c>
      <c r="X26" s="4">
        <v>-114.53</v>
      </c>
      <c r="Y26" s="4">
        <v>3.5501999999999998</v>
      </c>
      <c r="Z26" s="4">
        <v>4.0964999999999998</v>
      </c>
      <c r="AA26" s="4">
        <v>2.9925999999999999</v>
      </c>
      <c r="AB26" s="4">
        <v>0</v>
      </c>
      <c r="AC26" s="4">
        <v>0</v>
      </c>
      <c r="AD26" s="4">
        <v>0</v>
      </c>
      <c r="AE26" s="4">
        <v>0</v>
      </c>
      <c r="AF26" s="4">
        <v>4.1125999999999996</v>
      </c>
      <c r="AG26" s="4">
        <v>6.0080999999999998</v>
      </c>
      <c r="AH26" s="4">
        <v>39.075299999999999</v>
      </c>
      <c r="AI26" s="4">
        <v>54.540799999999997</v>
      </c>
      <c r="AJ26" s="4">
        <v>0</v>
      </c>
      <c r="AK26" s="4">
        <v>0</v>
      </c>
      <c r="AL26" s="4">
        <v>0</v>
      </c>
      <c r="AM26" s="4">
        <v>0</v>
      </c>
      <c r="AN26" s="4">
        <v>0.37580000000000002</v>
      </c>
      <c r="AO26" s="4">
        <v>0.2082</v>
      </c>
      <c r="AP26" s="4">
        <v>4.53E-2</v>
      </c>
      <c r="AQ26" s="4">
        <v>50.496499999999997</v>
      </c>
      <c r="AR26" s="4">
        <v>1.8976</v>
      </c>
      <c r="AS26" s="4">
        <v>12.5783</v>
      </c>
      <c r="AT26" s="4">
        <v>1.8916999999999999</v>
      </c>
      <c r="AU26" s="4">
        <v>13.193099999999999</v>
      </c>
      <c r="AV26" s="4">
        <v>0.25</v>
      </c>
      <c r="AW26" s="4">
        <v>5.6942000000000004</v>
      </c>
      <c r="AX26" s="4">
        <v>10.5846</v>
      </c>
      <c r="AY26" s="4">
        <v>2.3862000000000001</v>
      </c>
      <c r="AZ26" s="4">
        <v>0.62339999999999995</v>
      </c>
      <c r="BA26" s="4">
        <v>0.1825</v>
      </c>
      <c r="BB26" s="4">
        <v>0</v>
      </c>
      <c r="BC26" s="4">
        <v>5.9999999999999995E-4</v>
      </c>
      <c r="BD26" s="4">
        <v>0.22140000000000001</v>
      </c>
      <c r="BE26" s="4">
        <v>0</v>
      </c>
      <c r="BF26" s="4">
        <v>1.1478999999999999</v>
      </c>
      <c r="BG26" s="4">
        <v>1.1225000000000001</v>
      </c>
      <c r="BH26" s="4">
        <v>1.0185999999999999</v>
      </c>
      <c r="BI26" s="4">
        <v>1.1462000000000001</v>
      </c>
      <c r="BJ26" s="4">
        <v>1.1682999999999999</v>
      </c>
      <c r="BK26" s="4">
        <v>1.1613</v>
      </c>
      <c r="BL26" s="4">
        <v>1.1626000000000001</v>
      </c>
      <c r="BM26" s="4">
        <v>1.1619999999999999</v>
      </c>
      <c r="BN26" s="4">
        <v>1.161</v>
      </c>
      <c r="BO26" s="4">
        <v>1.1604000000000001</v>
      </c>
      <c r="BP26" s="4">
        <v>1.1597999999999999</v>
      </c>
      <c r="BQ26" s="4">
        <v>1.1577</v>
      </c>
      <c r="BR26" s="4">
        <v>1.1584000000000001</v>
      </c>
      <c r="BS26" s="4">
        <v>1.1584000000000001</v>
      </c>
      <c r="BT26" s="4">
        <v>1.1581999999999999</v>
      </c>
      <c r="BU26" s="4">
        <v>37.468699999999998</v>
      </c>
      <c r="BV26" s="4">
        <v>0</v>
      </c>
      <c r="BW26" s="4">
        <v>0</v>
      </c>
      <c r="BX26" s="4">
        <v>0</v>
      </c>
      <c r="BY26" s="4">
        <v>27.302399999999999</v>
      </c>
      <c r="BZ26" s="4">
        <v>0.3226</v>
      </c>
      <c r="CA26" s="4">
        <v>34.421300000000002</v>
      </c>
      <c r="CB26" s="4">
        <v>0.47449999999999998</v>
      </c>
      <c r="CC26" s="4">
        <v>0</v>
      </c>
      <c r="CD26" s="4">
        <v>0</v>
      </c>
      <c r="CE26" s="4">
        <v>0</v>
      </c>
      <c r="CF26" s="4">
        <v>0</v>
      </c>
      <c r="CG26" s="4">
        <v>1.0500000000000001E-2</v>
      </c>
      <c r="CH26" s="4">
        <v>0</v>
      </c>
      <c r="CI26" s="4">
        <v>0</v>
      </c>
      <c r="CJ26" s="4">
        <v>69.209999999999994</v>
      </c>
      <c r="CK26" s="4">
        <v>68.48</v>
      </c>
      <c r="CL26" s="4">
        <v>30.47</v>
      </c>
      <c r="CM26" s="4">
        <v>0.36</v>
      </c>
      <c r="CN26" s="4">
        <v>0.68</v>
      </c>
      <c r="CO26" s="4">
        <v>0.01</v>
      </c>
      <c r="CP26" s="4">
        <v>50.933300000000003</v>
      </c>
      <c r="CQ26" s="4">
        <v>0</v>
      </c>
      <c r="CR26" s="4">
        <v>31.394100000000002</v>
      </c>
      <c r="CS26" s="4">
        <v>0</v>
      </c>
      <c r="CT26" s="4">
        <v>0</v>
      </c>
      <c r="CU26" s="4">
        <v>0</v>
      </c>
      <c r="CV26" s="4">
        <v>0</v>
      </c>
      <c r="CW26" s="4">
        <v>14.0154</v>
      </c>
      <c r="CX26" s="4">
        <v>3.4697</v>
      </c>
      <c r="CY26" s="4">
        <v>0.18759999999999999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68.31</v>
      </c>
      <c r="DF26" s="4">
        <v>30.6</v>
      </c>
      <c r="DG26" s="4">
        <v>1.0900000000000001</v>
      </c>
      <c r="DH26" s="4">
        <v>0</v>
      </c>
      <c r="DI26" s="4">
        <v>51.199599999999997</v>
      </c>
      <c r="DJ26" s="4">
        <v>0</v>
      </c>
      <c r="DK26" s="4">
        <v>5.0693000000000001</v>
      </c>
      <c r="DL26" s="4">
        <v>0</v>
      </c>
      <c r="DM26" s="4">
        <v>9.4334000000000007</v>
      </c>
      <c r="DN26" s="4">
        <v>0.21840000000000001</v>
      </c>
      <c r="DO26" s="4">
        <v>15.771000000000001</v>
      </c>
      <c r="DP26" s="4">
        <v>18.305199999999999</v>
      </c>
      <c r="DQ26" s="4">
        <v>0</v>
      </c>
      <c r="DR26" s="4">
        <v>0</v>
      </c>
      <c r="DS26" s="4">
        <v>0</v>
      </c>
      <c r="DT26" s="4">
        <v>0</v>
      </c>
      <c r="DU26" s="4">
        <v>3.0000000000000001E-3</v>
      </c>
      <c r="DV26" s="4">
        <v>0</v>
      </c>
      <c r="DW26" s="4">
        <v>0</v>
      </c>
      <c r="DX26" s="4">
        <v>74.87</v>
      </c>
      <c r="DY26" s="4">
        <v>43.39</v>
      </c>
      <c r="DZ26" s="4">
        <v>14.56</v>
      </c>
      <c r="EA26" s="4">
        <v>36.200000000000003</v>
      </c>
      <c r="EB26" s="4">
        <v>5.51</v>
      </c>
      <c r="EC26" s="4">
        <v>0.34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  <c r="EW26" s="4">
        <v>0</v>
      </c>
      <c r="EX26" s="4">
        <v>0</v>
      </c>
      <c r="EY26" s="4">
        <v>0</v>
      </c>
      <c r="EZ26" s="4">
        <v>0</v>
      </c>
      <c r="FA26" s="4">
        <v>0</v>
      </c>
      <c r="FB26" s="4">
        <v>0</v>
      </c>
      <c r="FC26" s="4">
        <v>0</v>
      </c>
      <c r="FD26" s="4">
        <v>0</v>
      </c>
      <c r="FE26" s="4">
        <v>0</v>
      </c>
      <c r="FF26" s="4">
        <v>0</v>
      </c>
      <c r="FG26" s="4">
        <v>0</v>
      </c>
      <c r="FH26" s="4">
        <v>0</v>
      </c>
      <c r="FI26" s="4">
        <v>0</v>
      </c>
      <c r="FJ26" s="4">
        <v>0</v>
      </c>
      <c r="FK26" s="4">
        <v>0</v>
      </c>
      <c r="FL26" s="4">
        <v>0</v>
      </c>
      <c r="FM26" s="4">
        <v>0</v>
      </c>
      <c r="FN26" s="4">
        <v>0</v>
      </c>
      <c r="FO26" s="4">
        <v>0</v>
      </c>
      <c r="FP26" s="4">
        <v>0</v>
      </c>
      <c r="FQ26" s="4">
        <v>0</v>
      </c>
      <c r="FR26" s="4">
        <v>0</v>
      </c>
      <c r="FS26" s="4">
        <v>0</v>
      </c>
      <c r="FT26" s="4">
        <v>0</v>
      </c>
      <c r="FU26" s="4">
        <v>0</v>
      </c>
      <c r="FV26" s="4">
        <v>0</v>
      </c>
      <c r="FW26" s="4">
        <v>0</v>
      </c>
      <c r="FX26" s="4">
        <v>0</v>
      </c>
      <c r="FY26" s="4">
        <v>0</v>
      </c>
      <c r="FZ26" s="4">
        <v>0</v>
      </c>
      <c r="GA26" s="4">
        <v>0</v>
      </c>
      <c r="GB26" s="4">
        <v>0</v>
      </c>
      <c r="GC26" s="4">
        <v>0</v>
      </c>
      <c r="GD26" s="4">
        <v>0</v>
      </c>
      <c r="GE26" s="4">
        <v>0</v>
      </c>
      <c r="GF26" s="4">
        <v>0</v>
      </c>
      <c r="GG26" s="4">
        <v>0</v>
      </c>
      <c r="GH26" s="4">
        <v>0</v>
      </c>
      <c r="GI26" s="4">
        <v>0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Q26" s="4">
        <v>0</v>
      </c>
      <c r="GR26" s="4">
        <v>0</v>
      </c>
      <c r="GS26" s="4">
        <v>0</v>
      </c>
      <c r="GT26" s="4">
        <v>0</v>
      </c>
      <c r="GU26" s="4">
        <v>0</v>
      </c>
      <c r="GV26" s="4">
        <v>0</v>
      </c>
      <c r="GW26" s="4">
        <v>0</v>
      </c>
      <c r="GX26" s="4">
        <v>0</v>
      </c>
      <c r="GY26" s="4">
        <v>0</v>
      </c>
      <c r="GZ26" s="4">
        <v>0</v>
      </c>
      <c r="HA26" s="4">
        <v>0</v>
      </c>
      <c r="HB26" s="4">
        <v>0</v>
      </c>
      <c r="HC26" s="4">
        <v>0</v>
      </c>
      <c r="HD26" s="4">
        <v>0</v>
      </c>
      <c r="HE26" s="4">
        <v>0</v>
      </c>
      <c r="HF26" s="4">
        <v>0</v>
      </c>
      <c r="HG26" s="4">
        <v>0</v>
      </c>
      <c r="HH26" s="4">
        <v>0</v>
      </c>
      <c r="HI26" s="4">
        <v>0</v>
      </c>
      <c r="HJ26" s="4">
        <v>0</v>
      </c>
      <c r="HK26" s="4">
        <v>0</v>
      </c>
      <c r="HL26" s="4">
        <v>0</v>
      </c>
      <c r="HM26" s="4">
        <v>0</v>
      </c>
      <c r="HN26" s="4">
        <v>0</v>
      </c>
      <c r="HO26" s="4">
        <v>60.711599999999997</v>
      </c>
      <c r="HP26" s="4">
        <v>0</v>
      </c>
      <c r="HQ26" s="4">
        <v>0</v>
      </c>
      <c r="HR26" s="4">
        <v>0</v>
      </c>
      <c r="HS26" s="4">
        <v>0</v>
      </c>
      <c r="HT26" s="4">
        <v>0</v>
      </c>
      <c r="HU26" s="4">
        <v>0</v>
      </c>
      <c r="HV26" s="4">
        <v>0</v>
      </c>
      <c r="HW26" s="4">
        <v>2.8643000000000001</v>
      </c>
      <c r="HX26" s="4">
        <v>36.424100000000003</v>
      </c>
      <c r="HY26" s="4">
        <v>0</v>
      </c>
      <c r="HZ26" s="4">
        <v>95.7</v>
      </c>
      <c r="IA26" s="4">
        <v>4.3</v>
      </c>
    </row>
    <row r="27" spans="1:235" x14ac:dyDescent="0.35">
      <c r="A27" s="4" t="s">
        <v>653</v>
      </c>
      <c r="B27" s="4">
        <v>16.829999999999998</v>
      </c>
      <c r="C27" s="4">
        <v>16.03</v>
      </c>
      <c r="D27" s="4">
        <v>14.73</v>
      </c>
      <c r="E27" s="4">
        <v>1140.92</v>
      </c>
      <c r="F27" s="4">
        <v>1E-3</v>
      </c>
      <c r="G27" s="4">
        <v>-8.99</v>
      </c>
      <c r="H27" s="4">
        <v>0</v>
      </c>
      <c r="I27" s="4">
        <v>-0.72</v>
      </c>
      <c r="J27" s="4">
        <v>83.97</v>
      </c>
      <c r="K27" s="4">
        <v>1140.92</v>
      </c>
      <c r="L27" s="4">
        <v>0</v>
      </c>
      <c r="M27" s="4">
        <v>1140.92</v>
      </c>
      <c r="N27" s="4">
        <v>0</v>
      </c>
      <c r="O27" s="4">
        <v>1140.92</v>
      </c>
      <c r="P27" s="4">
        <v>0</v>
      </c>
      <c r="Q27" s="4">
        <v>1128.01</v>
      </c>
      <c r="R27" s="4">
        <v>-12.91</v>
      </c>
      <c r="S27" s="4">
        <v>1125.31</v>
      </c>
      <c r="T27" s="4">
        <v>-15.61</v>
      </c>
      <c r="U27" s="4">
        <v>983.17</v>
      </c>
      <c r="V27" s="4">
        <v>-157.75</v>
      </c>
      <c r="W27" s="4">
        <v>1026.8499999999999</v>
      </c>
      <c r="X27" s="4">
        <v>-114.07</v>
      </c>
      <c r="Y27" s="4">
        <v>3.5796999999999999</v>
      </c>
      <c r="Z27" s="4">
        <v>4.2896000000000001</v>
      </c>
      <c r="AA27" s="4">
        <v>3.2587999999999999</v>
      </c>
      <c r="AB27" s="4">
        <v>0</v>
      </c>
      <c r="AC27" s="4">
        <v>0</v>
      </c>
      <c r="AD27" s="4">
        <v>0</v>
      </c>
      <c r="AE27" s="4">
        <v>0</v>
      </c>
      <c r="AF27" s="4">
        <v>4.1143999999999998</v>
      </c>
      <c r="AG27" s="4">
        <v>6.0145</v>
      </c>
      <c r="AH27" s="4">
        <v>39.3626</v>
      </c>
      <c r="AI27" s="4">
        <v>54.248100000000001</v>
      </c>
      <c r="AJ27" s="4">
        <v>0</v>
      </c>
      <c r="AK27" s="4">
        <v>0</v>
      </c>
      <c r="AL27" s="4">
        <v>0</v>
      </c>
      <c r="AM27" s="4">
        <v>0</v>
      </c>
      <c r="AN27" s="4">
        <v>0.37480000000000002</v>
      </c>
      <c r="AO27" s="4">
        <v>0.20860000000000001</v>
      </c>
      <c r="AP27" s="4">
        <v>4.53E-2</v>
      </c>
      <c r="AQ27" s="4">
        <v>50.498800000000003</v>
      </c>
      <c r="AR27" s="4">
        <v>1.9087000000000001</v>
      </c>
      <c r="AS27" s="4">
        <v>12.565</v>
      </c>
      <c r="AT27" s="4">
        <v>1.8991</v>
      </c>
      <c r="AU27" s="4">
        <v>13.2254</v>
      </c>
      <c r="AV27" s="4">
        <v>0.2505</v>
      </c>
      <c r="AW27" s="4">
        <v>5.6703000000000001</v>
      </c>
      <c r="AX27" s="4">
        <v>10.5581</v>
      </c>
      <c r="AY27" s="4">
        <v>2.3914</v>
      </c>
      <c r="AZ27" s="4">
        <v>0.62660000000000005</v>
      </c>
      <c r="BA27" s="4">
        <v>0.1835</v>
      </c>
      <c r="BB27" s="4">
        <v>0</v>
      </c>
      <c r="BC27" s="4">
        <v>5.9999999999999995E-4</v>
      </c>
      <c r="BD27" s="4">
        <v>0.22189999999999999</v>
      </c>
      <c r="BE27" s="4">
        <v>0</v>
      </c>
      <c r="BF27" s="4">
        <v>1.1527000000000001</v>
      </c>
      <c r="BG27" s="4">
        <v>1.1234999999999999</v>
      </c>
      <c r="BH27" s="4">
        <v>1.0164</v>
      </c>
      <c r="BI27" s="4">
        <v>1.1507000000000001</v>
      </c>
      <c r="BJ27" s="4">
        <v>1.1740999999999999</v>
      </c>
      <c r="BK27" s="4">
        <v>1.1665000000000001</v>
      </c>
      <c r="BL27" s="4">
        <v>1.1677</v>
      </c>
      <c r="BM27" s="4">
        <v>1.1671</v>
      </c>
      <c r="BN27" s="4">
        <v>1.1657999999999999</v>
      </c>
      <c r="BO27" s="4">
        <v>1.1652</v>
      </c>
      <c r="BP27" s="4">
        <v>1.1646000000000001</v>
      </c>
      <c r="BQ27" s="4">
        <v>1.1621999999999999</v>
      </c>
      <c r="BR27" s="4">
        <v>1.163</v>
      </c>
      <c r="BS27" s="4">
        <v>1.1631</v>
      </c>
      <c r="BT27" s="4">
        <v>1.1628000000000001</v>
      </c>
      <c r="BU27" s="4">
        <v>37.446899999999999</v>
      </c>
      <c r="BV27" s="4">
        <v>0</v>
      </c>
      <c r="BW27" s="4">
        <v>0</v>
      </c>
      <c r="BX27" s="4">
        <v>0</v>
      </c>
      <c r="BY27" s="4">
        <v>27.418099999999999</v>
      </c>
      <c r="BZ27" s="4">
        <v>0.32340000000000002</v>
      </c>
      <c r="CA27" s="4">
        <v>34.326900000000002</v>
      </c>
      <c r="CB27" s="4">
        <v>0.4743</v>
      </c>
      <c r="CC27" s="4">
        <v>0</v>
      </c>
      <c r="CD27" s="4">
        <v>0</v>
      </c>
      <c r="CE27" s="4">
        <v>0</v>
      </c>
      <c r="CF27" s="4">
        <v>0</v>
      </c>
      <c r="CG27" s="4">
        <v>1.0500000000000001E-2</v>
      </c>
      <c r="CH27" s="4">
        <v>0</v>
      </c>
      <c r="CI27" s="4">
        <v>0</v>
      </c>
      <c r="CJ27" s="4">
        <v>69.06</v>
      </c>
      <c r="CK27" s="4">
        <v>68.33</v>
      </c>
      <c r="CL27" s="4">
        <v>30.62</v>
      </c>
      <c r="CM27" s="4">
        <v>0.37</v>
      </c>
      <c r="CN27" s="4">
        <v>0.68</v>
      </c>
      <c r="CO27" s="4">
        <v>0.01</v>
      </c>
      <c r="CP27" s="4">
        <v>50.966099999999997</v>
      </c>
      <c r="CQ27" s="4">
        <v>0</v>
      </c>
      <c r="CR27" s="4">
        <v>31.3718</v>
      </c>
      <c r="CS27" s="4">
        <v>0</v>
      </c>
      <c r="CT27" s="4">
        <v>0</v>
      </c>
      <c r="CU27" s="4">
        <v>0</v>
      </c>
      <c r="CV27" s="4">
        <v>0</v>
      </c>
      <c r="CW27" s="4">
        <v>13.9893</v>
      </c>
      <c r="CX27" s="4">
        <v>3.4845000000000002</v>
      </c>
      <c r="CY27" s="4">
        <v>0.1883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68.180000000000007</v>
      </c>
      <c r="DF27" s="4">
        <v>30.73</v>
      </c>
      <c r="DG27" s="4">
        <v>1.0900000000000001</v>
      </c>
      <c r="DH27" s="4">
        <v>0</v>
      </c>
      <c r="DI27" s="4">
        <v>51.193300000000001</v>
      </c>
      <c r="DJ27" s="4">
        <v>0</v>
      </c>
      <c r="DK27" s="4">
        <v>5.0618999999999996</v>
      </c>
      <c r="DL27" s="4">
        <v>0</v>
      </c>
      <c r="DM27" s="4">
        <v>9.484</v>
      </c>
      <c r="DN27" s="4">
        <v>0.21929999999999999</v>
      </c>
      <c r="DO27" s="4">
        <v>15.75</v>
      </c>
      <c r="DP27" s="4">
        <v>18.288499999999999</v>
      </c>
      <c r="DQ27" s="4">
        <v>0</v>
      </c>
      <c r="DR27" s="4">
        <v>0</v>
      </c>
      <c r="DS27" s="4">
        <v>0</v>
      </c>
      <c r="DT27" s="4">
        <v>0</v>
      </c>
      <c r="DU27" s="4">
        <v>3.0000000000000001E-3</v>
      </c>
      <c r="DV27" s="4">
        <v>0</v>
      </c>
      <c r="DW27" s="4">
        <v>0</v>
      </c>
      <c r="DX27" s="4">
        <v>74.75</v>
      </c>
      <c r="DY27" s="4">
        <v>43.34</v>
      </c>
      <c r="DZ27" s="4">
        <v>14.64</v>
      </c>
      <c r="EA27" s="4">
        <v>36.17</v>
      </c>
      <c r="EB27" s="4">
        <v>5.51</v>
      </c>
      <c r="EC27" s="4">
        <v>0.34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4">
        <v>0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4">
        <v>0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4">
        <v>0</v>
      </c>
      <c r="FZ27" s="4">
        <v>0</v>
      </c>
      <c r="GA27" s="4">
        <v>0</v>
      </c>
      <c r="GB27" s="4">
        <v>0</v>
      </c>
      <c r="GC27" s="4">
        <v>0</v>
      </c>
      <c r="GD27" s="4">
        <v>0</v>
      </c>
      <c r="GE27" s="4">
        <v>0</v>
      </c>
      <c r="GF27" s="4">
        <v>0</v>
      </c>
      <c r="GG27" s="4">
        <v>0</v>
      </c>
      <c r="GH27" s="4">
        <v>0</v>
      </c>
      <c r="GI27" s="4">
        <v>0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Q27" s="4">
        <v>0</v>
      </c>
      <c r="GR27" s="4">
        <v>0</v>
      </c>
      <c r="GS27" s="4">
        <v>0</v>
      </c>
      <c r="GT27" s="4">
        <v>0</v>
      </c>
      <c r="GU27" s="4">
        <v>0</v>
      </c>
      <c r="GV27" s="4">
        <v>0</v>
      </c>
      <c r="GW27" s="4">
        <v>0</v>
      </c>
      <c r="GX27" s="4">
        <v>0</v>
      </c>
      <c r="GY27" s="4">
        <v>0</v>
      </c>
      <c r="GZ27" s="4">
        <v>0</v>
      </c>
      <c r="HA27" s="4">
        <v>0</v>
      </c>
      <c r="HB27" s="4">
        <v>0</v>
      </c>
      <c r="HC27" s="4">
        <v>0</v>
      </c>
      <c r="HD27" s="4">
        <v>0</v>
      </c>
      <c r="HE27" s="4">
        <v>0</v>
      </c>
      <c r="HF27" s="4">
        <v>0</v>
      </c>
      <c r="HG27" s="4">
        <v>0</v>
      </c>
      <c r="HH27" s="4">
        <v>0</v>
      </c>
      <c r="HI27" s="4">
        <v>0</v>
      </c>
      <c r="HJ27" s="4">
        <v>0</v>
      </c>
      <c r="HK27" s="4">
        <v>0</v>
      </c>
      <c r="HL27" s="4">
        <v>0</v>
      </c>
      <c r="HM27" s="4">
        <v>0</v>
      </c>
      <c r="HN27" s="4">
        <v>0</v>
      </c>
      <c r="HO27" s="4">
        <v>60.713000000000001</v>
      </c>
      <c r="HP27" s="4">
        <v>0</v>
      </c>
      <c r="HQ27" s="4">
        <v>0</v>
      </c>
      <c r="HR27" s="4">
        <v>0</v>
      </c>
      <c r="HS27" s="4">
        <v>0</v>
      </c>
      <c r="HT27" s="4">
        <v>0</v>
      </c>
      <c r="HU27" s="4">
        <v>0</v>
      </c>
      <c r="HV27" s="4">
        <v>0</v>
      </c>
      <c r="HW27" s="4">
        <v>2.8628999999999998</v>
      </c>
      <c r="HX27" s="4">
        <v>36.424100000000003</v>
      </c>
      <c r="HY27" s="4">
        <v>0</v>
      </c>
      <c r="HZ27" s="4">
        <v>95.71</v>
      </c>
      <c r="IA27" s="4">
        <v>4.29</v>
      </c>
    </row>
    <row r="28" spans="1:235" x14ac:dyDescent="0.35">
      <c r="A28" s="4" t="s">
        <v>653</v>
      </c>
      <c r="B28" s="4">
        <v>17.34</v>
      </c>
      <c r="C28" s="4">
        <v>16.52</v>
      </c>
      <c r="D28" s="4">
        <v>15.24</v>
      </c>
      <c r="E28" s="4">
        <v>1140.45</v>
      </c>
      <c r="F28" s="4">
        <v>1E-3</v>
      </c>
      <c r="G28" s="4">
        <v>-9</v>
      </c>
      <c r="H28" s="4">
        <v>0</v>
      </c>
      <c r="I28" s="4">
        <v>-0.72</v>
      </c>
      <c r="J28" s="4">
        <v>83.48</v>
      </c>
      <c r="K28" s="4">
        <v>1140.45</v>
      </c>
      <c r="L28" s="4">
        <v>0</v>
      </c>
      <c r="M28" s="4">
        <v>1140.45</v>
      </c>
      <c r="N28" s="4">
        <v>0</v>
      </c>
      <c r="O28" s="4">
        <v>1140.45</v>
      </c>
      <c r="P28" s="4">
        <v>0</v>
      </c>
      <c r="Q28" s="4">
        <v>1127.6300000000001</v>
      </c>
      <c r="R28" s="4">
        <v>-12.83</v>
      </c>
      <c r="S28" s="4">
        <v>1124.8699999999999</v>
      </c>
      <c r="T28" s="4">
        <v>-15.58</v>
      </c>
      <c r="U28" s="4">
        <v>983.92</v>
      </c>
      <c r="V28" s="4">
        <v>-156.54</v>
      </c>
      <c r="W28" s="4">
        <v>1026.8499999999999</v>
      </c>
      <c r="X28" s="4">
        <v>-113.6</v>
      </c>
      <c r="Y28" s="4">
        <v>3.6097000000000001</v>
      </c>
      <c r="Z28" s="4">
        <v>4.4821999999999997</v>
      </c>
      <c r="AA28" s="4">
        <v>3.5249999999999999</v>
      </c>
      <c r="AB28" s="4">
        <v>0</v>
      </c>
      <c r="AC28" s="4">
        <v>0</v>
      </c>
      <c r="AD28" s="4">
        <v>0</v>
      </c>
      <c r="AE28" s="4">
        <v>0</v>
      </c>
      <c r="AF28" s="4">
        <v>4.1162999999999998</v>
      </c>
      <c r="AG28" s="4">
        <v>6.1139999999999999</v>
      </c>
      <c r="AH28" s="4">
        <v>39.252800000000001</v>
      </c>
      <c r="AI28" s="4">
        <v>54.255800000000001</v>
      </c>
      <c r="AJ28" s="4">
        <v>0</v>
      </c>
      <c r="AK28" s="4">
        <v>0</v>
      </c>
      <c r="AL28" s="4">
        <v>0</v>
      </c>
      <c r="AM28" s="4">
        <v>0</v>
      </c>
      <c r="AN28" s="4">
        <v>0.37740000000000001</v>
      </c>
      <c r="AO28" s="4">
        <v>0.20899999999999999</v>
      </c>
      <c r="AP28" s="4">
        <v>4.53E-2</v>
      </c>
      <c r="AQ28" s="4">
        <v>50.501199999999997</v>
      </c>
      <c r="AR28" s="4">
        <v>1.9198999999999999</v>
      </c>
      <c r="AS28" s="4">
        <v>12.552</v>
      </c>
      <c r="AT28" s="4">
        <v>1.9065000000000001</v>
      </c>
      <c r="AU28" s="4">
        <v>13.2575</v>
      </c>
      <c r="AV28" s="4">
        <v>0.25109999999999999</v>
      </c>
      <c r="AW28" s="4">
        <v>5.6460999999999997</v>
      </c>
      <c r="AX28" s="4">
        <v>10.531599999999999</v>
      </c>
      <c r="AY28" s="4">
        <v>2.3965999999999998</v>
      </c>
      <c r="AZ28" s="4">
        <v>0.62980000000000003</v>
      </c>
      <c r="BA28" s="4">
        <v>0.18459999999999999</v>
      </c>
      <c r="BB28" s="4">
        <v>0</v>
      </c>
      <c r="BC28" s="4">
        <v>5.9999999999999995E-4</v>
      </c>
      <c r="BD28" s="4">
        <v>0.22239999999999999</v>
      </c>
      <c r="BE28" s="4">
        <v>0</v>
      </c>
      <c r="BF28" s="4">
        <v>1.1575</v>
      </c>
      <c r="BG28" s="4">
        <v>1.1246</v>
      </c>
      <c r="BH28" s="4">
        <v>1.0142</v>
      </c>
      <c r="BI28" s="4">
        <v>1.1553</v>
      </c>
      <c r="BJ28" s="4">
        <v>1.18</v>
      </c>
      <c r="BK28" s="4">
        <v>1.1717</v>
      </c>
      <c r="BL28" s="4">
        <v>1.1729000000000001</v>
      </c>
      <c r="BM28" s="4">
        <v>1.1720999999999999</v>
      </c>
      <c r="BN28" s="4">
        <v>1.1707000000000001</v>
      </c>
      <c r="BO28" s="4">
        <v>1.17</v>
      </c>
      <c r="BP28" s="4">
        <v>1.1693</v>
      </c>
      <c r="BQ28" s="4">
        <v>1.1666000000000001</v>
      </c>
      <c r="BR28" s="4">
        <v>1.1676</v>
      </c>
      <c r="BS28" s="4">
        <v>1.1677</v>
      </c>
      <c r="BT28" s="4">
        <v>1.1675</v>
      </c>
      <c r="BU28" s="4">
        <v>37.424900000000001</v>
      </c>
      <c r="BV28" s="4">
        <v>0</v>
      </c>
      <c r="BW28" s="4">
        <v>0</v>
      </c>
      <c r="BX28" s="4">
        <v>0</v>
      </c>
      <c r="BY28" s="4">
        <v>27.534600000000001</v>
      </c>
      <c r="BZ28" s="4">
        <v>0.32419999999999999</v>
      </c>
      <c r="CA28" s="4">
        <v>34.231699999999996</v>
      </c>
      <c r="CB28" s="4">
        <v>0.47410000000000002</v>
      </c>
      <c r="CC28" s="4">
        <v>0</v>
      </c>
      <c r="CD28" s="4">
        <v>0</v>
      </c>
      <c r="CE28" s="4">
        <v>0</v>
      </c>
      <c r="CF28" s="4">
        <v>0</v>
      </c>
      <c r="CG28" s="4">
        <v>1.0500000000000001E-2</v>
      </c>
      <c r="CH28" s="4">
        <v>0</v>
      </c>
      <c r="CI28" s="4">
        <v>0</v>
      </c>
      <c r="CJ28" s="4">
        <v>68.91</v>
      </c>
      <c r="CK28" s="4">
        <v>68.180000000000007</v>
      </c>
      <c r="CL28" s="4">
        <v>30.76</v>
      </c>
      <c r="CM28" s="4">
        <v>0.37</v>
      </c>
      <c r="CN28" s="4">
        <v>0.68</v>
      </c>
      <c r="CO28" s="4">
        <v>0.01</v>
      </c>
      <c r="CP28" s="4">
        <v>50.999000000000002</v>
      </c>
      <c r="CQ28" s="4">
        <v>0</v>
      </c>
      <c r="CR28" s="4">
        <v>31.349499999999999</v>
      </c>
      <c r="CS28" s="4">
        <v>0</v>
      </c>
      <c r="CT28" s="4">
        <v>0</v>
      </c>
      <c r="CU28" s="4">
        <v>0</v>
      </c>
      <c r="CV28" s="4">
        <v>0</v>
      </c>
      <c r="CW28" s="4">
        <v>13.963200000000001</v>
      </c>
      <c r="CX28" s="4">
        <v>3.4992999999999999</v>
      </c>
      <c r="CY28" s="4">
        <v>0.189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68.05</v>
      </c>
      <c r="DF28" s="4">
        <v>30.86</v>
      </c>
      <c r="DG28" s="4">
        <v>1.1000000000000001</v>
      </c>
      <c r="DH28" s="4">
        <v>0</v>
      </c>
      <c r="DI28" s="4">
        <v>51.186799999999998</v>
      </c>
      <c r="DJ28" s="4">
        <v>0</v>
      </c>
      <c r="DK28" s="4">
        <v>5.0547000000000004</v>
      </c>
      <c r="DL28" s="4">
        <v>0</v>
      </c>
      <c r="DM28" s="4">
        <v>9.5347000000000008</v>
      </c>
      <c r="DN28" s="4">
        <v>0.2203</v>
      </c>
      <c r="DO28" s="4">
        <v>15.728400000000001</v>
      </c>
      <c r="DP28" s="4">
        <v>18.272099999999998</v>
      </c>
      <c r="DQ28" s="4">
        <v>0</v>
      </c>
      <c r="DR28" s="4">
        <v>0</v>
      </c>
      <c r="DS28" s="4">
        <v>0</v>
      </c>
      <c r="DT28" s="4">
        <v>0</v>
      </c>
      <c r="DU28" s="4">
        <v>3.0000000000000001E-3</v>
      </c>
      <c r="DV28" s="4">
        <v>0</v>
      </c>
      <c r="DW28" s="4">
        <v>0</v>
      </c>
      <c r="DX28" s="4">
        <v>74.62</v>
      </c>
      <c r="DY28" s="4">
        <v>43.29</v>
      </c>
      <c r="DZ28" s="4">
        <v>14.72</v>
      </c>
      <c r="EA28" s="4">
        <v>36.14</v>
      </c>
      <c r="EB28" s="4">
        <v>5.5</v>
      </c>
      <c r="EC28" s="4">
        <v>0.34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  <c r="EW28" s="4">
        <v>0</v>
      </c>
      <c r="EX28" s="4">
        <v>0</v>
      </c>
      <c r="EY28" s="4">
        <v>0</v>
      </c>
      <c r="EZ28" s="4">
        <v>0</v>
      </c>
      <c r="FA28" s="4">
        <v>0</v>
      </c>
      <c r="FB28" s="4">
        <v>0</v>
      </c>
      <c r="FC28" s="4">
        <v>0</v>
      </c>
      <c r="FD28" s="4">
        <v>0</v>
      </c>
      <c r="FE28" s="4">
        <v>0</v>
      </c>
      <c r="FF28" s="4">
        <v>0</v>
      </c>
      <c r="FG28" s="4">
        <v>0</v>
      </c>
      <c r="FH28" s="4">
        <v>0</v>
      </c>
      <c r="FI28" s="4">
        <v>0</v>
      </c>
      <c r="FJ28" s="4">
        <v>0</v>
      </c>
      <c r="FK28" s="4">
        <v>0</v>
      </c>
      <c r="FL28" s="4">
        <v>0</v>
      </c>
      <c r="FM28" s="4">
        <v>0</v>
      </c>
      <c r="FN28" s="4">
        <v>0</v>
      </c>
      <c r="FO28" s="4">
        <v>0</v>
      </c>
      <c r="FP28" s="4">
        <v>0</v>
      </c>
      <c r="FQ28" s="4">
        <v>0</v>
      </c>
      <c r="FR28" s="4">
        <v>0</v>
      </c>
      <c r="FS28" s="4">
        <v>0</v>
      </c>
      <c r="FT28" s="4">
        <v>0</v>
      </c>
      <c r="FU28" s="4">
        <v>0</v>
      </c>
      <c r="FV28" s="4">
        <v>0</v>
      </c>
      <c r="FW28" s="4">
        <v>0</v>
      </c>
      <c r="FX28" s="4">
        <v>0</v>
      </c>
      <c r="FY28" s="4">
        <v>0</v>
      </c>
      <c r="FZ28" s="4">
        <v>0</v>
      </c>
      <c r="GA28" s="4">
        <v>0</v>
      </c>
      <c r="GB28" s="4">
        <v>0</v>
      </c>
      <c r="GC28" s="4">
        <v>0</v>
      </c>
      <c r="GD28" s="4">
        <v>0</v>
      </c>
      <c r="GE28" s="4">
        <v>0</v>
      </c>
      <c r="GF28" s="4">
        <v>0</v>
      </c>
      <c r="GG28" s="4">
        <v>0</v>
      </c>
      <c r="GH28" s="4">
        <v>0</v>
      </c>
      <c r="GI28" s="4">
        <v>0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Q28" s="4">
        <v>0</v>
      </c>
      <c r="GR28" s="4">
        <v>0</v>
      </c>
      <c r="GS28" s="4">
        <v>0</v>
      </c>
      <c r="GT28" s="4">
        <v>0</v>
      </c>
      <c r="GU28" s="4">
        <v>0</v>
      </c>
      <c r="GV28" s="4">
        <v>0</v>
      </c>
      <c r="GW28" s="4">
        <v>0</v>
      </c>
      <c r="GX28" s="4">
        <v>0</v>
      </c>
      <c r="GY28" s="4">
        <v>0</v>
      </c>
      <c r="GZ28" s="4">
        <v>0</v>
      </c>
      <c r="HA28" s="4">
        <v>0</v>
      </c>
      <c r="HB28" s="4">
        <v>0</v>
      </c>
      <c r="HC28" s="4">
        <v>0</v>
      </c>
      <c r="HD28" s="4">
        <v>0</v>
      </c>
      <c r="HE28" s="4">
        <v>0</v>
      </c>
      <c r="HF28" s="4">
        <v>0</v>
      </c>
      <c r="HG28" s="4">
        <v>0</v>
      </c>
      <c r="HH28" s="4">
        <v>0</v>
      </c>
      <c r="HI28" s="4">
        <v>0</v>
      </c>
      <c r="HJ28" s="4">
        <v>0</v>
      </c>
      <c r="HK28" s="4">
        <v>0</v>
      </c>
      <c r="HL28" s="4">
        <v>0</v>
      </c>
      <c r="HM28" s="4">
        <v>0</v>
      </c>
      <c r="HN28" s="4">
        <v>0</v>
      </c>
      <c r="HO28" s="4">
        <v>60.714300000000001</v>
      </c>
      <c r="HP28" s="4">
        <v>0</v>
      </c>
      <c r="HQ28" s="4">
        <v>0</v>
      </c>
      <c r="HR28" s="4">
        <v>0</v>
      </c>
      <c r="HS28" s="4">
        <v>0</v>
      </c>
      <c r="HT28" s="4">
        <v>0</v>
      </c>
      <c r="HU28" s="4">
        <v>0</v>
      </c>
      <c r="HV28" s="4">
        <v>0</v>
      </c>
      <c r="HW28" s="4">
        <v>2.8614999999999999</v>
      </c>
      <c r="HX28" s="4">
        <v>36.424199999999999</v>
      </c>
      <c r="HY28" s="4">
        <v>0</v>
      </c>
      <c r="HZ28" s="4">
        <v>95.71</v>
      </c>
      <c r="IA28" s="4">
        <v>4.29</v>
      </c>
    </row>
    <row r="29" spans="1:235" x14ac:dyDescent="0.35">
      <c r="A29" s="4" t="s">
        <v>653</v>
      </c>
      <c r="B29" s="4">
        <v>17.84</v>
      </c>
      <c r="C29" s="4">
        <v>17.010000000000002</v>
      </c>
      <c r="D29" s="4">
        <v>15.75</v>
      </c>
      <c r="E29" s="4">
        <v>1139.99</v>
      </c>
      <c r="F29" s="4">
        <v>1E-3</v>
      </c>
      <c r="G29" s="4">
        <v>-9.01</v>
      </c>
      <c r="H29" s="4">
        <v>0</v>
      </c>
      <c r="I29" s="4">
        <v>-0.72</v>
      </c>
      <c r="J29" s="4">
        <v>82.99</v>
      </c>
      <c r="K29" s="4">
        <v>1139.98</v>
      </c>
      <c r="L29" s="4">
        <v>-0.01</v>
      </c>
      <c r="M29" s="4">
        <v>1139.98</v>
      </c>
      <c r="N29" s="4">
        <v>0</v>
      </c>
      <c r="O29" s="4">
        <v>1139.99</v>
      </c>
      <c r="P29" s="4">
        <v>0</v>
      </c>
      <c r="Q29" s="4">
        <v>1127.24</v>
      </c>
      <c r="R29" s="4">
        <v>-12.74</v>
      </c>
      <c r="S29" s="4">
        <v>1124.43</v>
      </c>
      <c r="T29" s="4">
        <v>-15.56</v>
      </c>
      <c r="U29" s="4">
        <v>984.68</v>
      </c>
      <c r="V29" s="4">
        <v>-155.31</v>
      </c>
      <c r="W29" s="4">
        <v>1026.8499999999999</v>
      </c>
      <c r="X29" s="4">
        <v>-113.14</v>
      </c>
      <c r="Y29" s="4">
        <v>3.6396999999999999</v>
      </c>
      <c r="Z29" s="4">
        <v>4.6748000000000003</v>
      </c>
      <c r="AA29" s="4">
        <v>3.7913999999999999</v>
      </c>
      <c r="AB29" s="4">
        <v>0</v>
      </c>
      <c r="AC29" s="4">
        <v>0</v>
      </c>
      <c r="AD29" s="4">
        <v>0</v>
      </c>
      <c r="AE29" s="4">
        <v>0</v>
      </c>
      <c r="AF29" s="4">
        <v>4.1181999999999999</v>
      </c>
      <c r="AG29" s="4">
        <v>6.1216999999999997</v>
      </c>
      <c r="AH29" s="4">
        <v>39.235900000000001</v>
      </c>
      <c r="AI29" s="4">
        <v>54.2637</v>
      </c>
      <c r="AJ29" s="4">
        <v>0</v>
      </c>
      <c r="AK29" s="4">
        <v>0</v>
      </c>
      <c r="AL29" s="4">
        <v>0</v>
      </c>
      <c r="AM29" s="4">
        <v>0</v>
      </c>
      <c r="AN29" s="4">
        <v>0.37880000000000003</v>
      </c>
      <c r="AO29" s="4">
        <v>0.2094</v>
      </c>
      <c r="AP29" s="4">
        <v>4.53E-2</v>
      </c>
      <c r="AQ29" s="4">
        <v>50.503500000000003</v>
      </c>
      <c r="AR29" s="4">
        <v>1.9313</v>
      </c>
      <c r="AS29" s="4">
        <v>12.5389</v>
      </c>
      <c r="AT29" s="4">
        <v>1.9139999999999999</v>
      </c>
      <c r="AU29" s="4">
        <v>13.2896</v>
      </c>
      <c r="AV29" s="4">
        <v>0.25169999999999998</v>
      </c>
      <c r="AW29" s="4">
        <v>5.6219000000000001</v>
      </c>
      <c r="AX29" s="4">
        <v>10.505000000000001</v>
      </c>
      <c r="AY29" s="4">
        <v>2.4018999999999999</v>
      </c>
      <c r="AZ29" s="4">
        <v>0.6331</v>
      </c>
      <c r="BA29" s="4">
        <v>0.1857</v>
      </c>
      <c r="BB29" s="4">
        <v>0</v>
      </c>
      <c r="BC29" s="4">
        <v>5.9999999999999995E-4</v>
      </c>
      <c r="BD29" s="4">
        <v>0.22289999999999999</v>
      </c>
      <c r="BE29" s="4">
        <v>0</v>
      </c>
      <c r="BF29" s="4">
        <v>1.1623000000000001</v>
      </c>
      <c r="BG29" s="4">
        <v>1.1256999999999999</v>
      </c>
      <c r="BH29" s="4">
        <v>1.012</v>
      </c>
      <c r="BI29" s="4">
        <v>1.1597999999999999</v>
      </c>
      <c r="BJ29" s="4">
        <v>1.1859999999999999</v>
      </c>
      <c r="BK29" s="4">
        <v>1.177</v>
      </c>
      <c r="BL29" s="4">
        <v>1.1781999999999999</v>
      </c>
      <c r="BM29" s="4">
        <v>1.1772</v>
      </c>
      <c r="BN29" s="4">
        <v>1.1757</v>
      </c>
      <c r="BO29" s="4">
        <v>1.1749000000000001</v>
      </c>
      <c r="BP29" s="4">
        <v>1.1740999999999999</v>
      </c>
      <c r="BQ29" s="4">
        <v>1.1711</v>
      </c>
      <c r="BR29" s="4">
        <v>1.1721999999999999</v>
      </c>
      <c r="BS29" s="4">
        <v>1.1725000000000001</v>
      </c>
      <c r="BT29" s="4">
        <v>1.1722999999999999</v>
      </c>
      <c r="BU29" s="4">
        <v>37.402799999999999</v>
      </c>
      <c r="BV29" s="4">
        <v>0</v>
      </c>
      <c r="BW29" s="4">
        <v>0</v>
      </c>
      <c r="BX29" s="4">
        <v>0</v>
      </c>
      <c r="BY29" s="4">
        <v>27.651700000000002</v>
      </c>
      <c r="BZ29" s="4">
        <v>0.3251</v>
      </c>
      <c r="CA29" s="4">
        <v>34.136000000000003</v>
      </c>
      <c r="CB29" s="4">
        <v>0.47389999999999999</v>
      </c>
      <c r="CC29" s="4">
        <v>0</v>
      </c>
      <c r="CD29" s="4">
        <v>0</v>
      </c>
      <c r="CE29" s="4">
        <v>0</v>
      </c>
      <c r="CF29" s="4">
        <v>0</v>
      </c>
      <c r="CG29" s="4">
        <v>1.0500000000000001E-2</v>
      </c>
      <c r="CH29" s="4">
        <v>0</v>
      </c>
      <c r="CI29" s="4">
        <v>0</v>
      </c>
      <c r="CJ29" s="4">
        <v>68.760000000000005</v>
      </c>
      <c r="CK29" s="4">
        <v>68.03</v>
      </c>
      <c r="CL29" s="4">
        <v>30.91</v>
      </c>
      <c r="CM29" s="4">
        <v>0.37</v>
      </c>
      <c r="CN29" s="4">
        <v>0.68</v>
      </c>
      <c r="CO29" s="4">
        <v>0.01</v>
      </c>
      <c r="CP29" s="4">
        <v>51.0321</v>
      </c>
      <c r="CQ29" s="4">
        <v>0</v>
      </c>
      <c r="CR29" s="4">
        <v>31.327100000000002</v>
      </c>
      <c r="CS29" s="4">
        <v>0</v>
      </c>
      <c r="CT29" s="4">
        <v>0</v>
      </c>
      <c r="CU29" s="4">
        <v>0</v>
      </c>
      <c r="CV29" s="4">
        <v>0</v>
      </c>
      <c r="CW29" s="4">
        <v>13.936999999999999</v>
      </c>
      <c r="CX29" s="4">
        <v>3.5141</v>
      </c>
      <c r="CY29" s="4">
        <v>0.1898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67.91</v>
      </c>
      <c r="DF29" s="4">
        <v>30.99</v>
      </c>
      <c r="DG29" s="4">
        <v>1.1000000000000001</v>
      </c>
      <c r="DH29" s="4">
        <v>0</v>
      </c>
      <c r="DI29" s="4">
        <v>51.180199999999999</v>
      </c>
      <c r="DJ29" s="4">
        <v>0</v>
      </c>
      <c r="DK29" s="4">
        <v>5.0475000000000003</v>
      </c>
      <c r="DL29" s="4">
        <v>0</v>
      </c>
      <c r="DM29" s="4">
        <v>9.5858000000000008</v>
      </c>
      <c r="DN29" s="4">
        <v>0.22120000000000001</v>
      </c>
      <c r="DO29" s="4">
        <v>15.7066</v>
      </c>
      <c r="DP29" s="4">
        <v>18.255700000000001</v>
      </c>
      <c r="DQ29" s="4">
        <v>0</v>
      </c>
      <c r="DR29" s="4">
        <v>0</v>
      </c>
      <c r="DS29" s="4">
        <v>0</v>
      </c>
      <c r="DT29" s="4">
        <v>0</v>
      </c>
      <c r="DU29" s="4">
        <v>3.0000000000000001E-3</v>
      </c>
      <c r="DV29" s="4">
        <v>0</v>
      </c>
      <c r="DW29" s="4">
        <v>0</v>
      </c>
      <c r="DX29" s="4">
        <v>74.489999999999995</v>
      </c>
      <c r="DY29" s="4">
        <v>43.24</v>
      </c>
      <c r="DZ29" s="4">
        <v>14.8</v>
      </c>
      <c r="EA29" s="4">
        <v>36.119999999999997</v>
      </c>
      <c r="EB29" s="4">
        <v>5.49</v>
      </c>
      <c r="EC29" s="4">
        <v>0.35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4">
        <v>0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4">
        <v>0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4">
        <v>0</v>
      </c>
      <c r="FZ29" s="4">
        <v>0</v>
      </c>
      <c r="GA29" s="4">
        <v>0</v>
      </c>
      <c r="GB29" s="4">
        <v>0</v>
      </c>
      <c r="GC29" s="4">
        <v>0</v>
      </c>
      <c r="GD29" s="4">
        <v>0</v>
      </c>
      <c r="GE29" s="4">
        <v>0</v>
      </c>
      <c r="GF29" s="4">
        <v>0</v>
      </c>
      <c r="GG29" s="4">
        <v>0</v>
      </c>
      <c r="GH29" s="4">
        <v>0</v>
      </c>
      <c r="GI29" s="4">
        <v>0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Q29" s="4">
        <v>0</v>
      </c>
      <c r="GR29" s="4">
        <v>0</v>
      </c>
      <c r="GS29" s="4">
        <v>0</v>
      </c>
      <c r="GT29" s="4">
        <v>0</v>
      </c>
      <c r="GU29" s="4">
        <v>0</v>
      </c>
      <c r="GV29" s="4">
        <v>0</v>
      </c>
      <c r="GW29" s="4">
        <v>0</v>
      </c>
      <c r="GX29" s="4">
        <v>0</v>
      </c>
      <c r="GY29" s="4">
        <v>0</v>
      </c>
      <c r="GZ29" s="4">
        <v>0</v>
      </c>
      <c r="HA29" s="4">
        <v>0</v>
      </c>
      <c r="HB29" s="4">
        <v>0</v>
      </c>
      <c r="HC29" s="4">
        <v>0</v>
      </c>
      <c r="HD29" s="4">
        <v>0</v>
      </c>
      <c r="HE29" s="4">
        <v>0</v>
      </c>
      <c r="HF29" s="4">
        <v>0</v>
      </c>
      <c r="HG29" s="4">
        <v>0</v>
      </c>
      <c r="HH29" s="4">
        <v>0</v>
      </c>
      <c r="HI29" s="4">
        <v>0</v>
      </c>
      <c r="HJ29" s="4">
        <v>0</v>
      </c>
      <c r="HK29" s="4">
        <v>0</v>
      </c>
      <c r="HL29" s="4">
        <v>0</v>
      </c>
      <c r="HM29" s="4">
        <v>0</v>
      </c>
      <c r="HN29" s="4">
        <v>0</v>
      </c>
      <c r="HO29" s="4">
        <v>60.715699999999998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4">
        <v>2.8601000000000001</v>
      </c>
      <c r="HX29" s="4">
        <v>36.424199999999999</v>
      </c>
      <c r="HY29" s="4">
        <v>0</v>
      </c>
      <c r="HZ29" s="4">
        <v>95.71</v>
      </c>
      <c r="IA29" s="4">
        <v>4.29</v>
      </c>
    </row>
    <row r="30" spans="1:235" x14ac:dyDescent="0.35">
      <c r="A30" s="4" t="s">
        <v>653</v>
      </c>
      <c r="B30" s="4">
        <v>18.34</v>
      </c>
      <c r="C30" s="4">
        <v>17.5</v>
      </c>
      <c r="D30" s="4">
        <v>16.260000000000002</v>
      </c>
      <c r="E30" s="4">
        <v>1139.51</v>
      </c>
      <c r="F30" s="4">
        <v>1E-3</v>
      </c>
      <c r="G30" s="4">
        <v>-9.01</v>
      </c>
      <c r="H30" s="4">
        <v>0</v>
      </c>
      <c r="I30" s="4">
        <v>-0.72</v>
      </c>
      <c r="J30" s="4">
        <v>82.5</v>
      </c>
      <c r="K30" s="4">
        <v>1139.5</v>
      </c>
      <c r="L30" s="4">
        <v>-0.01</v>
      </c>
      <c r="M30" s="4">
        <v>1139.51</v>
      </c>
      <c r="N30" s="4">
        <v>0</v>
      </c>
      <c r="O30" s="4">
        <v>1139.51</v>
      </c>
      <c r="P30" s="4">
        <v>0</v>
      </c>
      <c r="Q30" s="4">
        <v>1126.8599999999999</v>
      </c>
      <c r="R30" s="4">
        <v>-12.66</v>
      </c>
      <c r="S30" s="4">
        <v>1123.98</v>
      </c>
      <c r="T30" s="4">
        <v>-15.53</v>
      </c>
      <c r="U30" s="4">
        <v>985.44</v>
      </c>
      <c r="V30" s="4">
        <v>-154.08000000000001</v>
      </c>
      <c r="W30" s="4">
        <v>1026.8499999999999</v>
      </c>
      <c r="X30" s="4">
        <v>-112.66</v>
      </c>
      <c r="Y30" s="4">
        <v>3.6698</v>
      </c>
      <c r="Z30" s="4">
        <v>4.8673999999999999</v>
      </c>
      <c r="AA30" s="4">
        <v>4.0579000000000001</v>
      </c>
      <c r="AB30" s="4">
        <v>0</v>
      </c>
      <c r="AC30" s="4">
        <v>0</v>
      </c>
      <c r="AD30" s="4">
        <v>0</v>
      </c>
      <c r="AE30" s="4">
        <v>0</v>
      </c>
      <c r="AF30" s="4">
        <v>4.12</v>
      </c>
      <c r="AG30" s="4">
        <v>6.1295000000000002</v>
      </c>
      <c r="AH30" s="4">
        <v>39.219099999999997</v>
      </c>
      <c r="AI30" s="4">
        <v>54.271999999999998</v>
      </c>
      <c r="AJ30" s="4">
        <v>0</v>
      </c>
      <c r="AK30" s="4">
        <v>0</v>
      </c>
      <c r="AL30" s="4">
        <v>0</v>
      </c>
      <c r="AM30" s="4">
        <v>0</v>
      </c>
      <c r="AN30" s="4">
        <v>0.37940000000000002</v>
      </c>
      <c r="AO30" s="4">
        <v>0.20979999999999999</v>
      </c>
      <c r="AP30" s="4">
        <v>4.53E-2</v>
      </c>
      <c r="AQ30" s="4">
        <v>50.505800000000001</v>
      </c>
      <c r="AR30" s="4">
        <v>1.9428000000000001</v>
      </c>
      <c r="AS30" s="4">
        <v>12.5259</v>
      </c>
      <c r="AT30" s="4">
        <v>1.9215</v>
      </c>
      <c r="AU30" s="4">
        <v>13.3217</v>
      </c>
      <c r="AV30" s="4">
        <v>0.25230000000000002</v>
      </c>
      <c r="AW30" s="4">
        <v>5.5975999999999999</v>
      </c>
      <c r="AX30" s="4">
        <v>10.478300000000001</v>
      </c>
      <c r="AY30" s="4">
        <v>2.4070999999999998</v>
      </c>
      <c r="AZ30" s="4">
        <v>0.63639999999999997</v>
      </c>
      <c r="BA30" s="4">
        <v>0.18679999999999999</v>
      </c>
      <c r="BB30" s="4">
        <v>0</v>
      </c>
      <c r="BC30" s="4">
        <v>5.9999999999999995E-4</v>
      </c>
      <c r="BD30" s="4">
        <v>0.22339999999999999</v>
      </c>
      <c r="BE30" s="4">
        <v>0</v>
      </c>
      <c r="BF30" s="4">
        <v>1.1671</v>
      </c>
      <c r="BG30" s="4">
        <v>1.1268</v>
      </c>
      <c r="BH30" s="4">
        <v>1.0098</v>
      </c>
      <c r="BI30" s="4">
        <v>1.1644000000000001</v>
      </c>
      <c r="BJ30" s="4">
        <v>1.1919999999999999</v>
      </c>
      <c r="BK30" s="4">
        <v>1.1822999999999999</v>
      </c>
      <c r="BL30" s="4">
        <v>1.1835</v>
      </c>
      <c r="BM30" s="4">
        <v>1.1822999999999999</v>
      </c>
      <c r="BN30" s="4">
        <v>1.1806000000000001</v>
      </c>
      <c r="BO30" s="4">
        <v>1.1798</v>
      </c>
      <c r="BP30" s="4">
        <v>1.179</v>
      </c>
      <c r="BQ30" s="4">
        <v>1.1757</v>
      </c>
      <c r="BR30" s="4">
        <v>1.1769000000000001</v>
      </c>
      <c r="BS30" s="4">
        <v>1.1772</v>
      </c>
      <c r="BT30" s="4">
        <v>1.1771</v>
      </c>
      <c r="BU30" s="4">
        <v>37.380600000000001</v>
      </c>
      <c r="BV30" s="4">
        <v>0</v>
      </c>
      <c r="BW30" s="4">
        <v>0</v>
      </c>
      <c r="BX30" s="4">
        <v>0</v>
      </c>
      <c r="BY30" s="4">
        <v>27.769400000000001</v>
      </c>
      <c r="BZ30" s="4">
        <v>0.32590000000000002</v>
      </c>
      <c r="CA30" s="4">
        <v>34.039900000000003</v>
      </c>
      <c r="CB30" s="4">
        <v>0.47370000000000001</v>
      </c>
      <c r="CC30" s="4">
        <v>0</v>
      </c>
      <c r="CD30" s="4">
        <v>0</v>
      </c>
      <c r="CE30" s="4">
        <v>0</v>
      </c>
      <c r="CF30" s="4">
        <v>0</v>
      </c>
      <c r="CG30" s="4">
        <v>1.04E-2</v>
      </c>
      <c r="CH30" s="4">
        <v>0</v>
      </c>
      <c r="CI30" s="4">
        <v>0</v>
      </c>
      <c r="CJ30" s="4">
        <v>68.599999999999994</v>
      </c>
      <c r="CK30" s="4">
        <v>67.88</v>
      </c>
      <c r="CL30" s="4">
        <v>31.06</v>
      </c>
      <c r="CM30" s="4">
        <v>0.37</v>
      </c>
      <c r="CN30" s="4">
        <v>0.68</v>
      </c>
      <c r="CO30" s="4">
        <v>0.01</v>
      </c>
      <c r="CP30" s="4">
        <v>51.065199999999997</v>
      </c>
      <c r="CQ30" s="4">
        <v>0</v>
      </c>
      <c r="CR30" s="4">
        <v>31.304600000000001</v>
      </c>
      <c r="CS30" s="4">
        <v>0</v>
      </c>
      <c r="CT30" s="4">
        <v>0</v>
      </c>
      <c r="CU30" s="4">
        <v>0</v>
      </c>
      <c r="CV30" s="4">
        <v>0</v>
      </c>
      <c r="CW30" s="4">
        <v>13.9107</v>
      </c>
      <c r="CX30" s="4">
        <v>3.5289999999999999</v>
      </c>
      <c r="CY30" s="4">
        <v>0.1905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67.78</v>
      </c>
      <c r="DF30" s="4">
        <v>31.12</v>
      </c>
      <c r="DG30" s="4">
        <v>1.1100000000000001</v>
      </c>
      <c r="DH30" s="4">
        <v>0</v>
      </c>
      <c r="DI30" s="4">
        <v>51.173499999999997</v>
      </c>
      <c r="DJ30" s="4">
        <v>0</v>
      </c>
      <c r="DK30" s="4">
        <v>5.0404</v>
      </c>
      <c r="DL30" s="4">
        <v>0</v>
      </c>
      <c r="DM30" s="4">
        <v>9.6371000000000002</v>
      </c>
      <c r="DN30" s="4">
        <v>0.22209999999999999</v>
      </c>
      <c r="DO30" s="4">
        <v>15.6845</v>
      </c>
      <c r="DP30" s="4">
        <v>18.2393</v>
      </c>
      <c r="DQ30" s="4">
        <v>0</v>
      </c>
      <c r="DR30" s="4">
        <v>0</v>
      </c>
      <c r="DS30" s="4">
        <v>0</v>
      </c>
      <c r="DT30" s="4">
        <v>0</v>
      </c>
      <c r="DU30" s="4">
        <v>3.0000000000000001E-3</v>
      </c>
      <c r="DV30" s="4">
        <v>0</v>
      </c>
      <c r="DW30" s="4">
        <v>0</v>
      </c>
      <c r="DX30" s="4">
        <v>74.37</v>
      </c>
      <c r="DY30" s="4">
        <v>43.18</v>
      </c>
      <c r="DZ30" s="4">
        <v>14.89</v>
      </c>
      <c r="EA30" s="4">
        <v>36.090000000000003</v>
      </c>
      <c r="EB30" s="4">
        <v>5.49</v>
      </c>
      <c r="EC30" s="4">
        <v>0.35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0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D30" s="4">
        <v>0</v>
      </c>
      <c r="FE30" s="4">
        <v>0</v>
      </c>
      <c r="FF30" s="4">
        <v>0</v>
      </c>
      <c r="FG30" s="4">
        <v>0</v>
      </c>
      <c r="FH30" s="4">
        <v>0</v>
      </c>
      <c r="FI30" s="4">
        <v>0</v>
      </c>
      <c r="FJ30" s="4">
        <v>0</v>
      </c>
      <c r="FK30" s="4">
        <v>0</v>
      </c>
      <c r="FL30" s="4">
        <v>0</v>
      </c>
      <c r="FM30" s="4">
        <v>0</v>
      </c>
      <c r="FN30" s="4">
        <v>0</v>
      </c>
      <c r="FO30" s="4">
        <v>0</v>
      </c>
      <c r="FP30" s="4">
        <v>0</v>
      </c>
      <c r="FQ30" s="4">
        <v>0</v>
      </c>
      <c r="FR30" s="4">
        <v>0</v>
      </c>
      <c r="FS30" s="4">
        <v>0</v>
      </c>
      <c r="FT30" s="4">
        <v>0</v>
      </c>
      <c r="FU30" s="4">
        <v>0</v>
      </c>
      <c r="FV30" s="4">
        <v>0</v>
      </c>
      <c r="FW30" s="4">
        <v>0</v>
      </c>
      <c r="FX30" s="4">
        <v>0</v>
      </c>
      <c r="FY30" s="4">
        <v>0</v>
      </c>
      <c r="FZ30" s="4">
        <v>0</v>
      </c>
      <c r="GA30" s="4">
        <v>0</v>
      </c>
      <c r="GB30" s="4">
        <v>0</v>
      </c>
      <c r="GC30" s="4">
        <v>0</v>
      </c>
      <c r="GD30" s="4">
        <v>0</v>
      </c>
      <c r="GE30" s="4">
        <v>0</v>
      </c>
      <c r="GF30" s="4">
        <v>0</v>
      </c>
      <c r="GG30" s="4">
        <v>0</v>
      </c>
      <c r="GH30" s="4">
        <v>0</v>
      </c>
      <c r="GI30" s="4">
        <v>0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Q30" s="4">
        <v>0</v>
      </c>
      <c r="GR30" s="4">
        <v>0</v>
      </c>
      <c r="GS30" s="4">
        <v>0</v>
      </c>
      <c r="GT30" s="4">
        <v>0</v>
      </c>
      <c r="GU30" s="4">
        <v>0</v>
      </c>
      <c r="GV30" s="4">
        <v>0</v>
      </c>
      <c r="GW30" s="4">
        <v>0</v>
      </c>
      <c r="GX30" s="4">
        <v>0</v>
      </c>
      <c r="GY30" s="4">
        <v>0</v>
      </c>
      <c r="GZ30" s="4">
        <v>0</v>
      </c>
      <c r="HA30" s="4">
        <v>0</v>
      </c>
      <c r="HB30" s="4">
        <v>0</v>
      </c>
      <c r="HC30" s="4">
        <v>0</v>
      </c>
      <c r="HD30" s="4">
        <v>0</v>
      </c>
      <c r="HE30" s="4">
        <v>0</v>
      </c>
      <c r="HF30" s="4">
        <v>0</v>
      </c>
      <c r="HG30" s="4">
        <v>0</v>
      </c>
      <c r="HH30" s="4">
        <v>0</v>
      </c>
      <c r="HI30" s="4">
        <v>0</v>
      </c>
      <c r="HJ30" s="4">
        <v>0</v>
      </c>
      <c r="HK30" s="4">
        <v>0</v>
      </c>
      <c r="HL30" s="4">
        <v>0</v>
      </c>
      <c r="HM30" s="4">
        <v>0</v>
      </c>
      <c r="HN30" s="4">
        <v>0</v>
      </c>
      <c r="HO30" s="4">
        <v>60.717100000000002</v>
      </c>
      <c r="HP30" s="4">
        <v>0</v>
      </c>
      <c r="HQ30" s="4">
        <v>0</v>
      </c>
      <c r="HR30" s="4">
        <v>0</v>
      </c>
      <c r="HS30" s="4">
        <v>0</v>
      </c>
      <c r="HT30" s="4">
        <v>0</v>
      </c>
      <c r="HU30" s="4">
        <v>0</v>
      </c>
      <c r="HV30" s="4">
        <v>0</v>
      </c>
      <c r="HW30" s="4">
        <v>2.8586999999999998</v>
      </c>
      <c r="HX30" s="4">
        <v>36.424199999999999</v>
      </c>
      <c r="HY30" s="4">
        <v>0</v>
      </c>
      <c r="HZ30" s="4">
        <v>95.71</v>
      </c>
      <c r="IA30" s="4">
        <v>4.29</v>
      </c>
    </row>
    <row r="31" spans="1:235" x14ac:dyDescent="0.35">
      <c r="A31" s="4" t="s">
        <v>653</v>
      </c>
      <c r="B31" s="4">
        <v>18.84</v>
      </c>
      <c r="C31" s="4">
        <v>17.989999999999998</v>
      </c>
      <c r="D31" s="4">
        <v>16.77</v>
      </c>
      <c r="E31" s="4">
        <v>1139.04</v>
      </c>
      <c r="F31" s="4">
        <v>1E-3</v>
      </c>
      <c r="G31" s="4">
        <v>-9.02</v>
      </c>
      <c r="H31" s="4">
        <v>0</v>
      </c>
      <c r="I31" s="4">
        <v>-0.72</v>
      </c>
      <c r="J31" s="4">
        <v>82.01</v>
      </c>
      <c r="K31" s="4">
        <v>1139.04</v>
      </c>
      <c r="L31" s="4">
        <v>-0.01</v>
      </c>
      <c r="M31" s="4">
        <v>1139.04</v>
      </c>
      <c r="N31" s="4">
        <v>-0.01</v>
      </c>
      <c r="O31" s="4">
        <v>1139.04</v>
      </c>
      <c r="P31" s="4">
        <v>0</v>
      </c>
      <c r="Q31" s="4">
        <v>1126.48</v>
      </c>
      <c r="R31" s="4">
        <v>-12.57</v>
      </c>
      <c r="S31" s="4">
        <v>1123.54</v>
      </c>
      <c r="T31" s="4">
        <v>-15.5</v>
      </c>
      <c r="U31" s="4">
        <v>986.21</v>
      </c>
      <c r="V31" s="4">
        <v>-152.83000000000001</v>
      </c>
      <c r="W31" s="4">
        <v>1026.8499999999999</v>
      </c>
      <c r="X31" s="4">
        <v>-112.19</v>
      </c>
      <c r="Y31" s="4">
        <v>3.6993</v>
      </c>
      <c r="Z31" s="4">
        <v>5.0606999999999998</v>
      </c>
      <c r="AA31" s="4">
        <v>4.3244999999999996</v>
      </c>
      <c r="AB31" s="4">
        <v>0</v>
      </c>
      <c r="AC31" s="4">
        <v>0</v>
      </c>
      <c r="AD31" s="4">
        <v>0</v>
      </c>
      <c r="AE31" s="4">
        <v>0</v>
      </c>
      <c r="AF31" s="4">
        <v>4.1219000000000001</v>
      </c>
      <c r="AG31" s="4">
        <v>5.9885000000000002</v>
      </c>
      <c r="AH31" s="4">
        <v>39.3521</v>
      </c>
      <c r="AI31" s="4">
        <v>54.279600000000002</v>
      </c>
      <c r="AJ31" s="4">
        <v>0</v>
      </c>
      <c r="AK31" s="4">
        <v>0</v>
      </c>
      <c r="AL31" s="4">
        <v>0</v>
      </c>
      <c r="AM31" s="4">
        <v>0</v>
      </c>
      <c r="AN31" s="4">
        <v>0.37980000000000003</v>
      </c>
      <c r="AO31" s="4">
        <v>0.2102</v>
      </c>
      <c r="AP31" s="4">
        <v>4.53E-2</v>
      </c>
      <c r="AQ31" s="4">
        <v>50.507899999999999</v>
      </c>
      <c r="AR31" s="4">
        <v>1.9543999999999999</v>
      </c>
      <c r="AS31" s="4">
        <v>12.512600000000001</v>
      </c>
      <c r="AT31" s="4">
        <v>1.929</v>
      </c>
      <c r="AU31" s="4">
        <v>13.353999999999999</v>
      </c>
      <c r="AV31" s="4">
        <v>0.25290000000000001</v>
      </c>
      <c r="AW31" s="4">
        <v>5.5734000000000004</v>
      </c>
      <c r="AX31" s="4">
        <v>10.4514</v>
      </c>
      <c r="AY31" s="4">
        <v>2.4123000000000001</v>
      </c>
      <c r="AZ31" s="4">
        <v>0.63970000000000005</v>
      </c>
      <c r="BA31" s="4">
        <v>0.18790000000000001</v>
      </c>
      <c r="BB31" s="4">
        <v>0</v>
      </c>
      <c r="BC31" s="4">
        <v>5.9999999999999995E-4</v>
      </c>
      <c r="BD31" s="4">
        <v>0.22389999999999999</v>
      </c>
      <c r="BE31" s="4">
        <v>0</v>
      </c>
      <c r="BF31" s="4">
        <v>1.1719999999999999</v>
      </c>
      <c r="BG31" s="4">
        <v>1.1278999999999999</v>
      </c>
      <c r="BH31" s="4">
        <v>1.0075000000000001</v>
      </c>
      <c r="BI31" s="4">
        <v>1.169</v>
      </c>
      <c r="BJ31" s="4">
        <v>1.1980999999999999</v>
      </c>
      <c r="BK31" s="4">
        <v>1.1877</v>
      </c>
      <c r="BL31" s="4">
        <v>1.1888000000000001</v>
      </c>
      <c r="BM31" s="4">
        <v>1.1875</v>
      </c>
      <c r="BN31" s="4">
        <v>1.1857</v>
      </c>
      <c r="BO31" s="4">
        <v>1.1847000000000001</v>
      </c>
      <c r="BP31" s="4">
        <v>1.1838</v>
      </c>
      <c r="BQ31" s="4">
        <v>1.1802999999999999</v>
      </c>
      <c r="BR31" s="4">
        <v>1.1816</v>
      </c>
      <c r="BS31" s="4">
        <v>1.1819999999999999</v>
      </c>
      <c r="BT31" s="4">
        <v>1.1819</v>
      </c>
      <c r="BU31" s="4">
        <v>37.358400000000003</v>
      </c>
      <c r="BV31" s="4">
        <v>0</v>
      </c>
      <c r="BW31" s="4">
        <v>0</v>
      </c>
      <c r="BX31" s="4">
        <v>0</v>
      </c>
      <c r="BY31" s="4">
        <v>27.8872</v>
      </c>
      <c r="BZ31" s="4">
        <v>0.32669999999999999</v>
      </c>
      <c r="CA31" s="4">
        <v>33.9437</v>
      </c>
      <c r="CB31" s="4">
        <v>0.47349999999999998</v>
      </c>
      <c r="CC31" s="4">
        <v>0</v>
      </c>
      <c r="CD31" s="4">
        <v>0</v>
      </c>
      <c r="CE31" s="4">
        <v>0</v>
      </c>
      <c r="CF31" s="4">
        <v>0</v>
      </c>
      <c r="CG31" s="4">
        <v>1.04E-2</v>
      </c>
      <c r="CH31" s="4">
        <v>0</v>
      </c>
      <c r="CI31" s="4">
        <v>0</v>
      </c>
      <c r="CJ31" s="4">
        <v>68.45</v>
      </c>
      <c r="CK31" s="4">
        <v>67.72</v>
      </c>
      <c r="CL31" s="4">
        <v>31.21</v>
      </c>
      <c r="CM31" s="4">
        <v>0.37</v>
      </c>
      <c r="CN31" s="4">
        <v>0.68</v>
      </c>
      <c r="CO31" s="4">
        <v>0.01</v>
      </c>
      <c r="CP31" s="4">
        <v>51.098599999999998</v>
      </c>
      <c r="CQ31" s="4">
        <v>0</v>
      </c>
      <c r="CR31" s="4">
        <v>31.2819</v>
      </c>
      <c r="CS31" s="4">
        <v>0</v>
      </c>
      <c r="CT31" s="4">
        <v>0</v>
      </c>
      <c r="CU31" s="4">
        <v>0</v>
      </c>
      <c r="CV31" s="4">
        <v>0</v>
      </c>
      <c r="CW31" s="4">
        <v>13.8842</v>
      </c>
      <c r="CX31" s="4">
        <v>3.544</v>
      </c>
      <c r="CY31" s="4">
        <v>0.19120000000000001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67.650000000000006</v>
      </c>
      <c r="DF31" s="4">
        <v>31.25</v>
      </c>
      <c r="DG31" s="4">
        <v>1.1100000000000001</v>
      </c>
      <c r="DH31" s="4">
        <v>0</v>
      </c>
      <c r="DI31" s="4">
        <v>51.166899999999998</v>
      </c>
      <c r="DJ31" s="4">
        <v>0</v>
      </c>
      <c r="DK31" s="4">
        <v>5.0331000000000001</v>
      </c>
      <c r="DL31" s="4">
        <v>0</v>
      </c>
      <c r="DM31" s="4">
        <v>9.6889000000000003</v>
      </c>
      <c r="DN31" s="4">
        <v>0.22309999999999999</v>
      </c>
      <c r="DO31" s="4">
        <v>15.662699999999999</v>
      </c>
      <c r="DP31" s="4">
        <v>18.222300000000001</v>
      </c>
      <c r="DQ31" s="4">
        <v>0</v>
      </c>
      <c r="DR31" s="4">
        <v>0</v>
      </c>
      <c r="DS31" s="4">
        <v>0</v>
      </c>
      <c r="DT31" s="4">
        <v>0</v>
      </c>
      <c r="DU31" s="4">
        <v>3.0000000000000001E-3</v>
      </c>
      <c r="DV31" s="4">
        <v>0</v>
      </c>
      <c r="DW31" s="4">
        <v>0</v>
      </c>
      <c r="DX31" s="4">
        <v>74.239999999999995</v>
      </c>
      <c r="DY31" s="4">
        <v>43.13</v>
      </c>
      <c r="DZ31" s="4">
        <v>14.97</v>
      </c>
      <c r="EA31" s="4">
        <v>36.07</v>
      </c>
      <c r="EB31" s="4">
        <v>5.48</v>
      </c>
      <c r="EC31" s="4">
        <v>0.35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4">
        <v>0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4">
        <v>0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4">
        <v>0</v>
      </c>
      <c r="FZ31" s="4">
        <v>0</v>
      </c>
      <c r="GA31" s="4">
        <v>0</v>
      </c>
      <c r="GB31" s="4">
        <v>0</v>
      </c>
      <c r="GC31" s="4">
        <v>0</v>
      </c>
      <c r="GD31" s="4">
        <v>0</v>
      </c>
      <c r="GE31" s="4">
        <v>0</v>
      </c>
      <c r="GF31" s="4">
        <v>0</v>
      </c>
      <c r="GG31" s="4">
        <v>0</v>
      </c>
      <c r="GH31" s="4">
        <v>0</v>
      </c>
      <c r="GI31" s="4">
        <v>0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Q31" s="4">
        <v>0</v>
      </c>
      <c r="GR31" s="4">
        <v>0</v>
      </c>
      <c r="GS31" s="4">
        <v>0</v>
      </c>
      <c r="GT31" s="4">
        <v>0</v>
      </c>
      <c r="GU31" s="4">
        <v>0</v>
      </c>
      <c r="GV31" s="4">
        <v>0</v>
      </c>
      <c r="GW31" s="4">
        <v>0</v>
      </c>
      <c r="GX31" s="4">
        <v>0</v>
      </c>
      <c r="GY31" s="4">
        <v>0</v>
      </c>
      <c r="GZ31" s="4">
        <v>0</v>
      </c>
      <c r="HA31" s="4">
        <v>0</v>
      </c>
      <c r="HB31" s="4">
        <v>0</v>
      </c>
      <c r="HC31" s="4">
        <v>0</v>
      </c>
      <c r="HD31" s="4">
        <v>0</v>
      </c>
      <c r="HE31" s="4">
        <v>0</v>
      </c>
      <c r="HF31" s="4">
        <v>0</v>
      </c>
      <c r="HG31" s="4">
        <v>0</v>
      </c>
      <c r="HH31" s="4">
        <v>0</v>
      </c>
      <c r="HI31" s="4">
        <v>0</v>
      </c>
      <c r="HJ31" s="4">
        <v>0</v>
      </c>
      <c r="HK31" s="4">
        <v>0</v>
      </c>
      <c r="HL31" s="4">
        <v>0</v>
      </c>
      <c r="HM31" s="4">
        <v>0</v>
      </c>
      <c r="HN31" s="4">
        <v>0</v>
      </c>
      <c r="HO31" s="4">
        <v>60.718499999999999</v>
      </c>
      <c r="HP31" s="4">
        <v>0</v>
      </c>
      <c r="HQ31" s="4">
        <v>0</v>
      </c>
      <c r="HR31" s="4">
        <v>0</v>
      </c>
      <c r="HS31" s="4">
        <v>0</v>
      </c>
      <c r="HT31" s="4">
        <v>0</v>
      </c>
      <c r="HU31" s="4">
        <v>0</v>
      </c>
      <c r="HV31" s="4">
        <v>0</v>
      </c>
      <c r="HW31" s="4">
        <v>2.8573</v>
      </c>
      <c r="HX31" s="4">
        <v>36.424199999999999</v>
      </c>
      <c r="HY31" s="4">
        <v>0</v>
      </c>
      <c r="HZ31" s="4">
        <v>95.71</v>
      </c>
      <c r="IA31" s="4">
        <v>4.29</v>
      </c>
    </row>
    <row r="32" spans="1:235" x14ac:dyDescent="0.35">
      <c r="A32" s="4" t="s">
        <v>653</v>
      </c>
      <c r="B32" s="4">
        <v>19.350000000000001</v>
      </c>
      <c r="C32" s="4">
        <v>18.489999999999998</v>
      </c>
      <c r="D32" s="4">
        <v>17.28</v>
      </c>
      <c r="E32" s="4">
        <v>1138.57</v>
      </c>
      <c r="F32" s="4">
        <v>1E-3</v>
      </c>
      <c r="G32" s="4">
        <v>-9.02</v>
      </c>
      <c r="H32" s="4">
        <v>0</v>
      </c>
      <c r="I32" s="4">
        <v>-0.72</v>
      </c>
      <c r="J32" s="4">
        <v>81.510000000000005</v>
      </c>
      <c r="K32" s="4">
        <v>1138.56</v>
      </c>
      <c r="L32" s="4">
        <v>-0.01</v>
      </c>
      <c r="M32" s="4">
        <v>1138.56</v>
      </c>
      <c r="N32" s="4">
        <v>0</v>
      </c>
      <c r="O32" s="4">
        <v>1138.57</v>
      </c>
      <c r="P32" s="4">
        <v>0</v>
      </c>
      <c r="Q32" s="4">
        <v>1126.08</v>
      </c>
      <c r="R32" s="4">
        <v>-12.48</v>
      </c>
      <c r="S32" s="4">
        <v>1123.0899999999999</v>
      </c>
      <c r="T32" s="4">
        <v>-15.48</v>
      </c>
      <c r="U32" s="4">
        <v>986.99</v>
      </c>
      <c r="V32" s="4">
        <v>-151.58000000000001</v>
      </c>
      <c r="W32" s="4">
        <v>1026.8499999999999</v>
      </c>
      <c r="X32" s="4">
        <v>-111.72</v>
      </c>
      <c r="Y32" s="4">
        <v>3.7286999999999999</v>
      </c>
      <c r="Z32" s="4">
        <v>5.2525000000000004</v>
      </c>
      <c r="AA32" s="4">
        <v>4.5926999999999998</v>
      </c>
      <c r="AB32" s="4">
        <v>0</v>
      </c>
      <c r="AC32" s="4">
        <v>0</v>
      </c>
      <c r="AD32" s="4">
        <v>0</v>
      </c>
      <c r="AE32" s="4">
        <v>0</v>
      </c>
      <c r="AF32" s="4">
        <v>4.1238000000000001</v>
      </c>
      <c r="AG32" s="4">
        <v>5.9973000000000001</v>
      </c>
      <c r="AH32" s="4">
        <v>39.031399999999998</v>
      </c>
      <c r="AI32" s="4">
        <v>54.587699999999998</v>
      </c>
      <c r="AJ32" s="4">
        <v>0</v>
      </c>
      <c r="AK32" s="4">
        <v>0</v>
      </c>
      <c r="AL32" s="4">
        <v>0</v>
      </c>
      <c r="AM32" s="4">
        <v>0</v>
      </c>
      <c r="AN32" s="4">
        <v>0.38350000000000001</v>
      </c>
      <c r="AO32" s="4">
        <v>0.21060000000000001</v>
      </c>
      <c r="AP32" s="4">
        <v>4.53E-2</v>
      </c>
      <c r="AQ32" s="4">
        <v>50.509900000000002</v>
      </c>
      <c r="AR32" s="4">
        <v>1.9661999999999999</v>
      </c>
      <c r="AS32" s="4">
        <v>12.4998</v>
      </c>
      <c r="AT32" s="4">
        <v>1.9365000000000001</v>
      </c>
      <c r="AU32" s="4">
        <v>13.386100000000001</v>
      </c>
      <c r="AV32" s="4">
        <v>0.2535</v>
      </c>
      <c r="AW32" s="4">
        <v>5.5490000000000004</v>
      </c>
      <c r="AX32" s="4">
        <v>10.424300000000001</v>
      </c>
      <c r="AY32" s="4">
        <v>2.4175</v>
      </c>
      <c r="AZ32" s="4">
        <v>0.64300000000000002</v>
      </c>
      <c r="BA32" s="4">
        <v>0.18909999999999999</v>
      </c>
      <c r="BB32" s="4">
        <v>0</v>
      </c>
      <c r="BC32" s="4">
        <v>5.9999999999999995E-4</v>
      </c>
      <c r="BD32" s="4">
        <v>0.22439999999999999</v>
      </c>
      <c r="BE32" s="4">
        <v>0</v>
      </c>
      <c r="BF32" s="4">
        <v>1.1769000000000001</v>
      </c>
      <c r="BG32" s="4">
        <v>1.129</v>
      </c>
      <c r="BH32" s="4">
        <v>1.0053000000000001</v>
      </c>
      <c r="BI32" s="4">
        <v>1.1737</v>
      </c>
      <c r="BJ32" s="4">
        <v>1.2041999999999999</v>
      </c>
      <c r="BK32" s="4">
        <v>1.1931</v>
      </c>
      <c r="BL32" s="4">
        <v>1.1941999999999999</v>
      </c>
      <c r="BM32" s="4">
        <v>1.1927000000000001</v>
      </c>
      <c r="BN32" s="4">
        <v>1.1907000000000001</v>
      </c>
      <c r="BO32" s="4">
        <v>1.1897</v>
      </c>
      <c r="BP32" s="4">
        <v>1.1887000000000001</v>
      </c>
      <c r="BQ32" s="4">
        <v>1.1849000000000001</v>
      </c>
      <c r="BR32" s="4">
        <v>1.1862999999999999</v>
      </c>
      <c r="BS32" s="4">
        <v>1.1868000000000001</v>
      </c>
      <c r="BT32" s="4">
        <v>1.1868000000000001</v>
      </c>
      <c r="BU32" s="4">
        <v>37.335999999999999</v>
      </c>
      <c r="BV32" s="4">
        <v>0</v>
      </c>
      <c r="BW32" s="4">
        <v>0</v>
      </c>
      <c r="BX32" s="4">
        <v>0</v>
      </c>
      <c r="BY32" s="4">
        <v>28.0061</v>
      </c>
      <c r="BZ32" s="4">
        <v>0.32750000000000001</v>
      </c>
      <c r="CA32" s="4">
        <v>33.846600000000002</v>
      </c>
      <c r="CB32" s="4">
        <v>0.4733</v>
      </c>
      <c r="CC32" s="4">
        <v>0</v>
      </c>
      <c r="CD32" s="4">
        <v>0</v>
      </c>
      <c r="CE32" s="4">
        <v>0</v>
      </c>
      <c r="CF32" s="4">
        <v>0</v>
      </c>
      <c r="CG32" s="4">
        <v>1.04E-2</v>
      </c>
      <c r="CH32" s="4">
        <v>0</v>
      </c>
      <c r="CI32" s="4">
        <v>0</v>
      </c>
      <c r="CJ32" s="4">
        <v>68.3</v>
      </c>
      <c r="CK32" s="4">
        <v>67.569999999999993</v>
      </c>
      <c r="CL32" s="4">
        <v>31.37</v>
      </c>
      <c r="CM32" s="4">
        <v>0.37</v>
      </c>
      <c r="CN32" s="4">
        <v>0.68</v>
      </c>
      <c r="CO32" s="4">
        <v>0.01</v>
      </c>
      <c r="CP32" s="4">
        <v>51.131999999999998</v>
      </c>
      <c r="CQ32" s="4">
        <v>0</v>
      </c>
      <c r="CR32" s="4">
        <v>31.2592</v>
      </c>
      <c r="CS32" s="4">
        <v>0</v>
      </c>
      <c r="CT32" s="4">
        <v>0</v>
      </c>
      <c r="CU32" s="4">
        <v>0</v>
      </c>
      <c r="CV32" s="4">
        <v>0</v>
      </c>
      <c r="CW32" s="4">
        <v>13.857699999999999</v>
      </c>
      <c r="CX32" s="4">
        <v>3.5590999999999999</v>
      </c>
      <c r="CY32" s="4">
        <v>0.192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67.510000000000005</v>
      </c>
      <c r="DF32" s="4">
        <v>31.38</v>
      </c>
      <c r="DG32" s="4">
        <v>1.1100000000000001</v>
      </c>
      <c r="DH32" s="4">
        <v>0</v>
      </c>
      <c r="DI32" s="4">
        <v>51.159799999999997</v>
      </c>
      <c r="DJ32" s="4">
        <v>0</v>
      </c>
      <c r="DK32" s="4">
        <v>5.0263999999999998</v>
      </c>
      <c r="DL32" s="4">
        <v>0</v>
      </c>
      <c r="DM32" s="4">
        <v>9.7408000000000001</v>
      </c>
      <c r="DN32" s="4">
        <v>0.224</v>
      </c>
      <c r="DO32" s="4">
        <v>15.6402</v>
      </c>
      <c r="DP32" s="4">
        <v>18.2058</v>
      </c>
      <c r="DQ32" s="4">
        <v>0</v>
      </c>
      <c r="DR32" s="4">
        <v>0</v>
      </c>
      <c r="DS32" s="4">
        <v>0</v>
      </c>
      <c r="DT32" s="4">
        <v>0</v>
      </c>
      <c r="DU32" s="4">
        <v>3.0000000000000001E-3</v>
      </c>
      <c r="DV32" s="4">
        <v>0</v>
      </c>
      <c r="DW32" s="4">
        <v>0</v>
      </c>
      <c r="DX32" s="4">
        <v>74.11</v>
      </c>
      <c r="DY32" s="4">
        <v>43.08</v>
      </c>
      <c r="DZ32" s="4">
        <v>15.05</v>
      </c>
      <c r="EA32" s="4">
        <v>36.04</v>
      </c>
      <c r="EB32" s="4">
        <v>5.47</v>
      </c>
      <c r="EC32" s="4">
        <v>0.35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  <c r="FE32" s="4">
        <v>0</v>
      </c>
      <c r="FF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4">
        <v>0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0</v>
      </c>
      <c r="FW32" s="4">
        <v>0</v>
      </c>
      <c r="FX32" s="4">
        <v>0</v>
      </c>
      <c r="FY32" s="4">
        <v>0</v>
      </c>
      <c r="FZ32" s="4">
        <v>0</v>
      </c>
      <c r="GA32" s="4">
        <v>0</v>
      </c>
      <c r="GB32" s="4">
        <v>0</v>
      </c>
      <c r="GC32" s="4">
        <v>0</v>
      </c>
      <c r="GD32" s="4">
        <v>0</v>
      </c>
      <c r="GE32" s="4">
        <v>0</v>
      </c>
      <c r="GF32" s="4">
        <v>0</v>
      </c>
      <c r="GG32" s="4">
        <v>0</v>
      </c>
      <c r="GH32" s="4">
        <v>0</v>
      </c>
      <c r="GI32" s="4">
        <v>0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Q32" s="4">
        <v>0</v>
      </c>
      <c r="GR32" s="4">
        <v>0</v>
      </c>
      <c r="GS32" s="4">
        <v>0</v>
      </c>
      <c r="GT32" s="4">
        <v>0</v>
      </c>
      <c r="GU32" s="4">
        <v>0</v>
      </c>
      <c r="GV32" s="4">
        <v>0</v>
      </c>
      <c r="GW32" s="4">
        <v>0</v>
      </c>
      <c r="GX32" s="4">
        <v>0</v>
      </c>
      <c r="GY32" s="4">
        <v>0</v>
      </c>
      <c r="GZ32" s="4">
        <v>0</v>
      </c>
      <c r="HA32" s="4">
        <v>0</v>
      </c>
      <c r="HB32" s="4">
        <v>0</v>
      </c>
      <c r="HC32" s="4">
        <v>0</v>
      </c>
      <c r="HD32" s="4">
        <v>0</v>
      </c>
      <c r="HE32" s="4">
        <v>0</v>
      </c>
      <c r="HF32" s="4">
        <v>0</v>
      </c>
      <c r="HG32" s="4">
        <v>0</v>
      </c>
      <c r="HH32" s="4">
        <v>0</v>
      </c>
      <c r="HI32" s="4">
        <v>0</v>
      </c>
      <c r="HJ32" s="4">
        <v>0</v>
      </c>
      <c r="HK32" s="4">
        <v>0</v>
      </c>
      <c r="HL32" s="4">
        <v>0</v>
      </c>
      <c r="HM32" s="4">
        <v>0</v>
      </c>
      <c r="HN32" s="4">
        <v>0</v>
      </c>
      <c r="HO32" s="4">
        <v>60.719900000000003</v>
      </c>
      <c r="HP32" s="4">
        <v>0</v>
      </c>
      <c r="HQ32" s="4">
        <v>0</v>
      </c>
      <c r="HR32" s="4">
        <v>0</v>
      </c>
      <c r="HS32" s="4">
        <v>0</v>
      </c>
      <c r="HT32" s="4">
        <v>0</v>
      </c>
      <c r="HU32" s="4">
        <v>0</v>
      </c>
      <c r="HV32" s="4">
        <v>0</v>
      </c>
      <c r="HW32" s="4">
        <v>2.8559000000000001</v>
      </c>
      <c r="HX32" s="4">
        <v>36.424300000000002</v>
      </c>
      <c r="HY32" s="4">
        <v>0</v>
      </c>
      <c r="HZ32" s="4">
        <v>95.72</v>
      </c>
      <c r="IA32" s="4">
        <v>4.28</v>
      </c>
    </row>
    <row r="33" spans="1:235" x14ac:dyDescent="0.35">
      <c r="A33" s="4" t="s">
        <v>653</v>
      </c>
      <c r="B33" s="4">
        <v>19.850000000000001</v>
      </c>
      <c r="C33" s="4">
        <v>18.98</v>
      </c>
      <c r="D33" s="4">
        <v>17.78</v>
      </c>
      <c r="E33" s="4">
        <v>1138.0899999999999</v>
      </c>
      <c r="F33" s="4">
        <v>1E-3</v>
      </c>
      <c r="G33" s="4">
        <v>-9.0299999999999994</v>
      </c>
      <c r="H33" s="4">
        <v>0</v>
      </c>
      <c r="I33" s="4">
        <v>-0.72</v>
      </c>
      <c r="J33" s="4">
        <v>81.02</v>
      </c>
      <c r="K33" s="4">
        <v>1138.0899999999999</v>
      </c>
      <c r="L33" s="4">
        <v>0</v>
      </c>
      <c r="M33" s="4">
        <v>1138.0899999999999</v>
      </c>
      <c r="N33" s="4">
        <v>0</v>
      </c>
      <c r="O33" s="4">
        <v>1138.0899999999999</v>
      </c>
      <c r="P33" s="4">
        <v>0</v>
      </c>
      <c r="Q33" s="4">
        <v>1125.69</v>
      </c>
      <c r="R33" s="4">
        <v>-12.4</v>
      </c>
      <c r="S33" s="4">
        <v>1122.6400000000001</v>
      </c>
      <c r="T33" s="4">
        <v>-15.45</v>
      </c>
      <c r="U33" s="4">
        <v>987.77</v>
      </c>
      <c r="V33" s="4">
        <v>-150.32</v>
      </c>
      <c r="W33" s="4">
        <v>1026.8499999999999</v>
      </c>
      <c r="X33" s="4">
        <v>-111.24</v>
      </c>
      <c r="Y33" s="4">
        <v>3.7574999999999998</v>
      </c>
      <c r="Z33" s="4">
        <v>5.4450000000000003</v>
      </c>
      <c r="AA33" s="4">
        <v>4.8609999999999998</v>
      </c>
      <c r="AB33" s="4">
        <v>0</v>
      </c>
      <c r="AC33" s="4">
        <v>0</v>
      </c>
      <c r="AD33" s="4">
        <v>0</v>
      </c>
      <c r="AE33" s="4">
        <v>0</v>
      </c>
      <c r="AF33" s="4">
        <v>4.1257000000000001</v>
      </c>
      <c r="AG33" s="4">
        <v>5.8493000000000004</v>
      </c>
      <c r="AH33" s="4">
        <v>39.171399999999998</v>
      </c>
      <c r="AI33" s="4">
        <v>54.5959</v>
      </c>
      <c r="AJ33" s="4">
        <v>0</v>
      </c>
      <c r="AK33" s="4">
        <v>0</v>
      </c>
      <c r="AL33" s="4">
        <v>0</v>
      </c>
      <c r="AM33" s="4">
        <v>0</v>
      </c>
      <c r="AN33" s="4">
        <v>0.38329999999999997</v>
      </c>
      <c r="AO33" s="4">
        <v>0.21099999999999999</v>
      </c>
      <c r="AP33" s="4">
        <v>4.53E-2</v>
      </c>
      <c r="AQ33" s="4">
        <v>50.511800000000001</v>
      </c>
      <c r="AR33" s="4">
        <v>1.9782</v>
      </c>
      <c r="AS33" s="4">
        <v>12.486800000000001</v>
      </c>
      <c r="AT33" s="4">
        <v>1.944</v>
      </c>
      <c r="AU33" s="4">
        <v>13.4184</v>
      </c>
      <c r="AV33" s="4">
        <v>0.25409999999999999</v>
      </c>
      <c r="AW33" s="4">
        <v>5.5247000000000002</v>
      </c>
      <c r="AX33" s="4">
        <v>10.3971</v>
      </c>
      <c r="AY33" s="4">
        <v>2.4226999999999999</v>
      </c>
      <c r="AZ33" s="4">
        <v>0.64639999999999997</v>
      </c>
      <c r="BA33" s="4">
        <v>0.19020000000000001</v>
      </c>
      <c r="BB33" s="4">
        <v>0</v>
      </c>
      <c r="BC33" s="4">
        <v>5.9999999999999995E-4</v>
      </c>
      <c r="BD33" s="4">
        <v>0.22489999999999999</v>
      </c>
      <c r="BE33" s="4">
        <v>0</v>
      </c>
      <c r="BF33" s="4">
        <v>1.1818</v>
      </c>
      <c r="BG33" s="4">
        <v>1.1299999999999999</v>
      </c>
      <c r="BH33" s="4">
        <v>1.0029999999999999</v>
      </c>
      <c r="BI33" s="4">
        <v>1.1782999999999999</v>
      </c>
      <c r="BJ33" s="4">
        <v>1.2104999999999999</v>
      </c>
      <c r="BK33" s="4">
        <v>1.1986000000000001</v>
      </c>
      <c r="BL33" s="4">
        <v>1.1997</v>
      </c>
      <c r="BM33" s="4">
        <v>1.198</v>
      </c>
      <c r="BN33" s="4">
        <v>1.1958</v>
      </c>
      <c r="BO33" s="4">
        <v>1.1947000000000001</v>
      </c>
      <c r="BP33" s="4">
        <v>1.1937</v>
      </c>
      <c r="BQ33" s="4">
        <v>1.1895</v>
      </c>
      <c r="BR33" s="4">
        <v>1.1911</v>
      </c>
      <c r="BS33" s="4">
        <v>1.1917</v>
      </c>
      <c r="BT33" s="4">
        <v>1.1917</v>
      </c>
      <c r="BU33" s="4">
        <v>37.313600000000001</v>
      </c>
      <c r="BV33" s="4">
        <v>0</v>
      </c>
      <c r="BW33" s="4">
        <v>0</v>
      </c>
      <c r="BX33" s="4">
        <v>0</v>
      </c>
      <c r="BY33" s="4">
        <v>28.1251</v>
      </c>
      <c r="BZ33" s="4">
        <v>0.32829999999999998</v>
      </c>
      <c r="CA33" s="4">
        <v>33.749499999999998</v>
      </c>
      <c r="CB33" s="4">
        <v>0.47310000000000002</v>
      </c>
      <c r="CC33" s="4">
        <v>0</v>
      </c>
      <c r="CD33" s="4">
        <v>0</v>
      </c>
      <c r="CE33" s="4">
        <v>0</v>
      </c>
      <c r="CF33" s="4">
        <v>0</v>
      </c>
      <c r="CG33" s="4">
        <v>1.04E-2</v>
      </c>
      <c r="CH33" s="4">
        <v>0</v>
      </c>
      <c r="CI33" s="4">
        <v>0</v>
      </c>
      <c r="CJ33" s="4">
        <v>68.14</v>
      </c>
      <c r="CK33" s="4">
        <v>67.42</v>
      </c>
      <c r="CL33" s="4">
        <v>31.52</v>
      </c>
      <c r="CM33" s="4">
        <v>0.37</v>
      </c>
      <c r="CN33" s="4">
        <v>0.68</v>
      </c>
      <c r="CO33" s="4">
        <v>0.01</v>
      </c>
      <c r="CP33" s="4">
        <v>51.165700000000001</v>
      </c>
      <c r="CQ33" s="4">
        <v>0</v>
      </c>
      <c r="CR33" s="4">
        <v>31.2364</v>
      </c>
      <c r="CS33" s="4">
        <v>0</v>
      </c>
      <c r="CT33" s="4">
        <v>0</v>
      </c>
      <c r="CU33" s="4">
        <v>0</v>
      </c>
      <c r="CV33" s="4">
        <v>0</v>
      </c>
      <c r="CW33" s="4">
        <v>13.831</v>
      </c>
      <c r="CX33" s="4">
        <v>3.5741999999999998</v>
      </c>
      <c r="CY33" s="4">
        <v>0.19270000000000001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67.38</v>
      </c>
      <c r="DF33" s="4">
        <v>31.51</v>
      </c>
      <c r="DG33" s="4">
        <v>1.1200000000000001</v>
      </c>
      <c r="DH33" s="4">
        <v>0</v>
      </c>
      <c r="DI33" s="4">
        <v>51.152799999999999</v>
      </c>
      <c r="DJ33" s="4">
        <v>0</v>
      </c>
      <c r="DK33" s="4">
        <v>5.0194999999999999</v>
      </c>
      <c r="DL33" s="4">
        <v>0</v>
      </c>
      <c r="DM33" s="4">
        <v>9.7931000000000008</v>
      </c>
      <c r="DN33" s="4">
        <v>0.22500000000000001</v>
      </c>
      <c r="DO33" s="4">
        <v>15.617900000000001</v>
      </c>
      <c r="DP33" s="4">
        <v>18.188600000000001</v>
      </c>
      <c r="DQ33" s="4">
        <v>0</v>
      </c>
      <c r="DR33" s="4">
        <v>0</v>
      </c>
      <c r="DS33" s="4">
        <v>0</v>
      </c>
      <c r="DT33" s="4">
        <v>0</v>
      </c>
      <c r="DU33" s="4">
        <v>3.0000000000000001E-3</v>
      </c>
      <c r="DV33" s="4">
        <v>0</v>
      </c>
      <c r="DW33" s="4">
        <v>0</v>
      </c>
      <c r="DX33" s="4">
        <v>73.98</v>
      </c>
      <c r="DY33" s="4">
        <v>43.03</v>
      </c>
      <c r="DZ33" s="4">
        <v>15.14</v>
      </c>
      <c r="EA33" s="4">
        <v>36.020000000000003</v>
      </c>
      <c r="EB33" s="4">
        <v>5.47</v>
      </c>
      <c r="EC33" s="4">
        <v>0.35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4">
        <v>0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4">
        <v>0</v>
      </c>
      <c r="FZ33" s="4">
        <v>0</v>
      </c>
      <c r="GA33" s="4">
        <v>0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0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>
        <v>0</v>
      </c>
      <c r="GT33" s="4">
        <v>0</v>
      </c>
      <c r="GU33" s="4">
        <v>0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4">
        <v>0</v>
      </c>
      <c r="HD33" s="4">
        <v>0</v>
      </c>
      <c r="HE33" s="4">
        <v>0</v>
      </c>
      <c r="HF33" s="4">
        <v>0</v>
      </c>
      <c r="HG33" s="4">
        <v>0</v>
      </c>
      <c r="HH33" s="4">
        <v>0</v>
      </c>
      <c r="HI33" s="4">
        <v>0</v>
      </c>
      <c r="HJ33" s="4">
        <v>0</v>
      </c>
      <c r="HK33" s="4">
        <v>0</v>
      </c>
      <c r="HL33" s="4">
        <v>0</v>
      </c>
      <c r="HM33" s="4">
        <v>0</v>
      </c>
      <c r="HN33" s="4">
        <v>0</v>
      </c>
      <c r="HO33" s="4">
        <v>60.721299999999999</v>
      </c>
      <c r="HP33" s="4">
        <v>0</v>
      </c>
      <c r="HQ33" s="4">
        <v>0</v>
      </c>
      <c r="HR33" s="4">
        <v>0</v>
      </c>
      <c r="HS33" s="4">
        <v>0</v>
      </c>
      <c r="HT33" s="4">
        <v>0</v>
      </c>
      <c r="HU33" s="4">
        <v>0</v>
      </c>
      <c r="HV33" s="4">
        <v>0</v>
      </c>
      <c r="HW33" s="4">
        <v>2.8544</v>
      </c>
      <c r="HX33" s="4">
        <v>36.424300000000002</v>
      </c>
      <c r="HY33" s="4">
        <v>0</v>
      </c>
      <c r="HZ33" s="4">
        <v>95.72</v>
      </c>
      <c r="IA33" s="4">
        <v>4.28</v>
      </c>
    </row>
    <row r="34" spans="1:235" x14ac:dyDescent="0.35">
      <c r="A34" s="4" t="s">
        <v>653</v>
      </c>
      <c r="B34" s="4">
        <v>20.350000000000001</v>
      </c>
      <c r="C34" s="4">
        <v>19.47</v>
      </c>
      <c r="D34" s="4">
        <v>18.29</v>
      </c>
      <c r="E34" s="4">
        <v>1137.6099999999999</v>
      </c>
      <c r="F34" s="4">
        <v>1E-3</v>
      </c>
      <c r="G34" s="4">
        <v>-9.0399999999999991</v>
      </c>
      <c r="H34" s="4">
        <v>0</v>
      </c>
      <c r="I34" s="4">
        <v>-0.72</v>
      </c>
      <c r="J34" s="4">
        <v>80.53</v>
      </c>
      <c r="K34" s="4">
        <v>1137.6099999999999</v>
      </c>
      <c r="L34" s="4">
        <v>0</v>
      </c>
      <c r="M34" s="4">
        <v>1137.6099999999999</v>
      </c>
      <c r="N34" s="4">
        <v>0</v>
      </c>
      <c r="O34" s="4">
        <v>1137.6099999999999</v>
      </c>
      <c r="P34" s="4">
        <v>0</v>
      </c>
      <c r="Q34" s="4">
        <v>1125.3</v>
      </c>
      <c r="R34" s="4">
        <v>-12.31</v>
      </c>
      <c r="S34" s="4">
        <v>1122.18</v>
      </c>
      <c r="T34" s="4">
        <v>-15.42</v>
      </c>
      <c r="U34" s="4">
        <v>988.56</v>
      </c>
      <c r="V34" s="4">
        <v>-149.05000000000001</v>
      </c>
      <c r="W34" s="4">
        <v>1026.8499999999999</v>
      </c>
      <c r="X34" s="4">
        <v>-110.76</v>
      </c>
      <c r="Y34" s="4">
        <v>3.7866</v>
      </c>
      <c r="Z34" s="4">
        <v>5.6371000000000002</v>
      </c>
      <c r="AA34" s="4">
        <v>5.1295000000000002</v>
      </c>
      <c r="AB34" s="4">
        <v>0</v>
      </c>
      <c r="AC34" s="4">
        <v>0</v>
      </c>
      <c r="AD34" s="4">
        <v>0</v>
      </c>
      <c r="AE34" s="4">
        <v>0</v>
      </c>
      <c r="AF34" s="4">
        <v>4.1275000000000004</v>
      </c>
      <c r="AG34" s="4">
        <v>5.9268000000000001</v>
      </c>
      <c r="AH34" s="4">
        <v>39.083599999999997</v>
      </c>
      <c r="AI34" s="4">
        <v>54.604399999999998</v>
      </c>
      <c r="AJ34" s="4">
        <v>0</v>
      </c>
      <c r="AK34" s="4">
        <v>0</v>
      </c>
      <c r="AL34" s="4">
        <v>0</v>
      </c>
      <c r="AM34" s="4">
        <v>0</v>
      </c>
      <c r="AN34" s="4">
        <v>0.38519999999999999</v>
      </c>
      <c r="AO34" s="4">
        <v>0.2114</v>
      </c>
      <c r="AP34" s="4">
        <v>4.53E-2</v>
      </c>
      <c r="AQ34" s="4">
        <v>50.513599999999997</v>
      </c>
      <c r="AR34" s="4">
        <v>1.9903</v>
      </c>
      <c r="AS34" s="4">
        <v>12.4739</v>
      </c>
      <c r="AT34" s="4">
        <v>1.9516</v>
      </c>
      <c r="AU34" s="4">
        <v>13.4506</v>
      </c>
      <c r="AV34" s="4">
        <v>0.25459999999999999</v>
      </c>
      <c r="AW34" s="4">
        <v>5.5003000000000002</v>
      </c>
      <c r="AX34" s="4">
        <v>10.3698</v>
      </c>
      <c r="AY34" s="4">
        <v>2.4279999999999999</v>
      </c>
      <c r="AZ34" s="4">
        <v>0.64990000000000003</v>
      </c>
      <c r="BA34" s="4">
        <v>0.19139999999999999</v>
      </c>
      <c r="BB34" s="4">
        <v>0</v>
      </c>
      <c r="BC34" s="4">
        <v>5.9999999999999995E-4</v>
      </c>
      <c r="BD34" s="4">
        <v>0.22539999999999999</v>
      </c>
      <c r="BE34" s="4">
        <v>0</v>
      </c>
      <c r="BF34" s="4">
        <v>1.1868000000000001</v>
      </c>
      <c r="BG34" s="4">
        <v>1.1311</v>
      </c>
      <c r="BH34" s="4">
        <v>1.0006999999999999</v>
      </c>
      <c r="BI34" s="4">
        <v>1.1831</v>
      </c>
      <c r="BJ34" s="4">
        <v>1.2168000000000001</v>
      </c>
      <c r="BK34" s="4">
        <v>1.2040999999999999</v>
      </c>
      <c r="BL34" s="4">
        <v>1.2052</v>
      </c>
      <c r="BM34" s="4">
        <v>1.2033</v>
      </c>
      <c r="BN34" s="4">
        <v>1.2009000000000001</v>
      </c>
      <c r="BO34" s="4">
        <v>1.1998</v>
      </c>
      <c r="BP34" s="4">
        <v>1.1987000000000001</v>
      </c>
      <c r="BQ34" s="4">
        <v>1.1941999999999999</v>
      </c>
      <c r="BR34" s="4">
        <v>1.1959</v>
      </c>
      <c r="BS34" s="4">
        <v>1.1966000000000001</v>
      </c>
      <c r="BT34" s="4">
        <v>1.1966000000000001</v>
      </c>
      <c r="BU34" s="4">
        <v>37.290999999999997</v>
      </c>
      <c r="BV34" s="4">
        <v>0</v>
      </c>
      <c r="BW34" s="4">
        <v>0</v>
      </c>
      <c r="BX34" s="4">
        <v>0</v>
      </c>
      <c r="BY34" s="4">
        <v>28.244800000000001</v>
      </c>
      <c r="BZ34" s="4">
        <v>0.32919999999999999</v>
      </c>
      <c r="CA34" s="4">
        <v>33.651699999999998</v>
      </c>
      <c r="CB34" s="4">
        <v>0.47289999999999999</v>
      </c>
      <c r="CC34" s="4">
        <v>0</v>
      </c>
      <c r="CD34" s="4">
        <v>0</v>
      </c>
      <c r="CE34" s="4">
        <v>0</v>
      </c>
      <c r="CF34" s="4">
        <v>0</v>
      </c>
      <c r="CG34" s="4">
        <v>1.04E-2</v>
      </c>
      <c r="CH34" s="4">
        <v>0</v>
      </c>
      <c r="CI34" s="4">
        <v>0</v>
      </c>
      <c r="CJ34" s="4">
        <v>67.989999999999995</v>
      </c>
      <c r="CK34" s="4">
        <v>67.260000000000005</v>
      </c>
      <c r="CL34" s="4">
        <v>31.67</v>
      </c>
      <c r="CM34" s="4">
        <v>0.37</v>
      </c>
      <c r="CN34" s="4">
        <v>0.68</v>
      </c>
      <c r="CO34" s="4">
        <v>0.01</v>
      </c>
      <c r="CP34" s="4">
        <v>51.1995</v>
      </c>
      <c r="CQ34" s="4">
        <v>0</v>
      </c>
      <c r="CR34" s="4">
        <v>31.2135</v>
      </c>
      <c r="CS34" s="4">
        <v>0</v>
      </c>
      <c r="CT34" s="4">
        <v>0</v>
      </c>
      <c r="CU34" s="4">
        <v>0</v>
      </c>
      <c r="CV34" s="4">
        <v>0</v>
      </c>
      <c r="CW34" s="4">
        <v>13.8043</v>
      </c>
      <c r="CX34" s="4">
        <v>3.5893999999999999</v>
      </c>
      <c r="CY34" s="4">
        <v>0.19339999999999999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67.239999999999995</v>
      </c>
      <c r="DF34" s="4">
        <v>31.64</v>
      </c>
      <c r="DG34" s="4">
        <v>1.1200000000000001</v>
      </c>
      <c r="DH34" s="4">
        <v>0</v>
      </c>
      <c r="DI34" s="4">
        <v>51.145600000000002</v>
      </c>
      <c r="DJ34" s="4">
        <v>0</v>
      </c>
      <c r="DK34" s="4">
        <v>5.0126999999999997</v>
      </c>
      <c r="DL34" s="4">
        <v>0</v>
      </c>
      <c r="DM34" s="4">
        <v>9.8457000000000008</v>
      </c>
      <c r="DN34" s="4">
        <v>0.22589999999999999</v>
      </c>
      <c r="DO34" s="4">
        <v>15.5952</v>
      </c>
      <c r="DP34" s="4">
        <v>18.171800000000001</v>
      </c>
      <c r="DQ34" s="4">
        <v>0</v>
      </c>
      <c r="DR34" s="4">
        <v>0</v>
      </c>
      <c r="DS34" s="4">
        <v>0</v>
      </c>
      <c r="DT34" s="4">
        <v>0</v>
      </c>
      <c r="DU34" s="4">
        <v>3.0000000000000001E-3</v>
      </c>
      <c r="DV34" s="4">
        <v>0</v>
      </c>
      <c r="DW34" s="4">
        <v>0</v>
      </c>
      <c r="DX34" s="4">
        <v>73.849999999999994</v>
      </c>
      <c r="DY34" s="4">
        <v>42.97</v>
      </c>
      <c r="DZ34" s="4">
        <v>15.22</v>
      </c>
      <c r="EA34" s="4">
        <v>35.99</v>
      </c>
      <c r="EB34" s="4">
        <v>5.46</v>
      </c>
      <c r="EC34" s="4">
        <v>0.35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  <c r="EW34" s="4">
        <v>0</v>
      </c>
      <c r="EX34" s="4">
        <v>0</v>
      </c>
      <c r="EY34" s="4">
        <v>0</v>
      </c>
      <c r="EZ34" s="4">
        <v>0</v>
      </c>
      <c r="FA34" s="4">
        <v>0</v>
      </c>
      <c r="FB34" s="4">
        <v>0</v>
      </c>
      <c r="FC34" s="4">
        <v>0</v>
      </c>
      <c r="FD34" s="4">
        <v>0</v>
      </c>
      <c r="FE34" s="4">
        <v>0</v>
      </c>
      <c r="FF34" s="4">
        <v>0</v>
      </c>
      <c r="FG34" s="4">
        <v>0</v>
      </c>
      <c r="FH34" s="4">
        <v>0</v>
      </c>
      <c r="FI34" s="4">
        <v>0</v>
      </c>
      <c r="FJ34" s="4">
        <v>0</v>
      </c>
      <c r="FK34" s="4">
        <v>0</v>
      </c>
      <c r="FL34" s="4">
        <v>0</v>
      </c>
      <c r="FM34" s="4">
        <v>0</v>
      </c>
      <c r="FN34" s="4">
        <v>0</v>
      </c>
      <c r="FO34" s="4">
        <v>0</v>
      </c>
      <c r="FP34" s="4">
        <v>0</v>
      </c>
      <c r="FQ34" s="4">
        <v>0</v>
      </c>
      <c r="FR34" s="4">
        <v>0</v>
      </c>
      <c r="FS34" s="4">
        <v>0</v>
      </c>
      <c r="FT34" s="4">
        <v>0</v>
      </c>
      <c r="FU34" s="4">
        <v>0</v>
      </c>
      <c r="FV34" s="4">
        <v>0</v>
      </c>
      <c r="FW34" s="4">
        <v>0</v>
      </c>
      <c r="FX34" s="4">
        <v>0</v>
      </c>
      <c r="FY34" s="4">
        <v>0</v>
      </c>
      <c r="FZ34" s="4">
        <v>0</v>
      </c>
      <c r="GA34" s="4">
        <v>0</v>
      </c>
      <c r="GB34" s="4">
        <v>0</v>
      </c>
      <c r="GC34" s="4">
        <v>0</v>
      </c>
      <c r="GD34" s="4">
        <v>0</v>
      </c>
      <c r="GE34" s="4">
        <v>0</v>
      </c>
      <c r="GF34" s="4">
        <v>0</v>
      </c>
      <c r="GG34" s="4">
        <v>0</v>
      </c>
      <c r="GH34" s="4">
        <v>0</v>
      </c>
      <c r="GI34" s="4">
        <v>0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>
        <v>0</v>
      </c>
      <c r="GT34" s="4">
        <v>0</v>
      </c>
      <c r="GU34" s="4">
        <v>0</v>
      </c>
      <c r="GV34" s="4">
        <v>0</v>
      </c>
      <c r="GW34" s="4">
        <v>0</v>
      </c>
      <c r="GX34" s="4">
        <v>0</v>
      </c>
      <c r="GY34" s="4">
        <v>0</v>
      </c>
      <c r="GZ34" s="4">
        <v>0</v>
      </c>
      <c r="HA34" s="4">
        <v>0</v>
      </c>
      <c r="HB34" s="4">
        <v>0</v>
      </c>
      <c r="HC34" s="4">
        <v>0</v>
      </c>
      <c r="HD34" s="4">
        <v>0</v>
      </c>
      <c r="HE34" s="4">
        <v>0</v>
      </c>
      <c r="HF34" s="4">
        <v>0</v>
      </c>
      <c r="HG34" s="4">
        <v>0</v>
      </c>
      <c r="HH34" s="4">
        <v>0</v>
      </c>
      <c r="HI34" s="4">
        <v>0</v>
      </c>
      <c r="HJ34" s="4">
        <v>0</v>
      </c>
      <c r="HK34" s="4">
        <v>0</v>
      </c>
      <c r="HL34" s="4">
        <v>0</v>
      </c>
      <c r="HM34" s="4">
        <v>0</v>
      </c>
      <c r="HN34" s="4">
        <v>0</v>
      </c>
      <c r="HO34" s="4">
        <v>60.722700000000003</v>
      </c>
      <c r="HP34" s="4">
        <v>0</v>
      </c>
      <c r="HQ34" s="4">
        <v>0</v>
      </c>
      <c r="HR34" s="4">
        <v>0</v>
      </c>
      <c r="HS34" s="4">
        <v>0</v>
      </c>
      <c r="HT34" s="4">
        <v>0</v>
      </c>
      <c r="HU34" s="4">
        <v>0</v>
      </c>
      <c r="HV34" s="4">
        <v>0</v>
      </c>
      <c r="HW34" s="4">
        <v>2.8530000000000002</v>
      </c>
      <c r="HX34" s="4">
        <v>36.424300000000002</v>
      </c>
      <c r="HY34" s="4">
        <v>0</v>
      </c>
      <c r="HZ34" s="4">
        <v>95.72</v>
      </c>
      <c r="IA34" s="4">
        <v>4.28</v>
      </c>
    </row>
    <row r="35" spans="1:235" x14ac:dyDescent="0.35">
      <c r="A35" s="4" t="s">
        <v>653</v>
      </c>
      <c r="B35" s="4">
        <v>20.85</v>
      </c>
      <c r="C35" s="4">
        <v>19.96</v>
      </c>
      <c r="D35" s="4">
        <v>18.8</v>
      </c>
      <c r="E35" s="4">
        <v>1137.1300000000001</v>
      </c>
      <c r="F35" s="4">
        <v>1E-3</v>
      </c>
      <c r="G35" s="4">
        <v>-9.0399999999999991</v>
      </c>
      <c r="H35" s="4">
        <v>0</v>
      </c>
      <c r="I35" s="4">
        <v>-0.72</v>
      </c>
      <c r="J35" s="4">
        <v>80.040000000000006</v>
      </c>
      <c r="K35" s="4">
        <v>1137.1300000000001</v>
      </c>
      <c r="L35" s="4">
        <v>0</v>
      </c>
      <c r="M35" s="4">
        <v>1137.1300000000001</v>
      </c>
      <c r="N35" s="4">
        <v>0</v>
      </c>
      <c r="O35" s="4">
        <v>1137.1199999999999</v>
      </c>
      <c r="P35" s="4">
        <v>0</v>
      </c>
      <c r="Q35" s="4">
        <v>1124.9000000000001</v>
      </c>
      <c r="R35" s="4">
        <v>-12.23</v>
      </c>
      <c r="S35" s="4">
        <v>1121.73</v>
      </c>
      <c r="T35" s="4">
        <v>-15.4</v>
      </c>
      <c r="U35" s="4">
        <v>989.36</v>
      </c>
      <c r="V35" s="4">
        <v>-147.77000000000001</v>
      </c>
      <c r="W35" s="4">
        <v>1026.8499999999999</v>
      </c>
      <c r="X35" s="4">
        <v>-110.28</v>
      </c>
      <c r="Y35" s="4">
        <v>3.8157999999999999</v>
      </c>
      <c r="Z35" s="4">
        <v>5.8292000000000002</v>
      </c>
      <c r="AA35" s="4">
        <v>5.3979999999999997</v>
      </c>
      <c r="AB35" s="4">
        <v>0</v>
      </c>
      <c r="AC35" s="4">
        <v>0</v>
      </c>
      <c r="AD35" s="4">
        <v>0</v>
      </c>
      <c r="AE35" s="4">
        <v>0</v>
      </c>
      <c r="AF35" s="4">
        <v>4.1294000000000004</v>
      </c>
      <c r="AG35" s="4">
        <v>5.9344999999999999</v>
      </c>
      <c r="AH35" s="4">
        <v>39.066099999999999</v>
      </c>
      <c r="AI35" s="4">
        <v>54.612900000000003</v>
      </c>
      <c r="AJ35" s="4">
        <v>0</v>
      </c>
      <c r="AK35" s="4">
        <v>0</v>
      </c>
      <c r="AL35" s="4">
        <v>0</v>
      </c>
      <c r="AM35" s="4">
        <v>0</v>
      </c>
      <c r="AN35" s="4">
        <v>0.38650000000000001</v>
      </c>
      <c r="AO35" s="4">
        <v>0.21179999999999999</v>
      </c>
      <c r="AP35" s="4">
        <v>4.53E-2</v>
      </c>
      <c r="AQ35" s="4">
        <v>50.5154</v>
      </c>
      <c r="AR35" s="4">
        <v>2.0024999999999999</v>
      </c>
      <c r="AS35" s="4">
        <v>12.461</v>
      </c>
      <c r="AT35" s="4">
        <v>1.9591000000000001</v>
      </c>
      <c r="AU35" s="4">
        <v>13.482799999999999</v>
      </c>
      <c r="AV35" s="4">
        <v>0.25519999999999998</v>
      </c>
      <c r="AW35" s="4">
        <v>5.4757999999999996</v>
      </c>
      <c r="AX35" s="4">
        <v>10.3424</v>
      </c>
      <c r="AY35" s="4">
        <v>2.4331999999999998</v>
      </c>
      <c r="AZ35" s="4">
        <v>0.65339999999999998</v>
      </c>
      <c r="BA35" s="4">
        <v>0.19259999999999999</v>
      </c>
      <c r="BB35" s="4">
        <v>0</v>
      </c>
      <c r="BC35" s="4">
        <v>5.9999999999999995E-4</v>
      </c>
      <c r="BD35" s="4">
        <v>0.22600000000000001</v>
      </c>
      <c r="BE35" s="4">
        <v>0</v>
      </c>
      <c r="BF35" s="4">
        <v>1.1918</v>
      </c>
      <c r="BG35" s="4">
        <v>1.1322000000000001</v>
      </c>
      <c r="BH35" s="4">
        <v>0.99839999999999995</v>
      </c>
      <c r="BI35" s="4">
        <v>1.1878</v>
      </c>
      <c r="BJ35" s="4">
        <v>1.2231000000000001</v>
      </c>
      <c r="BK35" s="4">
        <v>1.2097</v>
      </c>
      <c r="BL35" s="4">
        <v>1.2107000000000001</v>
      </c>
      <c r="BM35" s="4">
        <v>1.2087000000000001</v>
      </c>
      <c r="BN35" s="4">
        <v>1.2060999999999999</v>
      </c>
      <c r="BO35" s="4">
        <v>1.2049000000000001</v>
      </c>
      <c r="BP35" s="4">
        <v>1.2037</v>
      </c>
      <c r="BQ35" s="4">
        <v>1.1990000000000001</v>
      </c>
      <c r="BR35" s="4">
        <v>1.2008000000000001</v>
      </c>
      <c r="BS35" s="4">
        <v>1.2016</v>
      </c>
      <c r="BT35" s="4">
        <v>1.2016</v>
      </c>
      <c r="BU35" s="4">
        <v>37.268300000000004</v>
      </c>
      <c r="BV35" s="4">
        <v>0</v>
      </c>
      <c r="BW35" s="4">
        <v>0</v>
      </c>
      <c r="BX35" s="4">
        <v>0</v>
      </c>
      <c r="BY35" s="4">
        <v>28.365100000000002</v>
      </c>
      <c r="BZ35" s="4">
        <v>0.33</v>
      </c>
      <c r="CA35" s="4">
        <v>33.553400000000003</v>
      </c>
      <c r="CB35" s="4">
        <v>0.47270000000000001</v>
      </c>
      <c r="CC35" s="4">
        <v>0</v>
      </c>
      <c r="CD35" s="4">
        <v>0</v>
      </c>
      <c r="CE35" s="4">
        <v>0</v>
      </c>
      <c r="CF35" s="4">
        <v>0</v>
      </c>
      <c r="CG35" s="4">
        <v>1.04E-2</v>
      </c>
      <c r="CH35" s="4">
        <v>0</v>
      </c>
      <c r="CI35" s="4">
        <v>0</v>
      </c>
      <c r="CJ35" s="4">
        <v>67.83</v>
      </c>
      <c r="CK35" s="4">
        <v>67.11</v>
      </c>
      <c r="CL35" s="4">
        <v>31.83</v>
      </c>
      <c r="CM35" s="4">
        <v>0.37</v>
      </c>
      <c r="CN35" s="4">
        <v>0.68</v>
      </c>
      <c r="CO35" s="4">
        <v>0.01</v>
      </c>
      <c r="CP35" s="4">
        <v>51.2333</v>
      </c>
      <c r="CQ35" s="4">
        <v>0</v>
      </c>
      <c r="CR35" s="4">
        <v>31.1905</v>
      </c>
      <c r="CS35" s="4">
        <v>0</v>
      </c>
      <c r="CT35" s="4">
        <v>0</v>
      </c>
      <c r="CU35" s="4">
        <v>0</v>
      </c>
      <c r="CV35" s="4">
        <v>0</v>
      </c>
      <c r="CW35" s="4">
        <v>13.7774</v>
      </c>
      <c r="CX35" s="4">
        <v>3.6046</v>
      </c>
      <c r="CY35" s="4">
        <v>0.19420000000000001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67.099999999999994</v>
      </c>
      <c r="DF35" s="4">
        <v>31.77</v>
      </c>
      <c r="DG35" s="4">
        <v>1.1299999999999999</v>
      </c>
      <c r="DH35" s="4">
        <v>0</v>
      </c>
      <c r="DI35" s="4">
        <v>51.138300000000001</v>
      </c>
      <c r="DJ35" s="4">
        <v>0</v>
      </c>
      <c r="DK35" s="4">
        <v>5.0060000000000002</v>
      </c>
      <c r="DL35" s="4">
        <v>0</v>
      </c>
      <c r="DM35" s="4">
        <v>9.8986000000000001</v>
      </c>
      <c r="DN35" s="4">
        <v>0.22689999999999999</v>
      </c>
      <c r="DO35" s="4">
        <v>15.5722</v>
      </c>
      <c r="DP35" s="4">
        <v>18.154900000000001</v>
      </c>
      <c r="DQ35" s="4">
        <v>0</v>
      </c>
      <c r="DR35" s="4">
        <v>0</v>
      </c>
      <c r="DS35" s="4">
        <v>0</v>
      </c>
      <c r="DT35" s="4">
        <v>0</v>
      </c>
      <c r="DU35" s="4">
        <v>3.0000000000000001E-3</v>
      </c>
      <c r="DV35" s="4">
        <v>0</v>
      </c>
      <c r="DW35" s="4">
        <v>0</v>
      </c>
      <c r="DX35" s="4">
        <v>73.709999999999994</v>
      </c>
      <c r="DY35" s="4">
        <v>42.92</v>
      </c>
      <c r="DZ35" s="4">
        <v>15.31</v>
      </c>
      <c r="EA35" s="4">
        <v>35.96</v>
      </c>
      <c r="EB35" s="4">
        <v>5.45</v>
      </c>
      <c r="EC35" s="4">
        <v>0.36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  <c r="FE35" s="4">
        <v>0</v>
      </c>
      <c r="FF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  <c r="FY35" s="4">
        <v>0</v>
      </c>
      <c r="FZ35" s="4">
        <v>0</v>
      </c>
      <c r="GA35" s="4">
        <v>0</v>
      </c>
      <c r="GB35" s="4">
        <v>0</v>
      </c>
      <c r="GC35" s="4">
        <v>0</v>
      </c>
      <c r="GD35" s="4">
        <v>0</v>
      </c>
      <c r="GE35" s="4">
        <v>0</v>
      </c>
      <c r="GF35" s="4">
        <v>0</v>
      </c>
      <c r="GG35" s="4">
        <v>0</v>
      </c>
      <c r="GH35" s="4">
        <v>0</v>
      </c>
      <c r="GI35" s="4">
        <v>0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>
        <v>0</v>
      </c>
      <c r="GT35" s="4">
        <v>0</v>
      </c>
      <c r="GU35" s="4">
        <v>0</v>
      </c>
      <c r="GV35" s="4">
        <v>0</v>
      </c>
      <c r="GW35" s="4">
        <v>0</v>
      </c>
      <c r="GX35" s="4">
        <v>0</v>
      </c>
      <c r="GY35" s="4">
        <v>0</v>
      </c>
      <c r="GZ35" s="4">
        <v>0</v>
      </c>
      <c r="HA35" s="4">
        <v>0</v>
      </c>
      <c r="HB35" s="4">
        <v>0</v>
      </c>
      <c r="HC35" s="4">
        <v>0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4">
        <v>0</v>
      </c>
      <c r="HN35" s="4">
        <v>0</v>
      </c>
      <c r="HO35" s="4">
        <v>60.7241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4">
        <v>2.8515999999999999</v>
      </c>
      <c r="HX35" s="4">
        <v>36.424300000000002</v>
      </c>
      <c r="HY35" s="4">
        <v>0</v>
      </c>
      <c r="HZ35" s="4">
        <v>95.72</v>
      </c>
      <c r="IA35" s="4">
        <v>4.28</v>
      </c>
    </row>
    <row r="36" spans="1:235" x14ac:dyDescent="0.35">
      <c r="A36" s="4" t="s">
        <v>653</v>
      </c>
      <c r="B36" s="4">
        <v>21.36</v>
      </c>
      <c r="C36" s="4">
        <v>20.45</v>
      </c>
      <c r="D36" s="4">
        <v>19.309999999999999</v>
      </c>
      <c r="E36" s="4">
        <v>1136.6400000000001</v>
      </c>
      <c r="F36" s="4">
        <v>1E-3</v>
      </c>
      <c r="G36" s="4">
        <v>-9.0500000000000007</v>
      </c>
      <c r="H36" s="4">
        <v>0</v>
      </c>
      <c r="I36" s="4">
        <v>-0.72</v>
      </c>
      <c r="J36" s="4">
        <v>79.55</v>
      </c>
      <c r="K36" s="4">
        <v>1136.6400000000001</v>
      </c>
      <c r="L36" s="4">
        <v>0</v>
      </c>
      <c r="M36" s="4">
        <v>1136.6400000000001</v>
      </c>
      <c r="N36" s="4">
        <v>0</v>
      </c>
      <c r="O36" s="4">
        <v>1136.6400000000001</v>
      </c>
      <c r="P36" s="4">
        <v>0</v>
      </c>
      <c r="Q36" s="4">
        <v>1124.5</v>
      </c>
      <c r="R36" s="4">
        <v>-12.15</v>
      </c>
      <c r="S36" s="4">
        <v>1121.27</v>
      </c>
      <c r="T36" s="4">
        <v>-15.38</v>
      </c>
      <c r="U36" s="4">
        <v>990.16</v>
      </c>
      <c r="V36" s="4">
        <v>-146.49</v>
      </c>
      <c r="W36" s="4">
        <v>1026.8499999999999</v>
      </c>
      <c r="X36" s="4">
        <v>-109.79</v>
      </c>
      <c r="Y36" s="4">
        <v>3.8454000000000002</v>
      </c>
      <c r="Z36" s="4">
        <v>6.0224000000000002</v>
      </c>
      <c r="AA36" s="4">
        <v>5.6650999999999998</v>
      </c>
      <c r="AB36" s="4">
        <v>0</v>
      </c>
      <c r="AC36" s="4">
        <v>0</v>
      </c>
      <c r="AD36" s="4">
        <v>0</v>
      </c>
      <c r="AE36" s="4">
        <v>0</v>
      </c>
      <c r="AF36" s="4">
        <v>4.1313000000000004</v>
      </c>
      <c r="AG36" s="4">
        <v>6.0284000000000004</v>
      </c>
      <c r="AH36" s="4">
        <v>39.286999999999999</v>
      </c>
      <c r="AI36" s="4">
        <v>54.298200000000001</v>
      </c>
      <c r="AJ36" s="4">
        <v>0</v>
      </c>
      <c r="AK36" s="4">
        <v>0</v>
      </c>
      <c r="AL36" s="4">
        <v>0</v>
      </c>
      <c r="AM36" s="4">
        <v>0</v>
      </c>
      <c r="AN36" s="4">
        <v>0.38650000000000001</v>
      </c>
      <c r="AO36" s="4">
        <v>0.2122</v>
      </c>
      <c r="AP36" s="4">
        <v>4.53E-2</v>
      </c>
      <c r="AQ36" s="4">
        <v>50.517200000000003</v>
      </c>
      <c r="AR36" s="4">
        <v>2.0148999999999999</v>
      </c>
      <c r="AS36" s="4">
        <v>12.447900000000001</v>
      </c>
      <c r="AT36" s="4">
        <v>1.9668000000000001</v>
      </c>
      <c r="AU36" s="4">
        <v>13.515000000000001</v>
      </c>
      <c r="AV36" s="4">
        <v>0.25580000000000003</v>
      </c>
      <c r="AW36" s="4">
        <v>5.4512999999999998</v>
      </c>
      <c r="AX36" s="4">
        <v>10.315099999999999</v>
      </c>
      <c r="AY36" s="4">
        <v>2.4382999999999999</v>
      </c>
      <c r="AZ36" s="4">
        <v>0.65690000000000004</v>
      </c>
      <c r="BA36" s="4">
        <v>0.19370000000000001</v>
      </c>
      <c r="BB36" s="4">
        <v>0</v>
      </c>
      <c r="BC36" s="4">
        <v>5.9999999999999995E-4</v>
      </c>
      <c r="BD36" s="4">
        <v>0.22650000000000001</v>
      </c>
      <c r="BE36" s="4">
        <v>0</v>
      </c>
      <c r="BF36" s="4">
        <v>1.1968000000000001</v>
      </c>
      <c r="BG36" s="4">
        <v>1.1333</v>
      </c>
      <c r="BH36" s="4">
        <v>0.99609999999999999</v>
      </c>
      <c r="BI36" s="4">
        <v>1.1924999999999999</v>
      </c>
      <c r="BJ36" s="4">
        <v>1.2295</v>
      </c>
      <c r="BK36" s="4">
        <v>1.2153</v>
      </c>
      <c r="BL36" s="4">
        <v>1.2162999999999999</v>
      </c>
      <c r="BM36" s="4">
        <v>1.2141</v>
      </c>
      <c r="BN36" s="4">
        <v>1.2113</v>
      </c>
      <c r="BO36" s="4">
        <v>1.21</v>
      </c>
      <c r="BP36" s="4">
        <v>1.2087000000000001</v>
      </c>
      <c r="BQ36" s="4">
        <v>1.2037</v>
      </c>
      <c r="BR36" s="4">
        <v>1.2057</v>
      </c>
      <c r="BS36" s="4">
        <v>1.2065999999999999</v>
      </c>
      <c r="BT36" s="4">
        <v>1.2067000000000001</v>
      </c>
      <c r="BU36" s="4">
        <v>37.245600000000003</v>
      </c>
      <c r="BV36" s="4">
        <v>0</v>
      </c>
      <c r="BW36" s="4">
        <v>0</v>
      </c>
      <c r="BX36" s="4">
        <v>0</v>
      </c>
      <c r="BY36" s="4">
        <v>28.485800000000001</v>
      </c>
      <c r="BZ36" s="4">
        <v>0.33079999999999998</v>
      </c>
      <c r="CA36" s="4">
        <v>33.454900000000002</v>
      </c>
      <c r="CB36" s="4">
        <v>0.47249999999999998</v>
      </c>
      <c r="CC36" s="4">
        <v>0</v>
      </c>
      <c r="CD36" s="4">
        <v>0</v>
      </c>
      <c r="CE36" s="4">
        <v>0</v>
      </c>
      <c r="CF36" s="4">
        <v>0</v>
      </c>
      <c r="CG36" s="4">
        <v>1.04E-2</v>
      </c>
      <c r="CH36" s="4">
        <v>0</v>
      </c>
      <c r="CI36" s="4">
        <v>0</v>
      </c>
      <c r="CJ36" s="4">
        <v>67.67</v>
      </c>
      <c r="CK36" s="4">
        <v>66.95</v>
      </c>
      <c r="CL36" s="4">
        <v>31.98</v>
      </c>
      <c r="CM36" s="4">
        <v>0.38</v>
      </c>
      <c r="CN36" s="4">
        <v>0.68</v>
      </c>
      <c r="CO36" s="4">
        <v>0.01</v>
      </c>
      <c r="CP36" s="4">
        <v>51.267400000000002</v>
      </c>
      <c r="CQ36" s="4">
        <v>0</v>
      </c>
      <c r="CR36" s="4">
        <v>31.167400000000001</v>
      </c>
      <c r="CS36" s="4">
        <v>0</v>
      </c>
      <c r="CT36" s="4">
        <v>0</v>
      </c>
      <c r="CU36" s="4">
        <v>0</v>
      </c>
      <c r="CV36" s="4">
        <v>0</v>
      </c>
      <c r="CW36" s="4">
        <v>13.750400000000001</v>
      </c>
      <c r="CX36" s="4">
        <v>3.6198999999999999</v>
      </c>
      <c r="CY36" s="4">
        <v>0.19500000000000001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66.97</v>
      </c>
      <c r="DF36" s="4">
        <v>31.9</v>
      </c>
      <c r="DG36" s="4">
        <v>1.1299999999999999</v>
      </c>
      <c r="DH36" s="4">
        <v>0</v>
      </c>
      <c r="DI36" s="4">
        <v>51.131100000000004</v>
      </c>
      <c r="DJ36" s="4">
        <v>0</v>
      </c>
      <c r="DK36" s="4">
        <v>4.9991000000000003</v>
      </c>
      <c r="DL36" s="4">
        <v>0</v>
      </c>
      <c r="DM36" s="4">
        <v>9.9519000000000002</v>
      </c>
      <c r="DN36" s="4">
        <v>0.22789999999999999</v>
      </c>
      <c r="DO36" s="4">
        <v>15.549200000000001</v>
      </c>
      <c r="DP36" s="4">
        <v>18.137899999999998</v>
      </c>
      <c r="DQ36" s="4">
        <v>0</v>
      </c>
      <c r="DR36" s="4">
        <v>0</v>
      </c>
      <c r="DS36" s="4">
        <v>0</v>
      </c>
      <c r="DT36" s="4">
        <v>0</v>
      </c>
      <c r="DU36" s="4">
        <v>3.0000000000000001E-3</v>
      </c>
      <c r="DV36" s="4">
        <v>0</v>
      </c>
      <c r="DW36" s="4">
        <v>0</v>
      </c>
      <c r="DX36" s="4">
        <v>73.58</v>
      </c>
      <c r="DY36" s="4">
        <v>42.86</v>
      </c>
      <c r="DZ36" s="4">
        <v>15.39</v>
      </c>
      <c r="EA36" s="4">
        <v>35.94</v>
      </c>
      <c r="EB36" s="4">
        <v>5.45</v>
      </c>
      <c r="EC36" s="4">
        <v>0.36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  <c r="EW36" s="4">
        <v>0</v>
      </c>
      <c r="EX36" s="4">
        <v>0</v>
      </c>
      <c r="EY36" s="4">
        <v>0</v>
      </c>
      <c r="EZ36" s="4">
        <v>0</v>
      </c>
      <c r="FA36" s="4">
        <v>0</v>
      </c>
      <c r="FB36" s="4">
        <v>0</v>
      </c>
      <c r="FC36" s="4">
        <v>0</v>
      </c>
      <c r="FD36" s="4">
        <v>0</v>
      </c>
      <c r="FE36" s="4">
        <v>0</v>
      </c>
      <c r="FF36" s="4">
        <v>0</v>
      </c>
      <c r="FG36" s="4">
        <v>0</v>
      </c>
      <c r="FH36" s="4">
        <v>0</v>
      </c>
      <c r="FI36" s="4">
        <v>0</v>
      </c>
      <c r="FJ36" s="4">
        <v>0</v>
      </c>
      <c r="FK36" s="4">
        <v>0</v>
      </c>
      <c r="FL36" s="4">
        <v>0</v>
      </c>
      <c r="FM36" s="4">
        <v>0</v>
      </c>
      <c r="FN36" s="4">
        <v>0</v>
      </c>
      <c r="FO36" s="4">
        <v>0</v>
      </c>
      <c r="FP36" s="4">
        <v>0</v>
      </c>
      <c r="FQ36" s="4">
        <v>0</v>
      </c>
      <c r="FR36" s="4">
        <v>0</v>
      </c>
      <c r="FS36" s="4">
        <v>0</v>
      </c>
      <c r="FT36" s="4">
        <v>0</v>
      </c>
      <c r="FU36" s="4">
        <v>0</v>
      </c>
      <c r="FV36" s="4">
        <v>0</v>
      </c>
      <c r="FW36" s="4">
        <v>0</v>
      </c>
      <c r="FX36" s="4">
        <v>0</v>
      </c>
      <c r="FY36" s="4">
        <v>0</v>
      </c>
      <c r="FZ36" s="4">
        <v>0</v>
      </c>
      <c r="GA36" s="4">
        <v>0</v>
      </c>
      <c r="GB36" s="4">
        <v>0</v>
      </c>
      <c r="GC36" s="4">
        <v>0</v>
      </c>
      <c r="GD36" s="4">
        <v>0</v>
      </c>
      <c r="GE36" s="4">
        <v>0</v>
      </c>
      <c r="GF36" s="4">
        <v>0</v>
      </c>
      <c r="GG36" s="4">
        <v>0</v>
      </c>
      <c r="GH36" s="4">
        <v>0</v>
      </c>
      <c r="GI36" s="4">
        <v>0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>
        <v>0</v>
      </c>
      <c r="GT36" s="4">
        <v>0</v>
      </c>
      <c r="GU36" s="4">
        <v>0</v>
      </c>
      <c r="GV36" s="4">
        <v>0</v>
      </c>
      <c r="GW36" s="4">
        <v>0</v>
      </c>
      <c r="GX36" s="4">
        <v>0</v>
      </c>
      <c r="GY36" s="4">
        <v>0</v>
      </c>
      <c r="GZ36" s="4">
        <v>0</v>
      </c>
      <c r="HA36" s="4">
        <v>0</v>
      </c>
      <c r="HB36" s="4">
        <v>0</v>
      </c>
      <c r="HC36" s="4">
        <v>0</v>
      </c>
      <c r="HD36" s="4">
        <v>0</v>
      </c>
      <c r="HE36" s="4">
        <v>0</v>
      </c>
      <c r="HF36" s="4">
        <v>0</v>
      </c>
      <c r="HG36" s="4">
        <v>0</v>
      </c>
      <c r="HH36" s="4">
        <v>0</v>
      </c>
      <c r="HI36" s="4">
        <v>0</v>
      </c>
      <c r="HJ36" s="4">
        <v>0</v>
      </c>
      <c r="HK36" s="4">
        <v>0</v>
      </c>
      <c r="HL36" s="4">
        <v>0</v>
      </c>
      <c r="HM36" s="4">
        <v>0</v>
      </c>
      <c r="HN36" s="4">
        <v>0</v>
      </c>
      <c r="HO36" s="4">
        <v>60.725499999999997</v>
      </c>
      <c r="HP36" s="4">
        <v>0</v>
      </c>
      <c r="HQ36" s="4">
        <v>0</v>
      </c>
      <c r="HR36" s="4">
        <v>0</v>
      </c>
      <c r="HS36" s="4">
        <v>0</v>
      </c>
      <c r="HT36" s="4">
        <v>0</v>
      </c>
      <c r="HU36" s="4">
        <v>0</v>
      </c>
      <c r="HV36" s="4">
        <v>0</v>
      </c>
      <c r="HW36" s="4">
        <v>2.8500999999999999</v>
      </c>
      <c r="HX36" s="4">
        <v>36.424399999999999</v>
      </c>
      <c r="HY36" s="4">
        <v>0</v>
      </c>
      <c r="HZ36" s="4">
        <v>95.73</v>
      </c>
      <c r="IA36" s="4">
        <v>4.2699999999999996</v>
      </c>
    </row>
    <row r="37" spans="1:235" x14ac:dyDescent="0.35">
      <c r="A37" s="4" t="s">
        <v>653</v>
      </c>
      <c r="B37" s="4">
        <v>21.86</v>
      </c>
      <c r="C37" s="4">
        <v>20.95</v>
      </c>
      <c r="D37" s="4">
        <v>19.82</v>
      </c>
      <c r="E37" s="4">
        <v>1136.1500000000001</v>
      </c>
      <c r="F37" s="4">
        <v>1E-3</v>
      </c>
      <c r="G37" s="4">
        <v>-9.0500000000000007</v>
      </c>
      <c r="H37" s="4">
        <v>0</v>
      </c>
      <c r="I37" s="4">
        <v>-0.72</v>
      </c>
      <c r="J37" s="4">
        <v>79.05</v>
      </c>
      <c r="K37" s="4">
        <v>1136.1500000000001</v>
      </c>
      <c r="L37" s="4">
        <v>0</v>
      </c>
      <c r="M37" s="4">
        <v>1136.1500000000001</v>
      </c>
      <c r="N37" s="4">
        <v>0</v>
      </c>
      <c r="O37" s="4">
        <v>1136.1500000000001</v>
      </c>
      <c r="P37" s="4">
        <v>0</v>
      </c>
      <c r="Q37" s="4">
        <v>1124.0899999999999</v>
      </c>
      <c r="R37" s="4">
        <v>-12.06</v>
      </c>
      <c r="S37" s="4">
        <v>1120.8</v>
      </c>
      <c r="T37" s="4">
        <v>-15.35</v>
      </c>
      <c r="U37" s="4">
        <v>990.96</v>
      </c>
      <c r="V37" s="4">
        <v>-145.19</v>
      </c>
      <c r="W37" s="4">
        <v>1026.8499999999999</v>
      </c>
      <c r="X37" s="4">
        <v>-109.3</v>
      </c>
      <c r="Y37" s="4">
        <v>3.8757999999999999</v>
      </c>
      <c r="Z37" s="4">
        <v>6.2156000000000002</v>
      </c>
      <c r="AA37" s="4">
        <v>5.9316000000000004</v>
      </c>
      <c r="AB37" s="4">
        <v>0</v>
      </c>
      <c r="AC37" s="4">
        <v>0</v>
      </c>
      <c r="AD37" s="4">
        <v>0</v>
      </c>
      <c r="AE37" s="4">
        <v>0</v>
      </c>
      <c r="AF37" s="4">
        <v>4.1333000000000002</v>
      </c>
      <c r="AG37" s="4">
        <v>6.1673</v>
      </c>
      <c r="AH37" s="4">
        <v>39.2699</v>
      </c>
      <c r="AI37" s="4">
        <v>54.174100000000003</v>
      </c>
      <c r="AJ37" s="4">
        <v>0</v>
      </c>
      <c r="AK37" s="4">
        <v>0</v>
      </c>
      <c r="AL37" s="4">
        <v>0</v>
      </c>
      <c r="AM37" s="4">
        <v>0</v>
      </c>
      <c r="AN37" s="4">
        <v>0.38869999999999999</v>
      </c>
      <c r="AO37" s="4">
        <v>0.21260000000000001</v>
      </c>
      <c r="AP37" s="4">
        <v>4.53E-2</v>
      </c>
      <c r="AQ37" s="4">
        <v>50.519100000000002</v>
      </c>
      <c r="AR37" s="4">
        <v>2.0274999999999999</v>
      </c>
      <c r="AS37" s="4">
        <v>12.434799999999999</v>
      </c>
      <c r="AT37" s="4">
        <v>1.9743999999999999</v>
      </c>
      <c r="AU37" s="4">
        <v>13.546900000000001</v>
      </c>
      <c r="AV37" s="4">
        <v>0.25640000000000002</v>
      </c>
      <c r="AW37" s="4">
        <v>5.4265999999999996</v>
      </c>
      <c r="AX37" s="4">
        <v>10.2879</v>
      </c>
      <c r="AY37" s="4">
        <v>2.4434999999999998</v>
      </c>
      <c r="AZ37" s="4">
        <v>0.66039999999999999</v>
      </c>
      <c r="BA37" s="4">
        <v>0.19500000000000001</v>
      </c>
      <c r="BB37" s="4">
        <v>0</v>
      </c>
      <c r="BC37" s="4">
        <v>5.9999999999999995E-4</v>
      </c>
      <c r="BD37" s="4">
        <v>0.22700000000000001</v>
      </c>
      <c r="BE37" s="4">
        <v>0</v>
      </c>
      <c r="BF37" s="4">
        <v>1.2019</v>
      </c>
      <c r="BG37" s="4">
        <v>1.1344000000000001</v>
      </c>
      <c r="BH37" s="4">
        <v>0.99370000000000003</v>
      </c>
      <c r="BI37" s="4">
        <v>1.1973</v>
      </c>
      <c r="BJ37" s="4">
        <v>1.236</v>
      </c>
      <c r="BK37" s="4">
        <v>1.2210000000000001</v>
      </c>
      <c r="BL37" s="4">
        <v>1.2219</v>
      </c>
      <c r="BM37" s="4">
        <v>1.2195</v>
      </c>
      <c r="BN37" s="4">
        <v>1.2165999999999999</v>
      </c>
      <c r="BO37" s="4">
        <v>1.2152000000000001</v>
      </c>
      <c r="BP37" s="4">
        <v>1.2138</v>
      </c>
      <c r="BQ37" s="4">
        <v>1.2085999999999999</v>
      </c>
      <c r="BR37" s="4">
        <v>1.2105999999999999</v>
      </c>
      <c r="BS37" s="4">
        <v>1.2117</v>
      </c>
      <c r="BT37" s="4">
        <v>1.2118</v>
      </c>
      <c r="BU37" s="4">
        <v>37.222700000000003</v>
      </c>
      <c r="BV37" s="4">
        <v>0</v>
      </c>
      <c r="BW37" s="4">
        <v>0</v>
      </c>
      <c r="BX37" s="4">
        <v>0</v>
      </c>
      <c r="BY37" s="4">
        <v>28.607199999999999</v>
      </c>
      <c r="BZ37" s="4">
        <v>0.33169999999999999</v>
      </c>
      <c r="CA37" s="4">
        <v>33.355699999999999</v>
      </c>
      <c r="CB37" s="4">
        <v>0.4723</v>
      </c>
      <c r="CC37" s="4">
        <v>0</v>
      </c>
      <c r="CD37" s="4">
        <v>0</v>
      </c>
      <c r="CE37" s="4">
        <v>0</v>
      </c>
      <c r="CF37" s="4">
        <v>0</v>
      </c>
      <c r="CG37" s="4">
        <v>1.04E-2</v>
      </c>
      <c r="CH37" s="4">
        <v>0</v>
      </c>
      <c r="CI37" s="4">
        <v>0</v>
      </c>
      <c r="CJ37" s="4">
        <v>67.52</v>
      </c>
      <c r="CK37" s="4">
        <v>66.790000000000006</v>
      </c>
      <c r="CL37" s="4">
        <v>32.14</v>
      </c>
      <c r="CM37" s="4">
        <v>0.38</v>
      </c>
      <c r="CN37" s="4">
        <v>0.68</v>
      </c>
      <c r="CO37" s="4">
        <v>0.01</v>
      </c>
      <c r="CP37" s="4">
        <v>51.301400000000001</v>
      </c>
      <c r="CQ37" s="4">
        <v>0</v>
      </c>
      <c r="CR37" s="4">
        <v>31.144300000000001</v>
      </c>
      <c r="CS37" s="4">
        <v>0</v>
      </c>
      <c r="CT37" s="4">
        <v>0</v>
      </c>
      <c r="CU37" s="4">
        <v>0</v>
      </c>
      <c r="CV37" s="4">
        <v>0</v>
      </c>
      <c r="CW37" s="4">
        <v>13.7234</v>
      </c>
      <c r="CX37" s="4">
        <v>3.6352000000000002</v>
      </c>
      <c r="CY37" s="4">
        <v>0.19570000000000001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66.83</v>
      </c>
      <c r="DF37" s="4">
        <v>32.03</v>
      </c>
      <c r="DG37" s="4">
        <v>1.1299999999999999</v>
      </c>
      <c r="DH37" s="4">
        <v>0</v>
      </c>
      <c r="DI37" s="4">
        <v>51.123800000000003</v>
      </c>
      <c r="DJ37" s="4">
        <v>0</v>
      </c>
      <c r="DK37" s="4">
        <v>4.9922000000000004</v>
      </c>
      <c r="DL37" s="4">
        <v>0</v>
      </c>
      <c r="DM37" s="4">
        <v>10.0053</v>
      </c>
      <c r="DN37" s="4">
        <v>0.2288</v>
      </c>
      <c r="DO37" s="4">
        <v>15.525700000000001</v>
      </c>
      <c r="DP37" s="4">
        <v>18.121200000000002</v>
      </c>
      <c r="DQ37" s="4">
        <v>0</v>
      </c>
      <c r="DR37" s="4">
        <v>0</v>
      </c>
      <c r="DS37" s="4">
        <v>0</v>
      </c>
      <c r="DT37" s="4">
        <v>0</v>
      </c>
      <c r="DU37" s="4">
        <v>3.0000000000000001E-3</v>
      </c>
      <c r="DV37" s="4">
        <v>0</v>
      </c>
      <c r="DW37" s="4">
        <v>0</v>
      </c>
      <c r="DX37" s="4">
        <v>73.45</v>
      </c>
      <c r="DY37" s="4">
        <v>42.81</v>
      </c>
      <c r="DZ37" s="4">
        <v>15.48</v>
      </c>
      <c r="EA37" s="4">
        <v>35.909999999999997</v>
      </c>
      <c r="EB37" s="4">
        <v>5.44</v>
      </c>
      <c r="EC37" s="4">
        <v>0.36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  <c r="GC37" s="4">
        <v>0</v>
      </c>
      <c r="GD37" s="4">
        <v>0</v>
      </c>
      <c r="GE37" s="4">
        <v>0</v>
      </c>
      <c r="GF37" s="4">
        <v>0</v>
      </c>
      <c r="GG37" s="4">
        <v>0</v>
      </c>
      <c r="GH37" s="4">
        <v>0</v>
      </c>
      <c r="GI37" s="4">
        <v>0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0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0</v>
      </c>
      <c r="HF37" s="4">
        <v>0</v>
      </c>
      <c r="HG37" s="4">
        <v>0</v>
      </c>
      <c r="HH37" s="4">
        <v>0</v>
      </c>
      <c r="HI37" s="4">
        <v>0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60.726900000000001</v>
      </c>
      <c r="HP37" s="4">
        <v>0</v>
      </c>
      <c r="HQ37" s="4">
        <v>0</v>
      </c>
      <c r="HR37" s="4">
        <v>0</v>
      </c>
      <c r="HS37" s="4">
        <v>0</v>
      </c>
      <c r="HT37" s="4">
        <v>0</v>
      </c>
      <c r="HU37" s="4">
        <v>0</v>
      </c>
      <c r="HV37" s="4">
        <v>0</v>
      </c>
      <c r="HW37" s="4">
        <v>2.8487</v>
      </c>
      <c r="HX37" s="4">
        <v>36.424399999999999</v>
      </c>
      <c r="HY37" s="4">
        <v>0</v>
      </c>
      <c r="HZ37" s="4">
        <v>95.73</v>
      </c>
      <c r="IA37" s="4">
        <v>4.2699999999999996</v>
      </c>
    </row>
    <row r="38" spans="1:235" x14ac:dyDescent="0.35">
      <c r="A38" s="4" t="s">
        <v>653</v>
      </c>
      <c r="B38" s="4">
        <v>22.36</v>
      </c>
      <c r="C38" s="4">
        <v>21.44</v>
      </c>
      <c r="D38" s="4">
        <v>20.329999999999998</v>
      </c>
      <c r="E38" s="4">
        <v>1135.6600000000001</v>
      </c>
      <c r="F38" s="4">
        <v>1E-3</v>
      </c>
      <c r="G38" s="4">
        <v>-9.06</v>
      </c>
      <c r="H38" s="4">
        <v>0</v>
      </c>
      <c r="I38" s="4">
        <v>-0.72</v>
      </c>
      <c r="J38" s="4">
        <v>78.56</v>
      </c>
      <c r="K38" s="4">
        <v>1135.6600000000001</v>
      </c>
      <c r="L38" s="4">
        <v>0</v>
      </c>
      <c r="M38" s="4">
        <v>1135.6600000000001</v>
      </c>
      <c r="N38" s="4">
        <v>-0.01</v>
      </c>
      <c r="O38" s="4">
        <v>1135.6600000000001</v>
      </c>
      <c r="P38" s="4">
        <v>0</v>
      </c>
      <c r="Q38" s="4">
        <v>1123.69</v>
      </c>
      <c r="R38" s="4">
        <v>-11.98</v>
      </c>
      <c r="S38" s="4">
        <v>1120.3399999999999</v>
      </c>
      <c r="T38" s="4">
        <v>-15.33</v>
      </c>
      <c r="U38" s="4">
        <v>991.78</v>
      </c>
      <c r="V38" s="4">
        <v>-143.88999999999999</v>
      </c>
      <c r="W38" s="4">
        <v>1026.8499999999999</v>
      </c>
      <c r="X38" s="4">
        <v>-108.81</v>
      </c>
      <c r="Y38" s="4">
        <v>3.9062000000000001</v>
      </c>
      <c r="Z38" s="4">
        <v>6.4101999999999997</v>
      </c>
      <c r="AA38" s="4">
        <v>6.1967999999999996</v>
      </c>
      <c r="AB38" s="4">
        <v>0</v>
      </c>
      <c r="AC38" s="4">
        <v>0</v>
      </c>
      <c r="AD38" s="4">
        <v>0</v>
      </c>
      <c r="AE38" s="4">
        <v>0</v>
      </c>
      <c r="AF38" s="4">
        <v>4.1352000000000002</v>
      </c>
      <c r="AG38" s="4">
        <v>6.1741999999999999</v>
      </c>
      <c r="AH38" s="4">
        <v>39.5411</v>
      </c>
      <c r="AI38" s="4">
        <v>53.896999999999998</v>
      </c>
      <c r="AJ38" s="4">
        <v>0</v>
      </c>
      <c r="AK38" s="4">
        <v>0</v>
      </c>
      <c r="AL38" s="4">
        <v>0</v>
      </c>
      <c r="AM38" s="4">
        <v>0</v>
      </c>
      <c r="AN38" s="4">
        <v>0.38769999999999999</v>
      </c>
      <c r="AO38" s="4">
        <v>0.21299999999999999</v>
      </c>
      <c r="AP38" s="4">
        <v>4.53E-2</v>
      </c>
      <c r="AQ38" s="4">
        <v>50.520800000000001</v>
      </c>
      <c r="AR38" s="4">
        <v>2.0402</v>
      </c>
      <c r="AS38" s="4">
        <v>12.4213</v>
      </c>
      <c r="AT38" s="4">
        <v>1.9821</v>
      </c>
      <c r="AU38" s="4">
        <v>13.579000000000001</v>
      </c>
      <c r="AV38" s="4">
        <v>0.25700000000000001</v>
      </c>
      <c r="AW38" s="4">
        <v>5.4020999999999999</v>
      </c>
      <c r="AX38" s="4">
        <v>10.2607</v>
      </c>
      <c r="AY38" s="4">
        <v>2.4485000000000001</v>
      </c>
      <c r="AZ38" s="4">
        <v>0.66400000000000003</v>
      </c>
      <c r="BA38" s="4">
        <v>0.19620000000000001</v>
      </c>
      <c r="BB38" s="4">
        <v>0</v>
      </c>
      <c r="BC38" s="4">
        <v>5.9999999999999995E-4</v>
      </c>
      <c r="BD38" s="4">
        <v>0.2276</v>
      </c>
      <c r="BE38" s="4">
        <v>0</v>
      </c>
      <c r="BF38" s="4">
        <v>1.2070000000000001</v>
      </c>
      <c r="BG38" s="4">
        <v>1.1355</v>
      </c>
      <c r="BH38" s="4">
        <v>0.99129999999999996</v>
      </c>
      <c r="BI38" s="4">
        <v>1.2020999999999999</v>
      </c>
      <c r="BJ38" s="4">
        <v>1.2425999999999999</v>
      </c>
      <c r="BK38" s="4">
        <v>1.2266999999999999</v>
      </c>
      <c r="BL38" s="4">
        <v>1.2276</v>
      </c>
      <c r="BM38" s="4">
        <v>1.2250000000000001</v>
      </c>
      <c r="BN38" s="4">
        <v>1.2219</v>
      </c>
      <c r="BO38" s="4">
        <v>1.2203999999999999</v>
      </c>
      <c r="BP38" s="4">
        <v>1.2190000000000001</v>
      </c>
      <c r="BQ38" s="4">
        <v>1.2134</v>
      </c>
      <c r="BR38" s="4">
        <v>1.2157</v>
      </c>
      <c r="BS38" s="4">
        <v>1.2168000000000001</v>
      </c>
      <c r="BT38" s="4">
        <v>1.2169000000000001</v>
      </c>
      <c r="BU38" s="4">
        <v>37.199800000000003</v>
      </c>
      <c r="BV38" s="4">
        <v>0</v>
      </c>
      <c r="BW38" s="4">
        <v>0</v>
      </c>
      <c r="BX38" s="4">
        <v>0</v>
      </c>
      <c r="BY38" s="4">
        <v>28.7288</v>
      </c>
      <c r="BZ38" s="4">
        <v>0.33250000000000002</v>
      </c>
      <c r="CA38" s="4">
        <v>33.256500000000003</v>
      </c>
      <c r="CB38" s="4">
        <v>0.47210000000000002</v>
      </c>
      <c r="CC38" s="4">
        <v>0</v>
      </c>
      <c r="CD38" s="4">
        <v>0</v>
      </c>
      <c r="CE38" s="4">
        <v>0</v>
      </c>
      <c r="CF38" s="4">
        <v>0</v>
      </c>
      <c r="CG38" s="4">
        <v>1.04E-2</v>
      </c>
      <c r="CH38" s="4">
        <v>0</v>
      </c>
      <c r="CI38" s="4">
        <v>0</v>
      </c>
      <c r="CJ38" s="4">
        <v>67.36</v>
      </c>
      <c r="CK38" s="4">
        <v>66.64</v>
      </c>
      <c r="CL38" s="4">
        <v>32.29</v>
      </c>
      <c r="CM38" s="4">
        <v>0.38</v>
      </c>
      <c r="CN38" s="4">
        <v>0.68</v>
      </c>
      <c r="CO38" s="4">
        <v>0.01</v>
      </c>
      <c r="CP38" s="4">
        <v>51.335799999999999</v>
      </c>
      <c r="CQ38" s="4">
        <v>0</v>
      </c>
      <c r="CR38" s="4">
        <v>31.120999999999999</v>
      </c>
      <c r="CS38" s="4">
        <v>0</v>
      </c>
      <c r="CT38" s="4">
        <v>0</v>
      </c>
      <c r="CU38" s="4">
        <v>0</v>
      </c>
      <c r="CV38" s="4">
        <v>0</v>
      </c>
      <c r="CW38" s="4">
        <v>13.696099999999999</v>
      </c>
      <c r="CX38" s="4">
        <v>3.6505999999999998</v>
      </c>
      <c r="CY38" s="4">
        <v>0.19650000000000001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66.69</v>
      </c>
      <c r="DF38" s="4">
        <v>32.17</v>
      </c>
      <c r="DG38" s="4">
        <v>1.1399999999999999</v>
      </c>
      <c r="DH38" s="4">
        <v>0</v>
      </c>
      <c r="DI38" s="4">
        <v>51.116599999999998</v>
      </c>
      <c r="DJ38" s="4">
        <v>0</v>
      </c>
      <c r="DK38" s="4">
        <v>4.9848999999999997</v>
      </c>
      <c r="DL38" s="4">
        <v>0</v>
      </c>
      <c r="DM38" s="4">
        <v>10.059200000000001</v>
      </c>
      <c r="DN38" s="4">
        <v>0.2298</v>
      </c>
      <c r="DO38" s="4">
        <v>15.5025</v>
      </c>
      <c r="DP38" s="4">
        <v>18.103999999999999</v>
      </c>
      <c r="DQ38" s="4">
        <v>0</v>
      </c>
      <c r="DR38" s="4">
        <v>0</v>
      </c>
      <c r="DS38" s="4">
        <v>0</v>
      </c>
      <c r="DT38" s="4">
        <v>0</v>
      </c>
      <c r="DU38" s="4">
        <v>3.0000000000000001E-3</v>
      </c>
      <c r="DV38" s="4">
        <v>0</v>
      </c>
      <c r="DW38" s="4">
        <v>0</v>
      </c>
      <c r="DX38" s="4">
        <v>73.31</v>
      </c>
      <c r="DY38" s="4">
        <v>42.75</v>
      </c>
      <c r="DZ38" s="4">
        <v>15.56</v>
      </c>
      <c r="EA38" s="4">
        <v>35.89</v>
      </c>
      <c r="EB38" s="4">
        <v>5.43</v>
      </c>
      <c r="EC38" s="4">
        <v>0.36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  <c r="EW38" s="4">
        <v>0</v>
      </c>
      <c r="EX38" s="4">
        <v>0</v>
      </c>
      <c r="EY38" s="4">
        <v>0</v>
      </c>
      <c r="EZ38" s="4">
        <v>0</v>
      </c>
      <c r="FA38" s="4">
        <v>0</v>
      </c>
      <c r="FB38" s="4">
        <v>0</v>
      </c>
      <c r="FC38" s="4">
        <v>0</v>
      </c>
      <c r="FD38" s="4">
        <v>0</v>
      </c>
      <c r="FE38" s="4">
        <v>0</v>
      </c>
      <c r="FF38" s="4">
        <v>0</v>
      </c>
      <c r="FG38" s="4">
        <v>0</v>
      </c>
      <c r="FH38" s="4">
        <v>0</v>
      </c>
      <c r="FI38" s="4">
        <v>0</v>
      </c>
      <c r="FJ38" s="4">
        <v>0</v>
      </c>
      <c r="FK38" s="4">
        <v>0</v>
      </c>
      <c r="FL38" s="4">
        <v>0</v>
      </c>
      <c r="FM38" s="4">
        <v>0</v>
      </c>
      <c r="FN38" s="4">
        <v>0</v>
      </c>
      <c r="FO38" s="4">
        <v>0</v>
      </c>
      <c r="FP38" s="4">
        <v>0</v>
      </c>
      <c r="FQ38" s="4">
        <v>0</v>
      </c>
      <c r="FR38" s="4">
        <v>0</v>
      </c>
      <c r="FS38" s="4">
        <v>0</v>
      </c>
      <c r="FT38" s="4">
        <v>0</v>
      </c>
      <c r="FU38" s="4">
        <v>0</v>
      </c>
      <c r="FV38" s="4">
        <v>0</v>
      </c>
      <c r="FW38" s="4">
        <v>0</v>
      </c>
      <c r="FX38" s="4">
        <v>0</v>
      </c>
      <c r="FY38" s="4">
        <v>0</v>
      </c>
      <c r="FZ38" s="4">
        <v>0</v>
      </c>
      <c r="GA38" s="4">
        <v>0</v>
      </c>
      <c r="GB38" s="4">
        <v>0</v>
      </c>
      <c r="GC38" s="4">
        <v>0</v>
      </c>
      <c r="GD38" s="4">
        <v>0</v>
      </c>
      <c r="GE38" s="4">
        <v>0</v>
      </c>
      <c r="GF38" s="4">
        <v>0</v>
      </c>
      <c r="GG38" s="4">
        <v>0</v>
      </c>
      <c r="GH38" s="4">
        <v>0</v>
      </c>
      <c r="GI38" s="4">
        <v>0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>
        <v>0</v>
      </c>
      <c r="GT38" s="4">
        <v>0</v>
      </c>
      <c r="GU38" s="4">
        <v>0</v>
      </c>
      <c r="GV38" s="4">
        <v>0</v>
      </c>
      <c r="GW38" s="4">
        <v>0</v>
      </c>
      <c r="GX38" s="4">
        <v>0</v>
      </c>
      <c r="GY38" s="4">
        <v>0</v>
      </c>
      <c r="GZ38" s="4">
        <v>0</v>
      </c>
      <c r="HA38" s="4">
        <v>0</v>
      </c>
      <c r="HB38" s="4">
        <v>0</v>
      </c>
      <c r="HC38" s="4">
        <v>0</v>
      </c>
      <c r="HD38" s="4">
        <v>0</v>
      </c>
      <c r="HE38" s="4">
        <v>0</v>
      </c>
      <c r="HF38" s="4">
        <v>0</v>
      </c>
      <c r="HG38" s="4">
        <v>0</v>
      </c>
      <c r="HH38" s="4">
        <v>0</v>
      </c>
      <c r="HI38" s="4">
        <v>0</v>
      </c>
      <c r="HJ38" s="4">
        <v>0</v>
      </c>
      <c r="HK38" s="4">
        <v>0</v>
      </c>
      <c r="HL38" s="4">
        <v>0</v>
      </c>
      <c r="HM38" s="4">
        <v>0</v>
      </c>
      <c r="HN38" s="4">
        <v>0</v>
      </c>
      <c r="HO38" s="4">
        <v>60.728299999999997</v>
      </c>
      <c r="HP38" s="4">
        <v>0</v>
      </c>
      <c r="HQ38" s="4">
        <v>0</v>
      </c>
      <c r="HR38" s="4">
        <v>0</v>
      </c>
      <c r="HS38" s="4">
        <v>0</v>
      </c>
      <c r="HT38" s="4">
        <v>0</v>
      </c>
      <c r="HU38" s="4">
        <v>0</v>
      </c>
      <c r="HV38" s="4">
        <v>0</v>
      </c>
      <c r="HW38" s="4">
        <v>2.8473000000000002</v>
      </c>
      <c r="HX38" s="4">
        <v>36.424399999999999</v>
      </c>
      <c r="HY38" s="4">
        <v>0</v>
      </c>
      <c r="HZ38" s="4">
        <v>95.73</v>
      </c>
      <c r="IA38" s="4">
        <v>4.2699999999999996</v>
      </c>
    </row>
    <row r="39" spans="1:235" x14ac:dyDescent="0.35">
      <c r="A39" s="4" t="s">
        <v>653</v>
      </c>
      <c r="B39" s="4">
        <v>22.86</v>
      </c>
      <c r="C39" s="4">
        <v>21.93</v>
      </c>
      <c r="D39" s="4">
        <v>20.84</v>
      </c>
      <c r="E39" s="4">
        <v>1135.17</v>
      </c>
      <c r="F39" s="4">
        <v>1E-3</v>
      </c>
      <c r="G39" s="4">
        <v>-9.07</v>
      </c>
      <c r="H39" s="4">
        <v>0</v>
      </c>
      <c r="I39" s="4">
        <v>-0.72</v>
      </c>
      <c r="J39" s="4">
        <v>78.069999999999993</v>
      </c>
      <c r="K39" s="4">
        <v>1135.17</v>
      </c>
      <c r="L39" s="4">
        <v>0</v>
      </c>
      <c r="M39" s="4">
        <v>1135.1600000000001</v>
      </c>
      <c r="N39" s="4">
        <v>0</v>
      </c>
      <c r="O39" s="4">
        <v>1135.17</v>
      </c>
      <c r="P39" s="4">
        <v>0</v>
      </c>
      <c r="Q39" s="4">
        <v>1123.28</v>
      </c>
      <c r="R39" s="4">
        <v>-11.89</v>
      </c>
      <c r="S39" s="4">
        <v>1119.8599999999999</v>
      </c>
      <c r="T39" s="4">
        <v>-15.3</v>
      </c>
      <c r="U39" s="4">
        <v>992.6</v>
      </c>
      <c r="V39" s="4">
        <v>-142.57</v>
      </c>
      <c r="W39" s="4">
        <v>1026.8499999999999</v>
      </c>
      <c r="X39" s="4">
        <v>-108.32</v>
      </c>
      <c r="Y39" s="4">
        <v>3.9371</v>
      </c>
      <c r="Z39" s="4">
        <v>6.6043000000000003</v>
      </c>
      <c r="AA39" s="4">
        <v>6.4622000000000002</v>
      </c>
      <c r="AB39" s="4">
        <v>0</v>
      </c>
      <c r="AC39" s="4">
        <v>0</v>
      </c>
      <c r="AD39" s="4">
        <v>0</v>
      </c>
      <c r="AE39" s="4">
        <v>0</v>
      </c>
      <c r="AF39" s="4">
        <v>4.1371000000000002</v>
      </c>
      <c r="AG39" s="4">
        <v>6.2808999999999999</v>
      </c>
      <c r="AH39" s="4">
        <v>39.423099999999998</v>
      </c>
      <c r="AI39" s="4">
        <v>53.905299999999997</v>
      </c>
      <c r="AJ39" s="4">
        <v>0</v>
      </c>
      <c r="AK39" s="4">
        <v>0</v>
      </c>
      <c r="AL39" s="4">
        <v>0</v>
      </c>
      <c r="AM39" s="4">
        <v>0</v>
      </c>
      <c r="AN39" s="4">
        <v>0.3906</v>
      </c>
      <c r="AO39" s="4">
        <v>0.21340000000000001</v>
      </c>
      <c r="AP39" s="4">
        <v>4.53E-2</v>
      </c>
      <c r="AQ39" s="4">
        <v>50.5227</v>
      </c>
      <c r="AR39" s="4">
        <v>2.0531000000000001</v>
      </c>
      <c r="AS39" s="4">
        <v>12.407999999999999</v>
      </c>
      <c r="AT39" s="4">
        <v>1.9898</v>
      </c>
      <c r="AU39" s="4">
        <v>13.610799999999999</v>
      </c>
      <c r="AV39" s="4">
        <v>0.2576</v>
      </c>
      <c r="AW39" s="4">
        <v>5.3773999999999997</v>
      </c>
      <c r="AX39" s="4">
        <v>10.2334</v>
      </c>
      <c r="AY39" s="4">
        <v>2.4535999999999998</v>
      </c>
      <c r="AZ39" s="4">
        <v>0.66769999999999996</v>
      </c>
      <c r="BA39" s="4">
        <v>0.19739999999999999</v>
      </c>
      <c r="BB39" s="4">
        <v>0</v>
      </c>
      <c r="BC39" s="4">
        <v>5.9999999999999995E-4</v>
      </c>
      <c r="BD39" s="4">
        <v>0.2281</v>
      </c>
      <c r="BE39" s="4">
        <v>0</v>
      </c>
      <c r="BF39" s="4">
        <v>1.2121</v>
      </c>
      <c r="BG39" s="4">
        <v>1.1367</v>
      </c>
      <c r="BH39" s="4">
        <v>0.98880000000000001</v>
      </c>
      <c r="BI39" s="4">
        <v>1.2070000000000001</v>
      </c>
      <c r="BJ39" s="4">
        <v>1.2492000000000001</v>
      </c>
      <c r="BK39" s="4">
        <v>1.2324999999999999</v>
      </c>
      <c r="BL39" s="4">
        <v>1.2333000000000001</v>
      </c>
      <c r="BM39" s="4">
        <v>1.2304999999999999</v>
      </c>
      <c r="BN39" s="4">
        <v>1.2273000000000001</v>
      </c>
      <c r="BO39" s="4">
        <v>1.2257</v>
      </c>
      <c r="BP39" s="4">
        <v>1.2242</v>
      </c>
      <c r="BQ39" s="4">
        <v>1.2183999999999999</v>
      </c>
      <c r="BR39" s="4">
        <v>1.2206999999999999</v>
      </c>
      <c r="BS39" s="4">
        <v>1.2219</v>
      </c>
      <c r="BT39" s="4">
        <v>1.2221</v>
      </c>
      <c r="BU39" s="4">
        <v>37.176699999999997</v>
      </c>
      <c r="BV39" s="4">
        <v>0</v>
      </c>
      <c r="BW39" s="4">
        <v>0</v>
      </c>
      <c r="BX39" s="4">
        <v>0</v>
      </c>
      <c r="BY39" s="4">
        <v>28.851199999999999</v>
      </c>
      <c r="BZ39" s="4">
        <v>0.33329999999999999</v>
      </c>
      <c r="CA39" s="4">
        <v>33.156500000000001</v>
      </c>
      <c r="CB39" s="4">
        <v>0.47189999999999999</v>
      </c>
      <c r="CC39" s="4">
        <v>0</v>
      </c>
      <c r="CD39" s="4">
        <v>0</v>
      </c>
      <c r="CE39" s="4">
        <v>0</v>
      </c>
      <c r="CF39" s="4">
        <v>0</v>
      </c>
      <c r="CG39" s="4">
        <v>1.04E-2</v>
      </c>
      <c r="CH39" s="4">
        <v>0</v>
      </c>
      <c r="CI39" s="4">
        <v>0</v>
      </c>
      <c r="CJ39" s="4">
        <v>67.2</v>
      </c>
      <c r="CK39" s="4">
        <v>66.48</v>
      </c>
      <c r="CL39" s="4">
        <v>32.450000000000003</v>
      </c>
      <c r="CM39" s="4">
        <v>0.38</v>
      </c>
      <c r="CN39" s="4">
        <v>0.68</v>
      </c>
      <c r="CO39" s="4">
        <v>0.01</v>
      </c>
      <c r="CP39" s="4">
        <v>51.370100000000001</v>
      </c>
      <c r="CQ39" s="4">
        <v>0</v>
      </c>
      <c r="CR39" s="4">
        <v>31.0977</v>
      </c>
      <c r="CS39" s="4">
        <v>0</v>
      </c>
      <c r="CT39" s="4">
        <v>0</v>
      </c>
      <c r="CU39" s="4">
        <v>0</v>
      </c>
      <c r="CV39" s="4">
        <v>0</v>
      </c>
      <c r="CW39" s="4">
        <v>13.668900000000001</v>
      </c>
      <c r="CX39" s="4">
        <v>3.6659999999999999</v>
      </c>
      <c r="CY39" s="4">
        <v>0.1973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66.55</v>
      </c>
      <c r="DF39" s="4">
        <v>32.299999999999997</v>
      </c>
      <c r="DG39" s="4">
        <v>1.1399999999999999</v>
      </c>
      <c r="DH39" s="4">
        <v>0</v>
      </c>
      <c r="DI39" s="4">
        <v>51.109200000000001</v>
      </c>
      <c r="DJ39" s="4">
        <v>0</v>
      </c>
      <c r="DK39" s="4">
        <v>4.9778000000000002</v>
      </c>
      <c r="DL39" s="4">
        <v>0</v>
      </c>
      <c r="DM39" s="4">
        <v>10.113300000000001</v>
      </c>
      <c r="DN39" s="4">
        <v>0.23080000000000001</v>
      </c>
      <c r="DO39" s="4">
        <v>15.4787</v>
      </c>
      <c r="DP39" s="4">
        <v>18.087199999999999</v>
      </c>
      <c r="DQ39" s="4">
        <v>0</v>
      </c>
      <c r="DR39" s="4">
        <v>0</v>
      </c>
      <c r="DS39" s="4">
        <v>0</v>
      </c>
      <c r="DT39" s="4">
        <v>0</v>
      </c>
      <c r="DU39" s="4">
        <v>3.0000000000000001E-3</v>
      </c>
      <c r="DV39" s="4">
        <v>0</v>
      </c>
      <c r="DW39" s="4">
        <v>0</v>
      </c>
      <c r="DX39" s="4">
        <v>73.180000000000007</v>
      </c>
      <c r="DY39" s="4">
        <v>42.7</v>
      </c>
      <c r="DZ39" s="4">
        <v>15.65</v>
      </c>
      <c r="EA39" s="4">
        <v>35.86</v>
      </c>
      <c r="EB39" s="4">
        <v>5.43</v>
      </c>
      <c r="EC39" s="4">
        <v>0.36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0</v>
      </c>
      <c r="GF39" s="4">
        <v>0</v>
      </c>
      <c r="GG39" s="4">
        <v>0</v>
      </c>
      <c r="GH39" s="4">
        <v>0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60.729700000000001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2.8458000000000001</v>
      </c>
      <c r="HX39" s="4">
        <v>36.424399999999999</v>
      </c>
      <c r="HY39" s="4">
        <v>0</v>
      </c>
      <c r="HZ39" s="4">
        <v>95.73</v>
      </c>
      <c r="IA39" s="4">
        <v>4.2699999999999996</v>
      </c>
    </row>
    <row r="40" spans="1:235" x14ac:dyDescent="0.35">
      <c r="A40" s="4" t="s">
        <v>653</v>
      </c>
      <c r="B40" s="4">
        <v>23.37</v>
      </c>
      <c r="C40" s="4">
        <v>22.43</v>
      </c>
      <c r="D40" s="4">
        <v>21.34</v>
      </c>
      <c r="E40" s="4">
        <v>1134.67</v>
      </c>
      <c r="F40" s="4">
        <v>1E-3</v>
      </c>
      <c r="G40" s="4">
        <v>-9.07</v>
      </c>
      <c r="H40" s="4">
        <v>0</v>
      </c>
      <c r="I40" s="4">
        <v>-0.72</v>
      </c>
      <c r="J40" s="4">
        <v>77.569999999999993</v>
      </c>
      <c r="K40" s="4">
        <v>1134.67</v>
      </c>
      <c r="L40" s="4">
        <v>0</v>
      </c>
      <c r="M40" s="4">
        <v>1134.67</v>
      </c>
      <c r="N40" s="4">
        <v>0</v>
      </c>
      <c r="O40" s="4">
        <v>1134.67</v>
      </c>
      <c r="P40" s="4">
        <v>0</v>
      </c>
      <c r="Q40" s="4">
        <v>1122.8599999999999</v>
      </c>
      <c r="R40" s="4">
        <v>-11.81</v>
      </c>
      <c r="S40" s="4">
        <v>1119.3900000000001</v>
      </c>
      <c r="T40" s="4">
        <v>-15.28</v>
      </c>
      <c r="U40" s="4">
        <v>993.43</v>
      </c>
      <c r="V40" s="4">
        <v>-141.24</v>
      </c>
      <c r="W40" s="4">
        <v>1026.8499999999999</v>
      </c>
      <c r="X40" s="4">
        <v>-107.82</v>
      </c>
      <c r="Y40" s="4">
        <v>3.968</v>
      </c>
      <c r="Z40" s="4">
        <v>6.7983000000000002</v>
      </c>
      <c r="AA40" s="4">
        <v>6.7275999999999998</v>
      </c>
      <c r="AB40" s="4">
        <v>0</v>
      </c>
      <c r="AC40" s="4">
        <v>0</v>
      </c>
      <c r="AD40" s="4">
        <v>0</v>
      </c>
      <c r="AE40" s="4">
        <v>0</v>
      </c>
      <c r="AF40" s="4">
        <v>4.1390000000000002</v>
      </c>
      <c r="AG40" s="4">
        <v>6.2889999999999997</v>
      </c>
      <c r="AH40" s="4">
        <v>39.404699999999998</v>
      </c>
      <c r="AI40" s="4">
        <v>53.914099999999998</v>
      </c>
      <c r="AJ40" s="4">
        <v>0</v>
      </c>
      <c r="AK40" s="4">
        <v>0</v>
      </c>
      <c r="AL40" s="4">
        <v>0</v>
      </c>
      <c r="AM40" s="4">
        <v>0</v>
      </c>
      <c r="AN40" s="4">
        <v>0.39219999999999999</v>
      </c>
      <c r="AO40" s="4">
        <v>0.21379999999999999</v>
      </c>
      <c r="AP40" s="4">
        <v>4.53E-2</v>
      </c>
      <c r="AQ40" s="4">
        <v>50.5244</v>
      </c>
      <c r="AR40" s="4">
        <v>2.0661</v>
      </c>
      <c r="AS40" s="4">
        <v>12.3947</v>
      </c>
      <c r="AT40" s="4">
        <v>1.9975000000000001</v>
      </c>
      <c r="AU40" s="4">
        <v>13.6426</v>
      </c>
      <c r="AV40" s="4">
        <v>0.25819999999999999</v>
      </c>
      <c r="AW40" s="4">
        <v>5.3525999999999998</v>
      </c>
      <c r="AX40" s="4">
        <v>10.206</v>
      </c>
      <c r="AY40" s="4">
        <v>2.4586999999999999</v>
      </c>
      <c r="AZ40" s="4">
        <v>0.6714</v>
      </c>
      <c r="BA40" s="4">
        <v>0.19869999999999999</v>
      </c>
      <c r="BB40" s="4">
        <v>0</v>
      </c>
      <c r="BC40" s="4">
        <v>5.9999999999999995E-4</v>
      </c>
      <c r="BD40" s="4">
        <v>0.2286</v>
      </c>
      <c r="BE40" s="4">
        <v>0</v>
      </c>
      <c r="BF40" s="4">
        <v>1.2173</v>
      </c>
      <c r="BG40" s="4">
        <v>1.1377999999999999</v>
      </c>
      <c r="BH40" s="4">
        <v>0.98640000000000005</v>
      </c>
      <c r="BI40" s="4">
        <v>1.2118</v>
      </c>
      <c r="BJ40" s="4">
        <v>1.2559</v>
      </c>
      <c r="BK40" s="4">
        <v>1.2383</v>
      </c>
      <c r="BL40" s="4">
        <v>1.2391000000000001</v>
      </c>
      <c r="BM40" s="4">
        <v>1.2361</v>
      </c>
      <c r="BN40" s="4">
        <v>1.2326999999999999</v>
      </c>
      <c r="BO40" s="4">
        <v>1.2310000000000001</v>
      </c>
      <c r="BP40" s="4">
        <v>1.2294</v>
      </c>
      <c r="BQ40" s="4">
        <v>1.2233000000000001</v>
      </c>
      <c r="BR40" s="4">
        <v>1.2258</v>
      </c>
      <c r="BS40" s="4">
        <v>1.2271000000000001</v>
      </c>
      <c r="BT40" s="4">
        <v>1.2274</v>
      </c>
      <c r="BU40" s="4">
        <v>37.153500000000001</v>
      </c>
      <c r="BV40" s="4">
        <v>0</v>
      </c>
      <c r="BW40" s="4">
        <v>0</v>
      </c>
      <c r="BX40" s="4">
        <v>0</v>
      </c>
      <c r="BY40" s="4">
        <v>28.9741</v>
      </c>
      <c r="BZ40" s="4">
        <v>0.33410000000000001</v>
      </c>
      <c r="CA40" s="4">
        <v>33.056100000000001</v>
      </c>
      <c r="CB40" s="4">
        <v>0.47170000000000001</v>
      </c>
      <c r="CC40" s="4">
        <v>0</v>
      </c>
      <c r="CD40" s="4">
        <v>0</v>
      </c>
      <c r="CE40" s="4">
        <v>0</v>
      </c>
      <c r="CF40" s="4">
        <v>0</v>
      </c>
      <c r="CG40" s="4">
        <v>1.04E-2</v>
      </c>
      <c r="CH40" s="4">
        <v>0</v>
      </c>
      <c r="CI40" s="4">
        <v>0</v>
      </c>
      <c r="CJ40" s="4">
        <v>67.040000000000006</v>
      </c>
      <c r="CK40" s="4">
        <v>66.319999999999993</v>
      </c>
      <c r="CL40" s="4">
        <v>32.61</v>
      </c>
      <c r="CM40" s="4">
        <v>0.38</v>
      </c>
      <c r="CN40" s="4">
        <v>0.68</v>
      </c>
      <c r="CO40" s="4">
        <v>0.01</v>
      </c>
      <c r="CP40" s="4">
        <v>51.404600000000002</v>
      </c>
      <c r="CQ40" s="4">
        <v>0</v>
      </c>
      <c r="CR40" s="4">
        <v>31.074300000000001</v>
      </c>
      <c r="CS40" s="4">
        <v>0</v>
      </c>
      <c r="CT40" s="4">
        <v>0</v>
      </c>
      <c r="CU40" s="4">
        <v>0</v>
      </c>
      <c r="CV40" s="4">
        <v>0</v>
      </c>
      <c r="CW40" s="4">
        <v>13.6416</v>
      </c>
      <c r="CX40" s="4">
        <v>3.6815000000000002</v>
      </c>
      <c r="CY40" s="4">
        <v>0.1981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66.42</v>
      </c>
      <c r="DF40" s="4">
        <v>32.43</v>
      </c>
      <c r="DG40" s="4">
        <v>1.1499999999999999</v>
      </c>
      <c r="DH40" s="4">
        <v>0</v>
      </c>
      <c r="DI40" s="4">
        <v>51.101700000000001</v>
      </c>
      <c r="DJ40" s="4">
        <v>0</v>
      </c>
      <c r="DK40" s="4">
        <v>4.9707999999999997</v>
      </c>
      <c r="DL40" s="4">
        <v>0</v>
      </c>
      <c r="DM40" s="4">
        <v>10.1677</v>
      </c>
      <c r="DN40" s="4">
        <v>0.23180000000000001</v>
      </c>
      <c r="DO40" s="4">
        <v>15.454599999999999</v>
      </c>
      <c r="DP40" s="4">
        <v>18.070499999999999</v>
      </c>
      <c r="DQ40" s="4">
        <v>0</v>
      </c>
      <c r="DR40" s="4">
        <v>0</v>
      </c>
      <c r="DS40" s="4">
        <v>0</v>
      </c>
      <c r="DT40" s="4">
        <v>0</v>
      </c>
      <c r="DU40" s="4">
        <v>3.0000000000000001E-3</v>
      </c>
      <c r="DV40" s="4">
        <v>0</v>
      </c>
      <c r="DW40" s="4">
        <v>0</v>
      </c>
      <c r="DX40" s="4">
        <v>73.040000000000006</v>
      </c>
      <c r="DY40" s="4">
        <v>42.64</v>
      </c>
      <c r="DZ40" s="4">
        <v>15.74</v>
      </c>
      <c r="EA40" s="4">
        <v>35.83</v>
      </c>
      <c r="EB40" s="4">
        <v>5.42</v>
      </c>
      <c r="EC40" s="4">
        <v>0.36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  <c r="FE40" s="4">
        <v>0</v>
      </c>
      <c r="FF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4">
        <v>0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0</v>
      </c>
      <c r="FV40" s="4">
        <v>0</v>
      </c>
      <c r="FW40" s="4">
        <v>0</v>
      </c>
      <c r="FX40" s="4">
        <v>0</v>
      </c>
      <c r="FY40" s="4">
        <v>0</v>
      </c>
      <c r="FZ40" s="4">
        <v>0</v>
      </c>
      <c r="GA40" s="4">
        <v>0</v>
      </c>
      <c r="GB40" s="4">
        <v>0</v>
      </c>
      <c r="GC40" s="4">
        <v>0</v>
      </c>
      <c r="GD40" s="4">
        <v>0</v>
      </c>
      <c r="GE40" s="4">
        <v>0</v>
      </c>
      <c r="GF40" s="4">
        <v>0</v>
      </c>
      <c r="GG40" s="4">
        <v>0</v>
      </c>
      <c r="GH40" s="4">
        <v>0</v>
      </c>
      <c r="GI40" s="4">
        <v>0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>
        <v>0</v>
      </c>
      <c r="GT40" s="4">
        <v>0</v>
      </c>
      <c r="GU40" s="4">
        <v>0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0</v>
      </c>
      <c r="HD40" s="4">
        <v>0</v>
      </c>
      <c r="HE40" s="4">
        <v>0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0</v>
      </c>
      <c r="HM40" s="4">
        <v>0</v>
      </c>
      <c r="HN40" s="4">
        <v>0</v>
      </c>
      <c r="HO40" s="4">
        <v>60.731200000000001</v>
      </c>
      <c r="HP40" s="4">
        <v>0</v>
      </c>
      <c r="HQ40" s="4">
        <v>0</v>
      </c>
      <c r="HR40" s="4">
        <v>0</v>
      </c>
      <c r="HS40" s="4">
        <v>0</v>
      </c>
      <c r="HT40" s="4">
        <v>0</v>
      </c>
      <c r="HU40" s="4">
        <v>0</v>
      </c>
      <c r="HV40" s="4">
        <v>0</v>
      </c>
      <c r="HW40" s="4">
        <v>2.8443999999999998</v>
      </c>
      <c r="HX40" s="4">
        <v>36.424500000000002</v>
      </c>
      <c r="HY40" s="4">
        <v>0</v>
      </c>
      <c r="HZ40" s="4">
        <v>95.73</v>
      </c>
      <c r="IA40" s="4">
        <v>4.2699999999999996</v>
      </c>
    </row>
    <row r="41" spans="1:235" x14ac:dyDescent="0.35">
      <c r="A41" s="4" t="s">
        <v>653</v>
      </c>
      <c r="B41" s="4">
        <v>23.87</v>
      </c>
      <c r="C41" s="4">
        <v>22.92</v>
      </c>
      <c r="D41" s="4">
        <v>21.85</v>
      </c>
      <c r="E41" s="4">
        <v>1134.17</v>
      </c>
      <c r="F41" s="4">
        <v>1E-3</v>
      </c>
      <c r="G41" s="4">
        <v>-9.08</v>
      </c>
      <c r="H41" s="4">
        <v>0</v>
      </c>
      <c r="I41" s="4">
        <v>-0.72</v>
      </c>
      <c r="J41" s="4">
        <v>77.08</v>
      </c>
      <c r="K41" s="4">
        <v>1134.17</v>
      </c>
      <c r="L41" s="4">
        <v>-0.01</v>
      </c>
      <c r="M41" s="4">
        <v>1134.17</v>
      </c>
      <c r="N41" s="4">
        <v>0</v>
      </c>
      <c r="O41" s="4">
        <v>1134.17</v>
      </c>
      <c r="P41" s="4">
        <v>0</v>
      </c>
      <c r="Q41" s="4">
        <v>1122.45</v>
      </c>
      <c r="R41" s="4">
        <v>-11.73</v>
      </c>
      <c r="S41" s="4">
        <v>1118.9100000000001</v>
      </c>
      <c r="T41" s="4">
        <v>-15.26</v>
      </c>
      <c r="U41" s="4">
        <v>994.26</v>
      </c>
      <c r="V41" s="4">
        <v>-139.91</v>
      </c>
      <c r="W41" s="4">
        <v>1026.8499999999999</v>
      </c>
      <c r="X41" s="4">
        <v>-107.32</v>
      </c>
      <c r="Y41" s="4">
        <v>3.9990999999999999</v>
      </c>
      <c r="Z41" s="4">
        <v>6.9923000000000002</v>
      </c>
      <c r="AA41" s="4">
        <v>6.9931999999999999</v>
      </c>
      <c r="AB41" s="4">
        <v>0</v>
      </c>
      <c r="AC41" s="4">
        <v>0</v>
      </c>
      <c r="AD41" s="4">
        <v>0</v>
      </c>
      <c r="AE41" s="4">
        <v>0</v>
      </c>
      <c r="AF41" s="4">
        <v>4.141</v>
      </c>
      <c r="AG41" s="4">
        <v>6.2972000000000001</v>
      </c>
      <c r="AH41" s="4">
        <v>39.386299999999999</v>
      </c>
      <c r="AI41" s="4">
        <v>53.923099999999998</v>
      </c>
      <c r="AJ41" s="4">
        <v>0</v>
      </c>
      <c r="AK41" s="4">
        <v>0</v>
      </c>
      <c r="AL41" s="4">
        <v>0</v>
      </c>
      <c r="AM41" s="4">
        <v>0</v>
      </c>
      <c r="AN41" s="4">
        <v>0.39350000000000002</v>
      </c>
      <c r="AO41" s="4">
        <v>0.2142</v>
      </c>
      <c r="AP41" s="4">
        <v>4.53E-2</v>
      </c>
      <c r="AQ41" s="4">
        <v>50.5261</v>
      </c>
      <c r="AR41" s="4">
        <v>2.0794000000000001</v>
      </c>
      <c r="AS41" s="4">
        <v>12.381399999999999</v>
      </c>
      <c r="AT41" s="4">
        <v>2.0051999999999999</v>
      </c>
      <c r="AU41" s="4">
        <v>13.6744</v>
      </c>
      <c r="AV41" s="4">
        <v>0.25869999999999999</v>
      </c>
      <c r="AW41" s="4">
        <v>5.3277000000000001</v>
      </c>
      <c r="AX41" s="4">
        <v>10.178599999999999</v>
      </c>
      <c r="AY41" s="4">
        <v>2.4638</v>
      </c>
      <c r="AZ41" s="4">
        <v>0.67510000000000003</v>
      </c>
      <c r="BA41" s="4">
        <v>0.19989999999999999</v>
      </c>
      <c r="BB41" s="4">
        <v>0</v>
      </c>
      <c r="BC41" s="4">
        <v>5.9999999999999995E-4</v>
      </c>
      <c r="BD41" s="4">
        <v>0.22919999999999999</v>
      </c>
      <c r="BE41" s="4">
        <v>0</v>
      </c>
      <c r="BF41" s="4">
        <v>1.2224999999999999</v>
      </c>
      <c r="BG41" s="4">
        <v>1.139</v>
      </c>
      <c r="BH41" s="4">
        <v>0.9839</v>
      </c>
      <c r="BI41" s="4">
        <v>1.2166999999999999</v>
      </c>
      <c r="BJ41" s="4">
        <v>1.2626999999999999</v>
      </c>
      <c r="BK41" s="4">
        <v>1.2442</v>
      </c>
      <c r="BL41" s="4">
        <v>1.2450000000000001</v>
      </c>
      <c r="BM41" s="4">
        <v>1.2418</v>
      </c>
      <c r="BN41" s="4">
        <v>1.2381</v>
      </c>
      <c r="BO41" s="4">
        <v>1.2363999999999999</v>
      </c>
      <c r="BP41" s="4">
        <v>1.2346999999999999</v>
      </c>
      <c r="BQ41" s="4">
        <v>1.2282999999999999</v>
      </c>
      <c r="BR41" s="4">
        <v>1.2310000000000001</v>
      </c>
      <c r="BS41" s="4">
        <v>1.2323999999999999</v>
      </c>
      <c r="BT41" s="4">
        <v>1.2326999999999999</v>
      </c>
      <c r="BU41" s="4">
        <v>37.130200000000002</v>
      </c>
      <c r="BV41" s="4">
        <v>0</v>
      </c>
      <c r="BW41" s="4">
        <v>0</v>
      </c>
      <c r="BX41" s="4">
        <v>0</v>
      </c>
      <c r="BY41" s="4">
        <v>29.0976</v>
      </c>
      <c r="BZ41" s="4">
        <v>0.33500000000000002</v>
      </c>
      <c r="CA41" s="4">
        <v>32.955300000000001</v>
      </c>
      <c r="CB41" s="4">
        <v>0.47149999999999997</v>
      </c>
      <c r="CC41" s="4">
        <v>0</v>
      </c>
      <c r="CD41" s="4">
        <v>0</v>
      </c>
      <c r="CE41" s="4">
        <v>0</v>
      </c>
      <c r="CF41" s="4">
        <v>0</v>
      </c>
      <c r="CG41" s="4">
        <v>1.03E-2</v>
      </c>
      <c r="CH41" s="4">
        <v>0</v>
      </c>
      <c r="CI41" s="4">
        <v>0</v>
      </c>
      <c r="CJ41" s="4">
        <v>66.87</v>
      </c>
      <c r="CK41" s="4">
        <v>66.16</v>
      </c>
      <c r="CL41" s="4">
        <v>32.770000000000003</v>
      </c>
      <c r="CM41" s="4">
        <v>0.38</v>
      </c>
      <c r="CN41" s="4">
        <v>0.68</v>
      </c>
      <c r="CO41" s="4">
        <v>0.01</v>
      </c>
      <c r="CP41" s="4">
        <v>51.439100000000003</v>
      </c>
      <c r="CQ41" s="4">
        <v>0</v>
      </c>
      <c r="CR41" s="4">
        <v>31.050799999999999</v>
      </c>
      <c r="CS41" s="4">
        <v>0</v>
      </c>
      <c r="CT41" s="4">
        <v>0</v>
      </c>
      <c r="CU41" s="4">
        <v>0</v>
      </c>
      <c r="CV41" s="4">
        <v>0</v>
      </c>
      <c r="CW41" s="4">
        <v>13.614100000000001</v>
      </c>
      <c r="CX41" s="4">
        <v>3.6970000000000001</v>
      </c>
      <c r="CY41" s="4">
        <v>0.19889999999999999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66.28</v>
      </c>
      <c r="DF41" s="4">
        <v>32.57</v>
      </c>
      <c r="DG41" s="4">
        <v>1.1499999999999999</v>
      </c>
      <c r="DH41" s="4">
        <v>0</v>
      </c>
      <c r="DI41" s="4">
        <v>51.094000000000001</v>
      </c>
      <c r="DJ41" s="4">
        <v>0</v>
      </c>
      <c r="DK41" s="4">
        <v>4.9638</v>
      </c>
      <c r="DL41" s="4">
        <v>0</v>
      </c>
      <c r="DM41" s="4">
        <v>10.2224</v>
      </c>
      <c r="DN41" s="4">
        <v>0.23280000000000001</v>
      </c>
      <c r="DO41" s="4">
        <v>15.430300000000001</v>
      </c>
      <c r="DP41" s="4">
        <v>18.053699999999999</v>
      </c>
      <c r="DQ41" s="4">
        <v>0</v>
      </c>
      <c r="DR41" s="4">
        <v>0</v>
      </c>
      <c r="DS41" s="4">
        <v>0</v>
      </c>
      <c r="DT41" s="4">
        <v>0</v>
      </c>
      <c r="DU41" s="4">
        <v>3.0000000000000001E-3</v>
      </c>
      <c r="DV41" s="4">
        <v>0</v>
      </c>
      <c r="DW41" s="4">
        <v>0</v>
      </c>
      <c r="DX41" s="4">
        <v>72.900000000000006</v>
      </c>
      <c r="DY41" s="4">
        <v>42.58</v>
      </c>
      <c r="DZ41" s="4">
        <v>15.83</v>
      </c>
      <c r="EA41" s="4">
        <v>35.81</v>
      </c>
      <c r="EB41" s="4">
        <v>5.41</v>
      </c>
      <c r="EC41" s="4">
        <v>0.36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0</v>
      </c>
      <c r="FE41" s="4">
        <v>0</v>
      </c>
      <c r="FF41" s="4">
        <v>0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0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0</v>
      </c>
      <c r="FV41" s="4">
        <v>0</v>
      </c>
      <c r="FW41" s="4">
        <v>0</v>
      </c>
      <c r="FX41" s="4">
        <v>0</v>
      </c>
      <c r="FY41" s="4">
        <v>0</v>
      </c>
      <c r="FZ41" s="4">
        <v>0</v>
      </c>
      <c r="GA41" s="4">
        <v>0</v>
      </c>
      <c r="GB41" s="4">
        <v>0</v>
      </c>
      <c r="GC41" s="4">
        <v>0</v>
      </c>
      <c r="GD41" s="4">
        <v>0</v>
      </c>
      <c r="GE41" s="4">
        <v>0</v>
      </c>
      <c r="GF41" s="4">
        <v>0</v>
      </c>
      <c r="GG41" s="4">
        <v>0</v>
      </c>
      <c r="GH41" s="4">
        <v>0</v>
      </c>
      <c r="GI41" s="4">
        <v>0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>
        <v>0</v>
      </c>
      <c r="GT41" s="4">
        <v>0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0</v>
      </c>
      <c r="HB41" s="4">
        <v>0</v>
      </c>
      <c r="HC41" s="4">
        <v>0</v>
      </c>
      <c r="HD41" s="4">
        <v>0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0</v>
      </c>
      <c r="HM41" s="4">
        <v>0</v>
      </c>
      <c r="HN41" s="4">
        <v>0</v>
      </c>
      <c r="HO41" s="4">
        <v>60.732599999999998</v>
      </c>
      <c r="HP41" s="4">
        <v>0</v>
      </c>
      <c r="HQ41" s="4">
        <v>0</v>
      </c>
      <c r="HR41" s="4">
        <v>0</v>
      </c>
      <c r="HS41" s="4">
        <v>0</v>
      </c>
      <c r="HT41" s="4">
        <v>0</v>
      </c>
      <c r="HU41" s="4">
        <v>0</v>
      </c>
      <c r="HV41" s="4">
        <v>0</v>
      </c>
      <c r="HW41" s="4">
        <v>2.8429000000000002</v>
      </c>
      <c r="HX41" s="4">
        <v>36.424500000000002</v>
      </c>
      <c r="HY41" s="4">
        <v>0</v>
      </c>
      <c r="HZ41" s="4">
        <v>95.74</v>
      </c>
      <c r="IA41" s="4">
        <v>4.26</v>
      </c>
    </row>
    <row r="42" spans="1:235" x14ac:dyDescent="0.35">
      <c r="A42" s="4" t="s">
        <v>653</v>
      </c>
      <c r="B42" s="4">
        <v>24.37</v>
      </c>
      <c r="C42" s="4">
        <v>23.41</v>
      </c>
      <c r="D42" s="4">
        <v>22.36</v>
      </c>
      <c r="E42" s="4">
        <v>1133.67</v>
      </c>
      <c r="F42" s="4">
        <v>1E-3</v>
      </c>
      <c r="G42" s="4">
        <v>-9.08</v>
      </c>
      <c r="H42" s="4">
        <v>0</v>
      </c>
      <c r="I42" s="4">
        <v>-0.72</v>
      </c>
      <c r="J42" s="4">
        <v>76.59</v>
      </c>
      <c r="K42" s="4">
        <v>1133.6600000000001</v>
      </c>
      <c r="L42" s="4">
        <v>-0.01</v>
      </c>
      <c r="M42" s="4">
        <v>1133.67</v>
      </c>
      <c r="N42" s="4">
        <v>0</v>
      </c>
      <c r="O42" s="4">
        <v>1133.67</v>
      </c>
      <c r="P42" s="4">
        <v>0</v>
      </c>
      <c r="Q42" s="4">
        <v>1122.02</v>
      </c>
      <c r="R42" s="4">
        <v>-11.65</v>
      </c>
      <c r="S42" s="4">
        <v>1118.43</v>
      </c>
      <c r="T42" s="4">
        <v>-15.24</v>
      </c>
      <c r="U42" s="4">
        <v>995.1</v>
      </c>
      <c r="V42" s="4">
        <v>-138.57</v>
      </c>
      <c r="W42" s="4">
        <v>1026.8499999999999</v>
      </c>
      <c r="X42" s="4">
        <v>-106.82</v>
      </c>
      <c r="Y42" s="4">
        <v>4.0301</v>
      </c>
      <c r="Z42" s="4">
        <v>7.1862000000000004</v>
      </c>
      <c r="AA42" s="4">
        <v>7.2588999999999997</v>
      </c>
      <c r="AB42" s="4">
        <v>0</v>
      </c>
      <c r="AC42" s="4">
        <v>0</v>
      </c>
      <c r="AD42" s="4">
        <v>0</v>
      </c>
      <c r="AE42" s="4">
        <v>0</v>
      </c>
      <c r="AF42" s="4">
        <v>4.1429</v>
      </c>
      <c r="AG42" s="4">
        <v>6.3055000000000003</v>
      </c>
      <c r="AH42" s="4">
        <v>39.367899999999999</v>
      </c>
      <c r="AI42" s="4">
        <v>53.932400000000001</v>
      </c>
      <c r="AJ42" s="4">
        <v>0</v>
      </c>
      <c r="AK42" s="4">
        <v>0</v>
      </c>
      <c r="AL42" s="4">
        <v>0</v>
      </c>
      <c r="AM42" s="4">
        <v>0</v>
      </c>
      <c r="AN42" s="4">
        <v>0.39429999999999998</v>
      </c>
      <c r="AO42" s="4">
        <v>0.21460000000000001</v>
      </c>
      <c r="AP42" s="4">
        <v>4.53E-2</v>
      </c>
      <c r="AQ42" s="4">
        <v>50.527700000000003</v>
      </c>
      <c r="AR42" s="4">
        <v>2.0928</v>
      </c>
      <c r="AS42" s="4">
        <v>12.3682</v>
      </c>
      <c r="AT42" s="4">
        <v>2.0129000000000001</v>
      </c>
      <c r="AU42" s="4">
        <v>13.706</v>
      </c>
      <c r="AV42" s="4">
        <v>0.25929999999999997</v>
      </c>
      <c r="AW42" s="4">
        <v>5.3028000000000004</v>
      </c>
      <c r="AX42" s="4">
        <v>10.151</v>
      </c>
      <c r="AY42" s="4">
        <v>2.4687999999999999</v>
      </c>
      <c r="AZ42" s="4">
        <v>0.67879999999999996</v>
      </c>
      <c r="BA42" s="4">
        <v>0.20119999999999999</v>
      </c>
      <c r="BB42" s="4">
        <v>0</v>
      </c>
      <c r="BC42" s="4">
        <v>5.9999999999999995E-4</v>
      </c>
      <c r="BD42" s="4">
        <v>0.22969999999999999</v>
      </c>
      <c r="BE42" s="4">
        <v>0</v>
      </c>
      <c r="BF42" s="4">
        <v>1.2277</v>
      </c>
      <c r="BG42" s="4">
        <v>1.1402000000000001</v>
      </c>
      <c r="BH42" s="4">
        <v>0.98140000000000005</v>
      </c>
      <c r="BI42" s="4">
        <v>1.2217</v>
      </c>
      <c r="BJ42" s="4">
        <v>1.2696000000000001</v>
      </c>
      <c r="BK42" s="4">
        <v>1.2501</v>
      </c>
      <c r="BL42" s="4">
        <v>1.2508999999999999</v>
      </c>
      <c r="BM42" s="4">
        <v>1.2475000000000001</v>
      </c>
      <c r="BN42" s="4">
        <v>1.2436</v>
      </c>
      <c r="BO42" s="4">
        <v>1.2418</v>
      </c>
      <c r="BP42" s="4">
        <v>1.24</v>
      </c>
      <c r="BQ42" s="4">
        <v>1.2334000000000001</v>
      </c>
      <c r="BR42" s="4">
        <v>1.2362</v>
      </c>
      <c r="BS42" s="4">
        <v>1.2377</v>
      </c>
      <c r="BT42" s="4">
        <v>1.238</v>
      </c>
      <c r="BU42" s="4">
        <v>37.1068</v>
      </c>
      <c r="BV42" s="4">
        <v>0</v>
      </c>
      <c r="BW42" s="4">
        <v>0</v>
      </c>
      <c r="BX42" s="4">
        <v>0</v>
      </c>
      <c r="BY42" s="4">
        <v>29.221699999999998</v>
      </c>
      <c r="BZ42" s="4">
        <v>0.33579999999999999</v>
      </c>
      <c r="CA42" s="4">
        <v>32.853999999999999</v>
      </c>
      <c r="CB42" s="4">
        <v>0.4713</v>
      </c>
      <c r="CC42" s="4">
        <v>0</v>
      </c>
      <c r="CD42" s="4">
        <v>0</v>
      </c>
      <c r="CE42" s="4">
        <v>0</v>
      </c>
      <c r="CF42" s="4">
        <v>0</v>
      </c>
      <c r="CG42" s="4">
        <v>1.03E-2</v>
      </c>
      <c r="CH42" s="4">
        <v>0</v>
      </c>
      <c r="CI42" s="4">
        <v>0</v>
      </c>
      <c r="CJ42" s="4">
        <v>66.709999999999994</v>
      </c>
      <c r="CK42" s="4">
        <v>66</v>
      </c>
      <c r="CL42" s="4">
        <v>32.93</v>
      </c>
      <c r="CM42" s="4">
        <v>0.38</v>
      </c>
      <c r="CN42" s="4">
        <v>0.68</v>
      </c>
      <c r="CO42" s="4">
        <v>0.01</v>
      </c>
      <c r="CP42" s="4">
        <v>51.473799999999997</v>
      </c>
      <c r="CQ42" s="4">
        <v>0</v>
      </c>
      <c r="CR42" s="4">
        <v>31.027200000000001</v>
      </c>
      <c r="CS42" s="4">
        <v>0</v>
      </c>
      <c r="CT42" s="4">
        <v>0</v>
      </c>
      <c r="CU42" s="4">
        <v>0</v>
      </c>
      <c r="CV42" s="4">
        <v>0</v>
      </c>
      <c r="CW42" s="4">
        <v>13.586600000000001</v>
      </c>
      <c r="CX42" s="4">
        <v>3.7126000000000001</v>
      </c>
      <c r="CY42" s="4">
        <v>0.19969999999999999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66.14</v>
      </c>
      <c r="DF42" s="4">
        <v>32.700000000000003</v>
      </c>
      <c r="DG42" s="4">
        <v>1.1599999999999999</v>
      </c>
      <c r="DH42" s="4">
        <v>0</v>
      </c>
      <c r="DI42" s="4">
        <v>51.086300000000001</v>
      </c>
      <c r="DJ42" s="4">
        <v>0</v>
      </c>
      <c r="DK42" s="4">
        <v>4.9569999999999999</v>
      </c>
      <c r="DL42" s="4">
        <v>0</v>
      </c>
      <c r="DM42" s="4">
        <v>10.2773</v>
      </c>
      <c r="DN42" s="4">
        <v>0.23380000000000001</v>
      </c>
      <c r="DO42" s="4">
        <v>15.405799999999999</v>
      </c>
      <c r="DP42" s="4">
        <v>18.036899999999999</v>
      </c>
      <c r="DQ42" s="4">
        <v>0</v>
      </c>
      <c r="DR42" s="4">
        <v>0</v>
      </c>
      <c r="DS42" s="4">
        <v>0</v>
      </c>
      <c r="DT42" s="4">
        <v>0</v>
      </c>
      <c r="DU42" s="4">
        <v>3.0000000000000001E-3</v>
      </c>
      <c r="DV42" s="4">
        <v>0</v>
      </c>
      <c r="DW42" s="4">
        <v>0</v>
      </c>
      <c r="DX42" s="4">
        <v>72.77</v>
      </c>
      <c r="DY42" s="4">
        <v>42.52</v>
      </c>
      <c r="DZ42" s="4">
        <v>15.91</v>
      </c>
      <c r="EA42" s="4">
        <v>35.78</v>
      </c>
      <c r="EB42" s="4">
        <v>5.41</v>
      </c>
      <c r="EC42" s="4">
        <v>0.37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  <c r="EW42" s="4">
        <v>0</v>
      </c>
      <c r="EX42" s="4">
        <v>0</v>
      </c>
      <c r="EY42" s="4">
        <v>0</v>
      </c>
      <c r="EZ42" s="4">
        <v>0</v>
      </c>
      <c r="FA42" s="4">
        <v>0</v>
      </c>
      <c r="FB42" s="4">
        <v>0</v>
      </c>
      <c r="FC42" s="4">
        <v>0</v>
      </c>
      <c r="FD42" s="4">
        <v>0</v>
      </c>
      <c r="FE42" s="4">
        <v>0</v>
      </c>
      <c r="FF42" s="4">
        <v>0</v>
      </c>
      <c r="FG42" s="4">
        <v>0</v>
      </c>
      <c r="FH42" s="4">
        <v>0</v>
      </c>
      <c r="FI42" s="4">
        <v>0</v>
      </c>
      <c r="FJ42" s="4">
        <v>0</v>
      </c>
      <c r="FK42" s="4">
        <v>0</v>
      </c>
      <c r="FL42" s="4">
        <v>0</v>
      </c>
      <c r="FM42" s="4">
        <v>0</v>
      </c>
      <c r="FN42" s="4">
        <v>0</v>
      </c>
      <c r="FO42" s="4">
        <v>0</v>
      </c>
      <c r="FP42" s="4">
        <v>0</v>
      </c>
      <c r="FQ42" s="4">
        <v>0</v>
      </c>
      <c r="FR42" s="4">
        <v>0</v>
      </c>
      <c r="FS42" s="4">
        <v>0</v>
      </c>
      <c r="FT42" s="4">
        <v>0</v>
      </c>
      <c r="FU42" s="4">
        <v>0</v>
      </c>
      <c r="FV42" s="4">
        <v>0</v>
      </c>
      <c r="FW42" s="4">
        <v>0</v>
      </c>
      <c r="FX42" s="4">
        <v>0</v>
      </c>
      <c r="FY42" s="4">
        <v>0</v>
      </c>
      <c r="FZ42" s="4">
        <v>0</v>
      </c>
      <c r="GA42" s="4">
        <v>0</v>
      </c>
      <c r="GB42" s="4">
        <v>0</v>
      </c>
      <c r="GC42" s="4">
        <v>0</v>
      </c>
      <c r="GD42" s="4">
        <v>0</v>
      </c>
      <c r="GE42" s="4">
        <v>0</v>
      </c>
      <c r="GF42" s="4">
        <v>0</v>
      </c>
      <c r="GG42" s="4">
        <v>0</v>
      </c>
      <c r="GH42" s="4">
        <v>0</v>
      </c>
      <c r="GI42" s="4">
        <v>0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Q42" s="4">
        <v>0</v>
      </c>
      <c r="GR42" s="4">
        <v>0</v>
      </c>
      <c r="GS42" s="4">
        <v>0</v>
      </c>
      <c r="GT42" s="4">
        <v>0</v>
      </c>
      <c r="GU42" s="4">
        <v>0</v>
      </c>
      <c r="GV42" s="4">
        <v>0</v>
      </c>
      <c r="GW42" s="4">
        <v>0</v>
      </c>
      <c r="GX42" s="4">
        <v>0</v>
      </c>
      <c r="GY42" s="4">
        <v>0</v>
      </c>
      <c r="GZ42" s="4">
        <v>0</v>
      </c>
      <c r="HA42" s="4">
        <v>0</v>
      </c>
      <c r="HB42" s="4">
        <v>0</v>
      </c>
      <c r="HC42" s="4">
        <v>0</v>
      </c>
      <c r="HD42" s="4">
        <v>0</v>
      </c>
      <c r="HE42" s="4">
        <v>0</v>
      </c>
      <c r="HF42" s="4">
        <v>0</v>
      </c>
      <c r="HG42" s="4">
        <v>0</v>
      </c>
      <c r="HH42" s="4">
        <v>0</v>
      </c>
      <c r="HI42" s="4">
        <v>0</v>
      </c>
      <c r="HJ42" s="4">
        <v>0</v>
      </c>
      <c r="HK42" s="4">
        <v>0</v>
      </c>
      <c r="HL42" s="4">
        <v>0</v>
      </c>
      <c r="HM42" s="4">
        <v>0</v>
      </c>
      <c r="HN42" s="4">
        <v>0</v>
      </c>
      <c r="HO42" s="4">
        <v>60.734000000000002</v>
      </c>
      <c r="HP42" s="4">
        <v>0</v>
      </c>
      <c r="HQ42" s="4">
        <v>0</v>
      </c>
      <c r="HR42" s="4">
        <v>0</v>
      </c>
      <c r="HS42" s="4">
        <v>0</v>
      </c>
      <c r="HT42" s="4">
        <v>0</v>
      </c>
      <c r="HU42" s="4">
        <v>0</v>
      </c>
      <c r="HV42" s="4">
        <v>0</v>
      </c>
      <c r="HW42" s="4">
        <v>2.8414999999999999</v>
      </c>
      <c r="HX42" s="4">
        <v>36.424500000000002</v>
      </c>
      <c r="HY42" s="4">
        <v>0</v>
      </c>
      <c r="HZ42" s="4">
        <v>95.74</v>
      </c>
      <c r="IA42" s="4">
        <v>4.26</v>
      </c>
    </row>
    <row r="43" spans="1:235" x14ac:dyDescent="0.35">
      <c r="A43" s="4" t="s">
        <v>653</v>
      </c>
      <c r="B43" s="4">
        <v>24.87</v>
      </c>
      <c r="C43" s="4">
        <v>23.91</v>
      </c>
      <c r="D43" s="4">
        <v>22.87</v>
      </c>
      <c r="E43" s="4">
        <v>1133.17</v>
      </c>
      <c r="F43" s="4">
        <v>1E-3</v>
      </c>
      <c r="G43" s="4">
        <v>-9.09</v>
      </c>
      <c r="H43" s="4">
        <v>0</v>
      </c>
      <c r="I43" s="4">
        <v>-0.72</v>
      </c>
      <c r="J43" s="4">
        <v>76.09</v>
      </c>
      <c r="K43" s="4">
        <v>1133.1600000000001</v>
      </c>
      <c r="L43" s="4">
        <v>0</v>
      </c>
      <c r="M43" s="4">
        <v>1133.1600000000001</v>
      </c>
      <c r="N43" s="4">
        <v>0</v>
      </c>
      <c r="O43" s="4">
        <v>1133.17</v>
      </c>
      <c r="P43" s="4">
        <v>0</v>
      </c>
      <c r="Q43" s="4">
        <v>1121.6099999999999</v>
      </c>
      <c r="R43" s="4">
        <v>-11.56</v>
      </c>
      <c r="S43" s="4">
        <v>1117.95</v>
      </c>
      <c r="T43" s="4">
        <v>-15.22</v>
      </c>
      <c r="U43" s="4">
        <v>995.95</v>
      </c>
      <c r="V43" s="4">
        <v>-137.21</v>
      </c>
      <c r="W43" s="4">
        <v>1026.8499999999999</v>
      </c>
      <c r="X43" s="4">
        <v>-106.32</v>
      </c>
      <c r="Y43" s="4">
        <v>4.0603999999999996</v>
      </c>
      <c r="Z43" s="4">
        <v>7.3810000000000002</v>
      </c>
      <c r="AA43" s="4">
        <v>7.5247999999999999</v>
      </c>
      <c r="AB43" s="4">
        <v>0</v>
      </c>
      <c r="AC43" s="4">
        <v>0</v>
      </c>
      <c r="AD43" s="4">
        <v>0</v>
      </c>
      <c r="AE43" s="4">
        <v>0</v>
      </c>
      <c r="AF43" s="4">
        <v>4.1448</v>
      </c>
      <c r="AG43" s="4">
        <v>6.1440999999999999</v>
      </c>
      <c r="AH43" s="4">
        <v>39.5197</v>
      </c>
      <c r="AI43" s="4">
        <v>53.941600000000001</v>
      </c>
      <c r="AJ43" s="4">
        <v>0</v>
      </c>
      <c r="AK43" s="4">
        <v>0</v>
      </c>
      <c r="AL43" s="4">
        <v>0</v>
      </c>
      <c r="AM43" s="4">
        <v>0</v>
      </c>
      <c r="AN43" s="4">
        <v>0.39460000000000001</v>
      </c>
      <c r="AO43" s="4">
        <v>0.215</v>
      </c>
      <c r="AP43" s="4">
        <v>4.53E-2</v>
      </c>
      <c r="AQ43" s="4">
        <v>50.5291</v>
      </c>
      <c r="AR43" s="4">
        <v>2.1063000000000001</v>
      </c>
      <c r="AS43" s="4">
        <v>12.354699999999999</v>
      </c>
      <c r="AT43" s="4">
        <v>2.0207000000000002</v>
      </c>
      <c r="AU43" s="4">
        <v>13.738</v>
      </c>
      <c r="AV43" s="4">
        <v>0.25990000000000002</v>
      </c>
      <c r="AW43" s="4">
        <v>5.2781000000000002</v>
      </c>
      <c r="AX43" s="4">
        <v>10.1233</v>
      </c>
      <c r="AY43" s="4">
        <v>2.4738000000000002</v>
      </c>
      <c r="AZ43" s="4">
        <v>0.68269999999999997</v>
      </c>
      <c r="BA43" s="4">
        <v>0.20250000000000001</v>
      </c>
      <c r="BB43" s="4">
        <v>0</v>
      </c>
      <c r="BC43" s="4">
        <v>5.9999999999999995E-4</v>
      </c>
      <c r="BD43" s="4">
        <v>0.2303</v>
      </c>
      <c r="BE43" s="4">
        <v>0</v>
      </c>
      <c r="BF43" s="4">
        <v>1.2330000000000001</v>
      </c>
      <c r="BG43" s="4">
        <v>1.1413</v>
      </c>
      <c r="BH43" s="4">
        <v>0.97889999999999999</v>
      </c>
      <c r="BI43" s="4">
        <v>1.2265999999999999</v>
      </c>
      <c r="BJ43" s="4">
        <v>1.2765</v>
      </c>
      <c r="BK43" s="4">
        <v>1.2561</v>
      </c>
      <c r="BL43" s="4">
        <v>1.2567999999999999</v>
      </c>
      <c r="BM43" s="4">
        <v>1.2532000000000001</v>
      </c>
      <c r="BN43" s="4">
        <v>1.2491000000000001</v>
      </c>
      <c r="BO43" s="4">
        <v>1.2472000000000001</v>
      </c>
      <c r="BP43" s="4">
        <v>1.2454000000000001</v>
      </c>
      <c r="BQ43" s="4">
        <v>1.2384999999999999</v>
      </c>
      <c r="BR43" s="4">
        <v>1.2414000000000001</v>
      </c>
      <c r="BS43" s="4">
        <v>1.2430000000000001</v>
      </c>
      <c r="BT43" s="4">
        <v>1.2434000000000001</v>
      </c>
      <c r="BU43" s="4">
        <v>37.083500000000001</v>
      </c>
      <c r="BV43" s="4">
        <v>0</v>
      </c>
      <c r="BW43" s="4">
        <v>0</v>
      </c>
      <c r="BX43" s="4">
        <v>0</v>
      </c>
      <c r="BY43" s="4">
        <v>29.345700000000001</v>
      </c>
      <c r="BZ43" s="4">
        <v>0.33660000000000001</v>
      </c>
      <c r="CA43" s="4">
        <v>32.752699999999997</v>
      </c>
      <c r="CB43" s="4">
        <v>0.47110000000000002</v>
      </c>
      <c r="CC43" s="4">
        <v>0</v>
      </c>
      <c r="CD43" s="4">
        <v>0</v>
      </c>
      <c r="CE43" s="4">
        <v>0</v>
      </c>
      <c r="CF43" s="4">
        <v>0</v>
      </c>
      <c r="CG43" s="4">
        <v>1.03E-2</v>
      </c>
      <c r="CH43" s="4">
        <v>0</v>
      </c>
      <c r="CI43" s="4">
        <v>0</v>
      </c>
      <c r="CJ43" s="4">
        <v>66.55</v>
      </c>
      <c r="CK43" s="4">
        <v>65.83</v>
      </c>
      <c r="CL43" s="4">
        <v>33.090000000000003</v>
      </c>
      <c r="CM43" s="4">
        <v>0.38</v>
      </c>
      <c r="CN43" s="4">
        <v>0.68</v>
      </c>
      <c r="CO43" s="4">
        <v>0.01</v>
      </c>
      <c r="CP43" s="4">
        <v>51.508800000000001</v>
      </c>
      <c r="CQ43" s="4">
        <v>0</v>
      </c>
      <c r="CR43" s="4">
        <v>31.003499999999999</v>
      </c>
      <c r="CS43" s="4">
        <v>0</v>
      </c>
      <c r="CT43" s="4">
        <v>0</v>
      </c>
      <c r="CU43" s="4">
        <v>0</v>
      </c>
      <c r="CV43" s="4">
        <v>0</v>
      </c>
      <c r="CW43" s="4">
        <v>13.5588</v>
      </c>
      <c r="CX43" s="4">
        <v>3.7282999999999999</v>
      </c>
      <c r="CY43" s="4">
        <v>0.20050000000000001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66</v>
      </c>
      <c r="DF43" s="4">
        <v>32.840000000000003</v>
      </c>
      <c r="DG43" s="4">
        <v>1.1599999999999999</v>
      </c>
      <c r="DH43" s="4">
        <v>0</v>
      </c>
      <c r="DI43" s="4">
        <v>51.078600000000002</v>
      </c>
      <c r="DJ43" s="4">
        <v>0</v>
      </c>
      <c r="DK43" s="4">
        <v>4.9499000000000004</v>
      </c>
      <c r="DL43" s="4">
        <v>0</v>
      </c>
      <c r="DM43" s="4">
        <v>10.332700000000001</v>
      </c>
      <c r="DN43" s="4">
        <v>0.23480000000000001</v>
      </c>
      <c r="DO43" s="4">
        <v>15.381600000000001</v>
      </c>
      <c r="DP43" s="4">
        <v>18.019400000000001</v>
      </c>
      <c r="DQ43" s="4">
        <v>0</v>
      </c>
      <c r="DR43" s="4">
        <v>0</v>
      </c>
      <c r="DS43" s="4">
        <v>0</v>
      </c>
      <c r="DT43" s="4">
        <v>0</v>
      </c>
      <c r="DU43" s="4">
        <v>3.0000000000000001E-3</v>
      </c>
      <c r="DV43" s="4">
        <v>0</v>
      </c>
      <c r="DW43" s="4">
        <v>0</v>
      </c>
      <c r="DX43" s="4">
        <v>72.63</v>
      </c>
      <c r="DY43" s="4">
        <v>42.47</v>
      </c>
      <c r="DZ43" s="4">
        <v>16</v>
      </c>
      <c r="EA43" s="4">
        <v>35.76</v>
      </c>
      <c r="EB43" s="4">
        <v>5.4</v>
      </c>
      <c r="EC43" s="4">
        <v>0.37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60.735399999999998</v>
      </c>
      <c r="HP43" s="4">
        <v>0</v>
      </c>
      <c r="HQ43" s="4">
        <v>0</v>
      </c>
      <c r="HR43" s="4">
        <v>0</v>
      </c>
      <c r="HS43" s="4">
        <v>0</v>
      </c>
      <c r="HT43" s="4">
        <v>0</v>
      </c>
      <c r="HU43" s="4">
        <v>0</v>
      </c>
      <c r="HV43" s="4">
        <v>0</v>
      </c>
      <c r="HW43" s="4">
        <v>2.84</v>
      </c>
      <c r="HX43" s="4">
        <v>36.424500000000002</v>
      </c>
      <c r="HY43" s="4">
        <v>0</v>
      </c>
      <c r="HZ43" s="4">
        <v>95.74</v>
      </c>
      <c r="IA43" s="4">
        <v>4.26</v>
      </c>
    </row>
    <row r="44" spans="1:235" x14ac:dyDescent="0.35">
      <c r="A44" s="4" t="s">
        <v>653</v>
      </c>
      <c r="B44" s="4">
        <v>25.38</v>
      </c>
      <c r="C44" s="4">
        <v>24.4</v>
      </c>
      <c r="D44" s="4">
        <v>23.38</v>
      </c>
      <c r="E44" s="4">
        <v>1132.6600000000001</v>
      </c>
      <c r="F44" s="4">
        <v>1E-3</v>
      </c>
      <c r="G44" s="4">
        <v>-9.1</v>
      </c>
      <c r="H44" s="4">
        <v>0</v>
      </c>
      <c r="I44" s="4">
        <v>-0.72</v>
      </c>
      <c r="J44" s="4">
        <v>75.599999999999994</v>
      </c>
      <c r="K44" s="4">
        <v>1132.6600000000001</v>
      </c>
      <c r="L44" s="4">
        <v>0</v>
      </c>
      <c r="M44" s="4">
        <v>1132.6500000000001</v>
      </c>
      <c r="N44" s="4">
        <v>0</v>
      </c>
      <c r="O44" s="4">
        <v>1132.6600000000001</v>
      </c>
      <c r="P44" s="4">
        <v>0</v>
      </c>
      <c r="Q44" s="4">
        <v>1121.18</v>
      </c>
      <c r="R44" s="4">
        <v>-11.48</v>
      </c>
      <c r="S44" s="4">
        <v>1117.46</v>
      </c>
      <c r="T44" s="4">
        <v>-15.2</v>
      </c>
      <c r="U44" s="4">
        <v>996.81</v>
      </c>
      <c r="V44" s="4">
        <v>-135.85</v>
      </c>
      <c r="W44" s="4">
        <v>1026.8499999999999</v>
      </c>
      <c r="X44" s="4">
        <v>-105.81</v>
      </c>
      <c r="Y44" s="4">
        <v>4.0911999999999997</v>
      </c>
      <c r="Z44" s="4">
        <v>7.5753000000000004</v>
      </c>
      <c r="AA44" s="4">
        <v>7.7907000000000002</v>
      </c>
      <c r="AB44" s="4">
        <v>0</v>
      </c>
      <c r="AC44" s="4">
        <v>0</v>
      </c>
      <c r="AD44" s="4">
        <v>0</v>
      </c>
      <c r="AE44" s="4">
        <v>0</v>
      </c>
      <c r="AF44" s="4">
        <v>4.1467999999999998</v>
      </c>
      <c r="AG44" s="4">
        <v>6.2382999999999997</v>
      </c>
      <c r="AH44" s="4">
        <v>39.414099999999998</v>
      </c>
      <c r="AI44" s="4">
        <v>53.950400000000002</v>
      </c>
      <c r="AJ44" s="4">
        <v>0</v>
      </c>
      <c r="AK44" s="4">
        <v>0</v>
      </c>
      <c r="AL44" s="4">
        <v>0</v>
      </c>
      <c r="AM44" s="4">
        <v>0</v>
      </c>
      <c r="AN44" s="4">
        <v>0.3972</v>
      </c>
      <c r="AO44" s="4">
        <v>0.2155</v>
      </c>
      <c r="AP44" s="4">
        <v>4.53E-2</v>
      </c>
      <c r="AQ44" s="4">
        <v>50.530500000000004</v>
      </c>
      <c r="AR44" s="4">
        <v>2.1200999999999999</v>
      </c>
      <c r="AS44" s="4">
        <v>12.3414</v>
      </c>
      <c r="AT44" s="4">
        <v>2.0285000000000002</v>
      </c>
      <c r="AU44" s="4">
        <v>13.769600000000001</v>
      </c>
      <c r="AV44" s="4">
        <v>0.26050000000000001</v>
      </c>
      <c r="AW44" s="4">
        <v>5.2531999999999996</v>
      </c>
      <c r="AX44" s="4">
        <v>10.095599999999999</v>
      </c>
      <c r="AY44" s="4">
        <v>2.4788000000000001</v>
      </c>
      <c r="AZ44" s="4">
        <v>0.6865</v>
      </c>
      <c r="BA44" s="4">
        <v>0.2039</v>
      </c>
      <c r="BB44" s="4">
        <v>0</v>
      </c>
      <c r="BC44" s="4">
        <v>5.9999999999999995E-4</v>
      </c>
      <c r="BD44" s="4">
        <v>0.23080000000000001</v>
      </c>
      <c r="BE44" s="4">
        <v>0</v>
      </c>
      <c r="BF44" s="4">
        <v>1.2383</v>
      </c>
      <c r="BG44" s="4">
        <v>1.1425000000000001</v>
      </c>
      <c r="BH44" s="4">
        <v>0.97640000000000005</v>
      </c>
      <c r="BI44" s="4">
        <v>1.2316</v>
      </c>
      <c r="BJ44" s="4">
        <v>1.2835000000000001</v>
      </c>
      <c r="BK44" s="4">
        <v>1.2621</v>
      </c>
      <c r="BL44" s="4">
        <v>1.2627999999999999</v>
      </c>
      <c r="BM44" s="4">
        <v>1.2589999999999999</v>
      </c>
      <c r="BN44" s="4">
        <v>1.2546999999999999</v>
      </c>
      <c r="BO44" s="4">
        <v>1.2526999999999999</v>
      </c>
      <c r="BP44" s="4">
        <v>1.2506999999999999</v>
      </c>
      <c r="BQ44" s="4">
        <v>1.2436</v>
      </c>
      <c r="BR44" s="4">
        <v>1.2466999999999999</v>
      </c>
      <c r="BS44" s="4">
        <v>1.2484</v>
      </c>
      <c r="BT44" s="4">
        <v>1.2487999999999999</v>
      </c>
      <c r="BU44" s="4">
        <v>37.059899999999999</v>
      </c>
      <c r="BV44" s="4">
        <v>0</v>
      </c>
      <c r="BW44" s="4">
        <v>0</v>
      </c>
      <c r="BX44" s="4">
        <v>0</v>
      </c>
      <c r="BY44" s="4">
        <v>29.470600000000001</v>
      </c>
      <c r="BZ44" s="4">
        <v>0.33750000000000002</v>
      </c>
      <c r="CA44" s="4">
        <v>32.650799999999997</v>
      </c>
      <c r="CB44" s="4">
        <v>0.47089999999999999</v>
      </c>
      <c r="CC44" s="4">
        <v>0</v>
      </c>
      <c r="CD44" s="4">
        <v>0</v>
      </c>
      <c r="CE44" s="4">
        <v>0</v>
      </c>
      <c r="CF44" s="4">
        <v>0</v>
      </c>
      <c r="CG44" s="4">
        <v>1.03E-2</v>
      </c>
      <c r="CH44" s="4">
        <v>0</v>
      </c>
      <c r="CI44" s="4">
        <v>0</v>
      </c>
      <c r="CJ44" s="4">
        <v>66.39</v>
      </c>
      <c r="CK44" s="4">
        <v>65.67</v>
      </c>
      <c r="CL44" s="4">
        <v>33.25</v>
      </c>
      <c r="CM44" s="4">
        <v>0.39</v>
      </c>
      <c r="CN44" s="4">
        <v>0.68</v>
      </c>
      <c r="CO44" s="4">
        <v>0.01</v>
      </c>
      <c r="CP44" s="4">
        <v>51.543799999999997</v>
      </c>
      <c r="CQ44" s="4">
        <v>0</v>
      </c>
      <c r="CR44" s="4">
        <v>30.979700000000001</v>
      </c>
      <c r="CS44" s="4">
        <v>0</v>
      </c>
      <c r="CT44" s="4">
        <v>0</v>
      </c>
      <c r="CU44" s="4">
        <v>0</v>
      </c>
      <c r="CV44" s="4">
        <v>0</v>
      </c>
      <c r="CW44" s="4">
        <v>13.5311</v>
      </c>
      <c r="CX44" s="4">
        <v>3.7440000000000002</v>
      </c>
      <c r="CY44" s="4">
        <v>0.2014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65.86</v>
      </c>
      <c r="DF44" s="4">
        <v>32.979999999999997</v>
      </c>
      <c r="DG44" s="4">
        <v>1.17</v>
      </c>
      <c r="DH44" s="4">
        <v>0</v>
      </c>
      <c r="DI44" s="4">
        <v>51.070700000000002</v>
      </c>
      <c r="DJ44" s="4">
        <v>0</v>
      </c>
      <c r="DK44" s="4">
        <v>4.9431000000000003</v>
      </c>
      <c r="DL44" s="4">
        <v>0</v>
      </c>
      <c r="DM44" s="4">
        <v>10.388299999999999</v>
      </c>
      <c r="DN44" s="4">
        <v>0.23580000000000001</v>
      </c>
      <c r="DO44" s="4">
        <v>15.3568</v>
      </c>
      <c r="DP44" s="4">
        <v>18.002300000000002</v>
      </c>
      <c r="DQ44" s="4">
        <v>0</v>
      </c>
      <c r="DR44" s="4">
        <v>0</v>
      </c>
      <c r="DS44" s="4">
        <v>0</v>
      </c>
      <c r="DT44" s="4">
        <v>0</v>
      </c>
      <c r="DU44" s="4">
        <v>3.0000000000000001E-3</v>
      </c>
      <c r="DV44" s="4">
        <v>0</v>
      </c>
      <c r="DW44" s="4">
        <v>0</v>
      </c>
      <c r="DX44" s="4">
        <v>72.489999999999995</v>
      </c>
      <c r="DY44" s="4">
        <v>42.41</v>
      </c>
      <c r="DZ44" s="4">
        <v>16.09</v>
      </c>
      <c r="EA44" s="4">
        <v>35.729999999999997</v>
      </c>
      <c r="EB44" s="4">
        <v>5.4</v>
      </c>
      <c r="EC44" s="4">
        <v>0.37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  <c r="EW44" s="4">
        <v>0</v>
      </c>
      <c r="EX44" s="4">
        <v>0</v>
      </c>
      <c r="EY44" s="4">
        <v>0</v>
      </c>
      <c r="EZ44" s="4">
        <v>0</v>
      </c>
      <c r="FA44" s="4">
        <v>0</v>
      </c>
      <c r="FB44" s="4">
        <v>0</v>
      </c>
      <c r="FC44" s="4">
        <v>0</v>
      </c>
      <c r="FD44" s="4">
        <v>0</v>
      </c>
      <c r="FE44" s="4">
        <v>0</v>
      </c>
      <c r="FF44" s="4">
        <v>0</v>
      </c>
      <c r="FG44" s="4">
        <v>0</v>
      </c>
      <c r="FH44" s="4">
        <v>0</v>
      </c>
      <c r="FI44" s="4">
        <v>0</v>
      </c>
      <c r="FJ44" s="4">
        <v>0</v>
      </c>
      <c r="FK44" s="4">
        <v>0</v>
      </c>
      <c r="FL44" s="4">
        <v>0</v>
      </c>
      <c r="FM44" s="4">
        <v>0</v>
      </c>
      <c r="FN44" s="4">
        <v>0</v>
      </c>
      <c r="FO44" s="4">
        <v>0</v>
      </c>
      <c r="FP44" s="4">
        <v>0</v>
      </c>
      <c r="FQ44" s="4">
        <v>0</v>
      </c>
      <c r="FR44" s="4">
        <v>0</v>
      </c>
      <c r="FS44" s="4">
        <v>0</v>
      </c>
      <c r="FT44" s="4">
        <v>0</v>
      </c>
      <c r="FU44" s="4">
        <v>0</v>
      </c>
      <c r="FV44" s="4">
        <v>0</v>
      </c>
      <c r="FW44" s="4">
        <v>0</v>
      </c>
      <c r="FX44" s="4">
        <v>0</v>
      </c>
      <c r="FY44" s="4">
        <v>0</v>
      </c>
      <c r="FZ44" s="4">
        <v>0</v>
      </c>
      <c r="GA44" s="4">
        <v>0</v>
      </c>
      <c r="GB44" s="4">
        <v>0</v>
      </c>
      <c r="GC44" s="4">
        <v>0</v>
      </c>
      <c r="GD44" s="4">
        <v>0</v>
      </c>
      <c r="GE44" s="4">
        <v>0</v>
      </c>
      <c r="GF44" s="4">
        <v>0</v>
      </c>
      <c r="GG44" s="4">
        <v>0</v>
      </c>
      <c r="GH44" s="4">
        <v>0</v>
      </c>
      <c r="GI44" s="4">
        <v>0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>
        <v>0</v>
      </c>
      <c r="GT44" s="4">
        <v>0</v>
      </c>
      <c r="GU44" s="4">
        <v>0</v>
      </c>
      <c r="GV44" s="4">
        <v>0</v>
      </c>
      <c r="GW44" s="4">
        <v>0</v>
      </c>
      <c r="GX44" s="4">
        <v>0</v>
      </c>
      <c r="GY44" s="4">
        <v>0</v>
      </c>
      <c r="GZ44" s="4">
        <v>0</v>
      </c>
      <c r="HA44" s="4">
        <v>0</v>
      </c>
      <c r="HB44" s="4">
        <v>0</v>
      </c>
      <c r="HC44" s="4">
        <v>0</v>
      </c>
      <c r="HD44" s="4">
        <v>0</v>
      </c>
      <c r="HE44" s="4">
        <v>0</v>
      </c>
      <c r="HF44" s="4">
        <v>0</v>
      </c>
      <c r="HG44" s="4">
        <v>0</v>
      </c>
      <c r="HH44" s="4">
        <v>0</v>
      </c>
      <c r="HI44" s="4">
        <v>0</v>
      </c>
      <c r="HJ44" s="4">
        <v>0</v>
      </c>
      <c r="HK44" s="4">
        <v>0</v>
      </c>
      <c r="HL44" s="4">
        <v>0</v>
      </c>
      <c r="HM44" s="4">
        <v>0</v>
      </c>
      <c r="HN44" s="4">
        <v>0</v>
      </c>
      <c r="HO44" s="4">
        <v>60.736899999999999</v>
      </c>
      <c r="HP44" s="4">
        <v>0</v>
      </c>
      <c r="HQ44" s="4">
        <v>0</v>
      </c>
      <c r="HR44" s="4">
        <v>0</v>
      </c>
      <c r="HS44" s="4">
        <v>0</v>
      </c>
      <c r="HT44" s="4">
        <v>0</v>
      </c>
      <c r="HU44" s="4">
        <v>0</v>
      </c>
      <c r="HV44" s="4">
        <v>0</v>
      </c>
      <c r="HW44" s="4">
        <v>2.8386</v>
      </c>
      <c r="HX44" s="4">
        <v>36.424599999999998</v>
      </c>
      <c r="HY44" s="4">
        <v>0</v>
      </c>
      <c r="HZ44" s="4">
        <v>95.74</v>
      </c>
      <c r="IA44" s="4">
        <v>4.26</v>
      </c>
    </row>
    <row r="45" spans="1:235" x14ac:dyDescent="0.35">
      <c r="A45" s="4" t="s">
        <v>653</v>
      </c>
      <c r="B45" s="4">
        <v>25.88</v>
      </c>
      <c r="C45" s="4">
        <v>24.89</v>
      </c>
      <c r="D45" s="4">
        <v>23.89</v>
      </c>
      <c r="E45" s="4">
        <v>1132.1500000000001</v>
      </c>
      <c r="F45" s="4">
        <v>1E-3</v>
      </c>
      <c r="G45" s="4">
        <v>-9.1</v>
      </c>
      <c r="H45" s="4">
        <v>0</v>
      </c>
      <c r="I45" s="4">
        <v>-0.72</v>
      </c>
      <c r="J45" s="4">
        <v>75.11</v>
      </c>
      <c r="K45" s="4">
        <v>1132.1500000000001</v>
      </c>
      <c r="L45" s="4">
        <v>0</v>
      </c>
      <c r="M45" s="4">
        <v>1132.1400000000001</v>
      </c>
      <c r="N45" s="4">
        <v>0</v>
      </c>
      <c r="O45" s="4">
        <v>1132.1500000000001</v>
      </c>
      <c r="P45" s="4">
        <v>0</v>
      </c>
      <c r="Q45" s="4">
        <v>1120.75</v>
      </c>
      <c r="R45" s="4">
        <v>-11.39</v>
      </c>
      <c r="S45" s="4">
        <v>1116.97</v>
      </c>
      <c r="T45" s="4">
        <v>-15.18</v>
      </c>
      <c r="U45" s="4">
        <v>997.67</v>
      </c>
      <c r="V45" s="4">
        <v>-134.47999999999999</v>
      </c>
      <c r="W45" s="4">
        <v>1026.8499999999999</v>
      </c>
      <c r="X45" s="4">
        <v>-105.3</v>
      </c>
      <c r="Y45" s="4">
        <v>4.1219999999999999</v>
      </c>
      <c r="Z45" s="4">
        <v>7.7695999999999996</v>
      </c>
      <c r="AA45" s="4">
        <v>8.0568000000000008</v>
      </c>
      <c r="AB45" s="4">
        <v>0</v>
      </c>
      <c r="AC45" s="4">
        <v>0</v>
      </c>
      <c r="AD45" s="4">
        <v>0</v>
      </c>
      <c r="AE45" s="4">
        <v>0</v>
      </c>
      <c r="AF45" s="4">
        <v>4.1487999999999996</v>
      </c>
      <c r="AG45" s="4">
        <v>6.2465000000000002</v>
      </c>
      <c r="AH45" s="4">
        <v>39.395200000000003</v>
      </c>
      <c r="AI45" s="4">
        <v>53.959899999999998</v>
      </c>
      <c r="AJ45" s="4">
        <v>0</v>
      </c>
      <c r="AK45" s="4">
        <v>0</v>
      </c>
      <c r="AL45" s="4">
        <v>0</v>
      </c>
      <c r="AM45" s="4">
        <v>0</v>
      </c>
      <c r="AN45" s="4">
        <v>0.39839999999999998</v>
      </c>
      <c r="AO45" s="4">
        <v>0.21590000000000001</v>
      </c>
      <c r="AP45" s="4">
        <v>4.53E-2</v>
      </c>
      <c r="AQ45" s="4">
        <v>50.5319</v>
      </c>
      <c r="AR45" s="4">
        <v>2.1339999999999999</v>
      </c>
      <c r="AS45" s="4">
        <v>12.328099999999999</v>
      </c>
      <c r="AT45" s="4">
        <v>2.0363000000000002</v>
      </c>
      <c r="AU45" s="4">
        <v>13.801299999999999</v>
      </c>
      <c r="AV45" s="4">
        <v>0.2611</v>
      </c>
      <c r="AW45" s="4">
        <v>5.2282000000000002</v>
      </c>
      <c r="AX45" s="4">
        <v>10.0677</v>
      </c>
      <c r="AY45" s="4">
        <v>2.4838</v>
      </c>
      <c r="AZ45" s="4">
        <v>0.69040000000000001</v>
      </c>
      <c r="BA45" s="4">
        <v>0.20519999999999999</v>
      </c>
      <c r="BB45" s="4">
        <v>0</v>
      </c>
      <c r="BC45" s="4">
        <v>5.9999999999999995E-4</v>
      </c>
      <c r="BD45" s="4">
        <v>0.23139999999999999</v>
      </c>
      <c r="BE45" s="4">
        <v>0</v>
      </c>
      <c r="BF45" s="4">
        <v>1.2436</v>
      </c>
      <c r="BG45" s="4">
        <v>1.1435999999999999</v>
      </c>
      <c r="BH45" s="4">
        <v>0.9738</v>
      </c>
      <c r="BI45" s="4">
        <v>1.2365999999999999</v>
      </c>
      <c r="BJ45" s="4">
        <v>1.2906</v>
      </c>
      <c r="BK45" s="4">
        <v>1.2682</v>
      </c>
      <c r="BL45" s="4">
        <v>1.2688999999999999</v>
      </c>
      <c r="BM45" s="4">
        <v>1.2647999999999999</v>
      </c>
      <c r="BN45" s="4">
        <v>1.2603</v>
      </c>
      <c r="BO45" s="4">
        <v>1.2582</v>
      </c>
      <c r="BP45" s="4">
        <v>1.2562</v>
      </c>
      <c r="BQ45" s="4">
        <v>1.2487999999999999</v>
      </c>
      <c r="BR45" s="4">
        <v>1.252</v>
      </c>
      <c r="BS45" s="4">
        <v>1.2539</v>
      </c>
      <c r="BT45" s="4">
        <v>1.2543</v>
      </c>
      <c r="BU45" s="4">
        <v>37.036299999999997</v>
      </c>
      <c r="BV45" s="4">
        <v>0</v>
      </c>
      <c r="BW45" s="4">
        <v>0</v>
      </c>
      <c r="BX45" s="4">
        <v>0</v>
      </c>
      <c r="BY45" s="4">
        <v>29.5959</v>
      </c>
      <c r="BZ45" s="4">
        <v>0.33829999999999999</v>
      </c>
      <c r="CA45" s="4">
        <v>32.548400000000001</v>
      </c>
      <c r="CB45" s="4">
        <v>0.47070000000000001</v>
      </c>
      <c r="CC45" s="4">
        <v>0</v>
      </c>
      <c r="CD45" s="4">
        <v>0</v>
      </c>
      <c r="CE45" s="4">
        <v>0</v>
      </c>
      <c r="CF45" s="4">
        <v>0</v>
      </c>
      <c r="CG45" s="4">
        <v>1.03E-2</v>
      </c>
      <c r="CH45" s="4">
        <v>0</v>
      </c>
      <c r="CI45" s="4">
        <v>0</v>
      </c>
      <c r="CJ45" s="4">
        <v>66.22</v>
      </c>
      <c r="CK45" s="4">
        <v>65.510000000000005</v>
      </c>
      <c r="CL45" s="4">
        <v>33.42</v>
      </c>
      <c r="CM45" s="4">
        <v>0.39</v>
      </c>
      <c r="CN45" s="4">
        <v>0.68</v>
      </c>
      <c r="CO45" s="4">
        <v>0.01</v>
      </c>
      <c r="CP45" s="4">
        <v>51.579000000000001</v>
      </c>
      <c r="CQ45" s="4">
        <v>0</v>
      </c>
      <c r="CR45" s="4">
        <v>30.9559</v>
      </c>
      <c r="CS45" s="4">
        <v>0</v>
      </c>
      <c r="CT45" s="4">
        <v>0</v>
      </c>
      <c r="CU45" s="4">
        <v>0</v>
      </c>
      <c r="CV45" s="4">
        <v>0</v>
      </c>
      <c r="CW45" s="4">
        <v>13.5032</v>
      </c>
      <c r="CX45" s="4">
        <v>3.7597999999999998</v>
      </c>
      <c r="CY45" s="4">
        <v>0.20219999999999999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65.72</v>
      </c>
      <c r="DF45" s="4">
        <v>33.11</v>
      </c>
      <c r="DG45" s="4">
        <v>1.17</v>
      </c>
      <c r="DH45" s="4">
        <v>0</v>
      </c>
      <c r="DI45" s="4">
        <v>51.0627</v>
      </c>
      <c r="DJ45" s="4">
        <v>0</v>
      </c>
      <c r="DK45" s="4">
        <v>4.9363000000000001</v>
      </c>
      <c r="DL45" s="4">
        <v>0</v>
      </c>
      <c r="DM45" s="4">
        <v>10.4442</v>
      </c>
      <c r="DN45" s="4">
        <v>0.23680000000000001</v>
      </c>
      <c r="DO45" s="4">
        <v>15.331799999999999</v>
      </c>
      <c r="DP45" s="4">
        <v>17.985099999999999</v>
      </c>
      <c r="DQ45" s="4">
        <v>0</v>
      </c>
      <c r="DR45" s="4">
        <v>0</v>
      </c>
      <c r="DS45" s="4">
        <v>0</v>
      </c>
      <c r="DT45" s="4">
        <v>0</v>
      </c>
      <c r="DU45" s="4">
        <v>3.0000000000000001E-3</v>
      </c>
      <c r="DV45" s="4">
        <v>0</v>
      </c>
      <c r="DW45" s="4">
        <v>0</v>
      </c>
      <c r="DX45" s="4">
        <v>72.349999999999994</v>
      </c>
      <c r="DY45" s="4">
        <v>42.35</v>
      </c>
      <c r="DZ45" s="4">
        <v>16.18</v>
      </c>
      <c r="EA45" s="4">
        <v>35.700000000000003</v>
      </c>
      <c r="EB45" s="4">
        <v>5.39</v>
      </c>
      <c r="EC45" s="4">
        <v>0.37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0</v>
      </c>
      <c r="GH45" s="4">
        <v>0</v>
      </c>
      <c r="GI45" s="4">
        <v>0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0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60.738300000000002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0</v>
      </c>
      <c r="HV45" s="4">
        <v>0</v>
      </c>
      <c r="HW45" s="4">
        <v>2.8371</v>
      </c>
      <c r="HX45" s="4">
        <v>36.424599999999998</v>
      </c>
      <c r="HY45" s="4">
        <v>0</v>
      </c>
      <c r="HZ45" s="4">
        <v>95.74</v>
      </c>
      <c r="IA45" s="4">
        <v>4.26</v>
      </c>
    </row>
    <row r="46" spans="1:235" x14ac:dyDescent="0.35">
      <c r="A46" s="4" t="s">
        <v>653</v>
      </c>
      <c r="B46" s="4">
        <v>26.38</v>
      </c>
      <c r="C46" s="4">
        <v>25.39</v>
      </c>
      <c r="D46" s="4">
        <v>24.4</v>
      </c>
      <c r="E46" s="4">
        <v>1131.6400000000001</v>
      </c>
      <c r="F46" s="4">
        <v>1E-3</v>
      </c>
      <c r="G46" s="4">
        <v>-9.11</v>
      </c>
      <c r="H46" s="4">
        <v>0</v>
      </c>
      <c r="I46" s="4">
        <v>-0.72</v>
      </c>
      <c r="J46" s="4">
        <v>74.61</v>
      </c>
      <c r="K46" s="4">
        <v>1131.6400000000001</v>
      </c>
      <c r="L46" s="4">
        <v>0</v>
      </c>
      <c r="M46" s="4">
        <v>1131.6300000000001</v>
      </c>
      <c r="N46" s="4">
        <v>0</v>
      </c>
      <c r="O46" s="4">
        <v>1131.6300000000001</v>
      </c>
      <c r="P46" s="4">
        <v>0</v>
      </c>
      <c r="Q46" s="4">
        <v>1120.32</v>
      </c>
      <c r="R46" s="4">
        <v>-11.31</v>
      </c>
      <c r="S46" s="4">
        <v>1116.48</v>
      </c>
      <c r="T46" s="4">
        <v>-15.16</v>
      </c>
      <c r="U46" s="4">
        <v>998.55</v>
      </c>
      <c r="V46" s="4">
        <v>-133.09</v>
      </c>
      <c r="W46" s="4">
        <v>1026.8499999999999</v>
      </c>
      <c r="X46" s="4">
        <v>-104.79</v>
      </c>
      <c r="Y46" s="4">
        <v>4.1528</v>
      </c>
      <c r="Z46" s="4">
        <v>7.9638</v>
      </c>
      <c r="AA46" s="4">
        <v>8.3230000000000004</v>
      </c>
      <c r="AB46" s="4">
        <v>0</v>
      </c>
      <c r="AC46" s="4">
        <v>0</v>
      </c>
      <c r="AD46" s="4">
        <v>0</v>
      </c>
      <c r="AE46" s="4">
        <v>0</v>
      </c>
      <c r="AF46" s="4">
        <v>4.1506999999999996</v>
      </c>
      <c r="AG46" s="4">
        <v>6.2546999999999997</v>
      </c>
      <c r="AH46" s="4">
        <v>39.376199999999997</v>
      </c>
      <c r="AI46" s="4">
        <v>53.969299999999997</v>
      </c>
      <c r="AJ46" s="4">
        <v>0</v>
      </c>
      <c r="AK46" s="4">
        <v>0</v>
      </c>
      <c r="AL46" s="4">
        <v>0</v>
      </c>
      <c r="AM46" s="4">
        <v>0</v>
      </c>
      <c r="AN46" s="4">
        <v>0.39989999999999998</v>
      </c>
      <c r="AO46" s="4">
        <v>0.21629999999999999</v>
      </c>
      <c r="AP46" s="4">
        <v>4.53E-2</v>
      </c>
      <c r="AQ46" s="4">
        <v>50.533200000000001</v>
      </c>
      <c r="AR46" s="4">
        <v>2.1482000000000001</v>
      </c>
      <c r="AS46" s="4">
        <v>12.3148</v>
      </c>
      <c r="AT46" s="4">
        <v>2.0440999999999998</v>
      </c>
      <c r="AU46" s="4">
        <v>13.832800000000001</v>
      </c>
      <c r="AV46" s="4">
        <v>0.26169999999999999</v>
      </c>
      <c r="AW46" s="4">
        <v>5.2031999999999998</v>
      </c>
      <c r="AX46" s="4">
        <v>10.0398</v>
      </c>
      <c r="AY46" s="4">
        <v>2.4887999999999999</v>
      </c>
      <c r="AZ46" s="4">
        <v>0.69440000000000002</v>
      </c>
      <c r="BA46" s="4">
        <v>0.20660000000000001</v>
      </c>
      <c r="BB46" s="4">
        <v>0</v>
      </c>
      <c r="BC46" s="4">
        <v>5.9999999999999995E-4</v>
      </c>
      <c r="BD46" s="4">
        <v>0.23200000000000001</v>
      </c>
      <c r="BE46" s="4">
        <v>0</v>
      </c>
      <c r="BF46" s="4">
        <v>1.2490000000000001</v>
      </c>
      <c r="BG46" s="4">
        <v>1.1448</v>
      </c>
      <c r="BH46" s="4">
        <v>0.97119999999999995</v>
      </c>
      <c r="BI46" s="4">
        <v>1.2416</v>
      </c>
      <c r="BJ46" s="4">
        <v>1.2978000000000001</v>
      </c>
      <c r="BK46" s="4">
        <v>1.2744</v>
      </c>
      <c r="BL46" s="4">
        <v>1.2749999999999999</v>
      </c>
      <c r="BM46" s="4">
        <v>1.2706999999999999</v>
      </c>
      <c r="BN46" s="4">
        <v>1.266</v>
      </c>
      <c r="BO46" s="4">
        <v>1.2638</v>
      </c>
      <c r="BP46" s="4">
        <v>1.2617</v>
      </c>
      <c r="BQ46" s="4">
        <v>1.254</v>
      </c>
      <c r="BR46" s="4">
        <v>1.2574000000000001</v>
      </c>
      <c r="BS46" s="4">
        <v>1.2594000000000001</v>
      </c>
      <c r="BT46" s="4">
        <v>1.2598</v>
      </c>
      <c r="BU46" s="4">
        <v>37.012599999999999</v>
      </c>
      <c r="BV46" s="4">
        <v>0</v>
      </c>
      <c r="BW46" s="4">
        <v>0</v>
      </c>
      <c r="BX46" s="4">
        <v>0</v>
      </c>
      <c r="BY46" s="4">
        <v>29.721800000000002</v>
      </c>
      <c r="BZ46" s="4">
        <v>0.3392</v>
      </c>
      <c r="CA46" s="4">
        <v>32.445599999999999</v>
      </c>
      <c r="CB46" s="4">
        <v>0.47049999999999997</v>
      </c>
      <c r="CC46" s="4">
        <v>0</v>
      </c>
      <c r="CD46" s="4">
        <v>0</v>
      </c>
      <c r="CE46" s="4">
        <v>0</v>
      </c>
      <c r="CF46" s="4">
        <v>0</v>
      </c>
      <c r="CG46" s="4">
        <v>1.03E-2</v>
      </c>
      <c r="CH46" s="4">
        <v>0</v>
      </c>
      <c r="CI46" s="4">
        <v>0</v>
      </c>
      <c r="CJ46" s="4">
        <v>66.05</v>
      </c>
      <c r="CK46" s="4">
        <v>65.34</v>
      </c>
      <c r="CL46" s="4">
        <v>33.58</v>
      </c>
      <c r="CM46" s="4">
        <v>0.39</v>
      </c>
      <c r="CN46" s="4">
        <v>0.68</v>
      </c>
      <c r="CO46" s="4">
        <v>0.01</v>
      </c>
      <c r="CP46" s="4">
        <v>51.614199999999997</v>
      </c>
      <c r="CQ46" s="4">
        <v>0</v>
      </c>
      <c r="CR46" s="4">
        <v>30.931899999999999</v>
      </c>
      <c r="CS46" s="4">
        <v>0</v>
      </c>
      <c r="CT46" s="4">
        <v>0</v>
      </c>
      <c r="CU46" s="4">
        <v>0</v>
      </c>
      <c r="CV46" s="4">
        <v>0</v>
      </c>
      <c r="CW46" s="4">
        <v>13.475199999999999</v>
      </c>
      <c r="CX46" s="4">
        <v>3.7755999999999998</v>
      </c>
      <c r="CY46" s="4">
        <v>0.20300000000000001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65.58</v>
      </c>
      <c r="DF46" s="4">
        <v>33.25</v>
      </c>
      <c r="DG46" s="4">
        <v>1.18</v>
      </c>
      <c r="DH46" s="4">
        <v>0</v>
      </c>
      <c r="DI46" s="4">
        <v>51.054600000000001</v>
      </c>
      <c r="DJ46" s="4">
        <v>0</v>
      </c>
      <c r="DK46" s="4">
        <v>4.9295999999999998</v>
      </c>
      <c r="DL46" s="4">
        <v>0</v>
      </c>
      <c r="DM46" s="4">
        <v>10.500400000000001</v>
      </c>
      <c r="DN46" s="4">
        <v>0.23780000000000001</v>
      </c>
      <c r="DO46" s="4">
        <v>15.3066</v>
      </c>
      <c r="DP46" s="4">
        <v>17.9679</v>
      </c>
      <c r="DQ46" s="4">
        <v>0</v>
      </c>
      <c r="DR46" s="4">
        <v>0</v>
      </c>
      <c r="DS46" s="4">
        <v>0</v>
      </c>
      <c r="DT46" s="4">
        <v>0</v>
      </c>
      <c r="DU46" s="4">
        <v>3.0000000000000001E-3</v>
      </c>
      <c r="DV46" s="4">
        <v>0</v>
      </c>
      <c r="DW46" s="4">
        <v>0</v>
      </c>
      <c r="DX46" s="4">
        <v>72.209999999999994</v>
      </c>
      <c r="DY46" s="4">
        <v>42.29</v>
      </c>
      <c r="DZ46" s="4">
        <v>16.27</v>
      </c>
      <c r="EA46" s="4">
        <v>35.68</v>
      </c>
      <c r="EB46" s="4">
        <v>5.38</v>
      </c>
      <c r="EC46" s="4">
        <v>0.37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>
        <v>0</v>
      </c>
      <c r="FA46" s="4">
        <v>0</v>
      </c>
      <c r="FB46" s="4">
        <v>0</v>
      </c>
      <c r="FC46" s="4">
        <v>0</v>
      </c>
      <c r="FD46" s="4">
        <v>0</v>
      </c>
      <c r="FE46" s="4">
        <v>0</v>
      </c>
      <c r="FF46" s="4">
        <v>0</v>
      </c>
      <c r="FG46" s="4">
        <v>0</v>
      </c>
      <c r="FH46" s="4">
        <v>0</v>
      </c>
      <c r="FI46" s="4">
        <v>0</v>
      </c>
      <c r="FJ46" s="4">
        <v>0</v>
      </c>
      <c r="FK46" s="4">
        <v>0</v>
      </c>
      <c r="FL46" s="4">
        <v>0</v>
      </c>
      <c r="FM46" s="4">
        <v>0</v>
      </c>
      <c r="FN46" s="4">
        <v>0</v>
      </c>
      <c r="FO46" s="4">
        <v>0</v>
      </c>
      <c r="FP46" s="4">
        <v>0</v>
      </c>
      <c r="FQ46" s="4">
        <v>0</v>
      </c>
      <c r="FR46" s="4">
        <v>0</v>
      </c>
      <c r="FS46" s="4">
        <v>0</v>
      </c>
      <c r="FT46" s="4">
        <v>0</v>
      </c>
      <c r="FU46" s="4">
        <v>0</v>
      </c>
      <c r="FV46" s="4">
        <v>0</v>
      </c>
      <c r="FW46" s="4">
        <v>0</v>
      </c>
      <c r="FX46" s="4">
        <v>0</v>
      </c>
      <c r="FY46" s="4">
        <v>0</v>
      </c>
      <c r="FZ46" s="4">
        <v>0</v>
      </c>
      <c r="GA46" s="4">
        <v>0</v>
      </c>
      <c r="GB46" s="4">
        <v>0</v>
      </c>
      <c r="GC46" s="4">
        <v>0</v>
      </c>
      <c r="GD46" s="4">
        <v>0</v>
      </c>
      <c r="GE46" s="4">
        <v>0</v>
      </c>
      <c r="GF46" s="4">
        <v>0</v>
      </c>
      <c r="GG46" s="4">
        <v>0</v>
      </c>
      <c r="GH46" s="4">
        <v>0</v>
      </c>
      <c r="GI46" s="4">
        <v>0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>
        <v>0</v>
      </c>
      <c r="GT46" s="4">
        <v>0</v>
      </c>
      <c r="GU46" s="4">
        <v>0</v>
      </c>
      <c r="GV46" s="4">
        <v>0</v>
      </c>
      <c r="GW46" s="4">
        <v>0</v>
      </c>
      <c r="GX46" s="4">
        <v>0</v>
      </c>
      <c r="GY46" s="4">
        <v>0</v>
      </c>
      <c r="GZ46" s="4">
        <v>0</v>
      </c>
      <c r="HA46" s="4">
        <v>0</v>
      </c>
      <c r="HB46" s="4">
        <v>0</v>
      </c>
      <c r="HC46" s="4">
        <v>0</v>
      </c>
      <c r="HD46" s="4">
        <v>0</v>
      </c>
      <c r="HE46" s="4">
        <v>0</v>
      </c>
      <c r="HF46" s="4">
        <v>0</v>
      </c>
      <c r="HG46" s="4">
        <v>0</v>
      </c>
      <c r="HH46" s="4">
        <v>0</v>
      </c>
      <c r="HI46" s="4">
        <v>0</v>
      </c>
      <c r="HJ46" s="4">
        <v>0</v>
      </c>
      <c r="HK46" s="4">
        <v>0</v>
      </c>
      <c r="HL46" s="4">
        <v>0</v>
      </c>
      <c r="HM46" s="4">
        <v>0</v>
      </c>
      <c r="HN46" s="4">
        <v>0</v>
      </c>
      <c r="HO46" s="4">
        <v>60.739699999999999</v>
      </c>
      <c r="HP46" s="4">
        <v>0</v>
      </c>
      <c r="HQ46" s="4">
        <v>0</v>
      </c>
      <c r="HR46" s="4">
        <v>0</v>
      </c>
      <c r="HS46" s="4">
        <v>0</v>
      </c>
      <c r="HT46" s="4">
        <v>0</v>
      </c>
      <c r="HU46" s="4">
        <v>0</v>
      </c>
      <c r="HV46" s="4">
        <v>0</v>
      </c>
      <c r="HW46" s="4">
        <v>2.8357000000000001</v>
      </c>
      <c r="HX46" s="4">
        <v>36.424599999999998</v>
      </c>
      <c r="HY46" s="4">
        <v>0</v>
      </c>
      <c r="HZ46" s="4">
        <v>95.75</v>
      </c>
      <c r="IA46" s="4">
        <v>4.25</v>
      </c>
    </row>
    <row r="47" spans="1:235" x14ac:dyDescent="0.35">
      <c r="A47" s="4" t="s">
        <v>653</v>
      </c>
      <c r="B47" s="4">
        <v>26.88</v>
      </c>
      <c r="C47" s="4">
        <v>25.88</v>
      </c>
      <c r="D47" s="4">
        <v>24.91</v>
      </c>
      <c r="E47" s="4">
        <v>1131.1199999999999</v>
      </c>
      <c r="F47" s="4">
        <v>1E-3</v>
      </c>
      <c r="G47" s="4">
        <v>-9.1199999999999992</v>
      </c>
      <c r="H47" s="4">
        <v>0</v>
      </c>
      <c r="I47" s="4">
        <v>-0.72</v>
      </c>
      <c r="J47" s="4">
        <v>74.12</v>
      </c>
      <c r="K47" s="4">
        <v>1131.1199999999999</v>
      </c>
      <c r="L47" s="4">
        <v>0</v>
      </c>
      <c r="M47" s="4">
        <v>1131.1199999999999</v>
      </c>
      <c r="N47" s="4">
        <v>0</v>
      </c>
      <c r="O47" s="4">
        <v>1131.1199999999999</v>
      </c>
      <c r="P47" s="4">
        <v>0</v>
      </c>
      <c r="Q47" s="4">
        <v>1119.8900000000001</v>
      </c>
      <c r="R47" s="4">
        <v>-11.23</v>
      </c>
      <c r="S47" s="4">
        <v>1115.98</v>
      </c>
      <c r="T47" s="4">
        <v>-15.14</v>
      </c>
      <c r="U47" s="4">
        <v>999.43</v>
      </c>
      <c r="V47" s="4">
        <v>-131.69999999999999</v>
      </c>
      <c r="W47" s="4">
        <v>1026.8499999999999</v>
      </c>
      <c r="X47" s="4">
        <v>-104.27</v>
      </c>
      <c r="Y47" s="4">
        <v>4.1837</v>
      </c>
      <c r="Z47" s="4">
        <v>8.1579999999999995</v>
      </c>
      <c r="AA47" s="4">
        <v>8.5893999999999995</v>
      </c>
      <c r="AB47" s="4">
        <v>0</v>
      </c>
      <c r="AC47" s="4">
        <v>0</v>
      </c>
      <c r="AD47" s="4">
        <v>0</v>
      </c>
      <c r="AE47" s="4">
        <v>0</v>
      </c>
      <c r="AF47" s="4">
        <v>4.1527000000000003</v>
      </c>
      <c r="AG47" s="4">
        <v>6.2629999999999999</v>
      </c>
      <c r="AH47" s="4">
        <v>39.356999999999999</v>
      </c>
      <c r="AI47" s="4">
        <v>53.978700000000003</v>
      </c>
      <c r="AJ47" s="4">
        <v>0</v>
      </c>
      <c r="AK47" s="4">
        <v>0</v>
      </c>
      <c r="AL47" s="4">
        <v>0</v>
      </c>
      <c r="AM47" s="4">
        <v>0</v>
      </c>
      <c r="AN47" s="4">
        <v>0.40129999999999999</v>
      </c>
      <c r="AO47" s="4">
        <v>0.2167</v>
      </c>
      <c r="AP47" s="4">
        <v>4.53E-2</v>
      </c>
      <c r="AQ47" s="4">
        <v>50.534399999999998</v>
      </c>
      <c r="AR47" s="4">
        <v>2.1625000000000001</v>
      </c>
      <c r="AS47" s="4">
        <v>12.301600000000001</v>
      </c>
      <c r="AT47" s="4">
        <v>2.0518999999999998</v>
      </c>
      <c r="AU47" s="4">
        <v>13.8643</v>
      </c>
      <c r="AV47" s="4">
        <v>0.26229999999999998</v>
      </c>
      <c r="AW47" s="4">
        <v>5.1780999999999997</v>
      </c>
      <c r="AX47" s="4">
        <v>10.011799999999999</v>
      </c>
      <c r="AY47" s="4">
        <v>2.4937</v>
      </c>
      <c r="AZ47" s="4">
        <v>0.69840000000000002</v>
      </c>
      <c r="BA47" s="4">
        <v>0.2079</v>
      </c>
      <c r="BB47" s="4">
        <v>0</v>
      </c>
      <c r="BC47" s="4">
        <v>5.9999999999999995E-4</v>
      </c>
      <c r="BD47" s="4">
        <v>0.2326</v>
      </c>
      <c r="BE47" s="4">
        <v>0</v>
      </c>
      <c r="BF47" s="4">
        <v>1.2544</v>
      </c>
      <c r="BG47" s="4">
        <v>1.1459999999999999</v>
      </c>
      <c r="BH47" s="4">
        <v>0.96870000000000001</v>
      </c>
      <c r="BI47" s="4">
        <v>1.2466999999999999</v>
      </c>
      <c r="BJ47" s="4">
        <v>1.3050999999999999</v>
      </c>
      <c r="BK47" s="4">
        <v>1.2806</v>
      </c>
      <c r="BL47" s="4">
        <v>1.2810999999999999</v>
      </c>
      <c r="BM47" s="4">
        <v>1.2766</v>
      </c>
      <c r="BN47" s="4">
        <v>1.2717000000000001</v>
      </c>
      <c r="BO47" s="4">
        <v>1.2694000000000001</v>
      </c>
      <c r="BP47" s="4">
        <v>1.2672000000000001</v>
      </c>
      <c r="BQ47" s="4">
        <v>1.2593000000000001</v>
      </c>
      <c r="BR47" s="4">
        <v>1.2627999999999999</v>
      </c>
      <c r="BS47" s="4">
        <v>1.2648999999999999</v>
      </c>
      <c r="BT47" s="4">
        <v>1.2654000000000001</v>
      </c>
      <c r="BU47" s="4">
        <v>36.988700000000001</v>
      </c>
      <c r="BV47" s="4">
        <v>0</v>
      </c>
      <c r="BW47" s="4">
        <v>0</v>
      </c>
      <c r="BX47" s="4">
        <v>0</v>
      </c>
      <c r="BY47" s="4">
        <v>29.848299999999998</v>
      </c>
      <c r="BZ47" s="4">
        <v>0.34</v>
      </c>
      <c r="CA47" s="4">
        <v>32.342399999999998</v>
      </c>
      <c r="CB47" s="4">
        <v>0.4703</v>
      </c>
      <c r="CC47" s="4">
        <v>0</v>
      </c>
      <c r="CD47" s="4">
        <v>0</v>
      </c>
      <c r="CE47" s="4">
        <v>0</v>
      </c>
      <c r="CF47" s="4">
        <v>0</v>
      </c>
      <c r="CG47" s="4">
        <v>1.03E-2</v>
      </c>
      <c r="CH47" s="4">
        <v>0</v>
      </c>
      <c r="CI47" s="4">
        <v>0</v>
      </c>
      <c r="CJ47" s="4">
        <v>65.89</v>
      </c>
      <c r="CK47" s="4">
        <v>65.180000000000007</v>
      </c>
      <c r="CL47" s="4">
        <v>33.74</v>
      </c>
      <c r="CM47" s="4">
        <v>0.39</v>
      </c>
      <c r="CN47" s="4">
        <v>0.68</v>
      </c>
      <c r="CO47" s="4">
        <v>0.01</v>
      </c>
      <c r="CP47" s="4">
        <v>51.6496</v>
      </c>
      <c r="CQ47" s="4">
        <v>0</v>
      </c>
      <c r="CR47" s="4">
        <v>30.907900000000001</v>
      </c>
      <c r="CS47" s="4">
        <v>0</v>
      </c>
      <c r="CT47" s="4">
        <v>0</v>
      </c>
      <c r="CU47" s="4">
        <v>0</v>
      </c>
      <c r="CV47" s="4">
        <v>0</v>
      </c>
      <c r="CW47" s="4">
        <v>13.4472</v>
      </c>
      <c r="CX47" s="4">
        <v>3.7913999999999999</v>
      </c>
      <c r="CY47" s="4">
        <v>0.2039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65.430000000000007</v>
      </c>
      <c r="DF47" s="4">
        <v>33.380000000000003</v>
      </c>
      <c r="DG47" s="4">
        <v>1.18</v>
      </c>
      <c r="DH47" s="4">
        <v>0</v>
      </c>
      <c r="DI47" s="4">
        <v>51.046399999999998</v>
      </c>
      <c r="DJ47" s="4">
        <v>0</v>
      </c>
      <c r="DK47" s="4">
        <v>4.9229000000000003</v>
      </c>
      <c r="DL47" s="4">
        <v>0</v>
      </c>
      <c r="DM47" s="4">
        <v>10.556900000000001</v>
      </c>
      <c r="DN47" s="4">
        <v>0.23880000000000001</v>
      </c>
      <c r="DO47" s="4">
        <v>15.2812</v>
      </c>
      <c r="DP47" s="4">
        <v>17.950700000000001</v>
      </c>
      <c r="DQ47" s="4">
        <v>0</v>
      </c>
      <c r="DR47" s="4">
        <v>0</v>
      </c>
      <c r="DS47" s="4">
        <v>0</v>
      </c>
      <c r="DT47" s="4">
        <v>0</v>
      </c>
      <c r="DU47" s="4">
        <v>3.0000000000000001E-3</v>
      </c>
      <c r="DV47" s="4">
        <v>0</v>
      </c>
      <c r="DW47" s="4">
        <v>0</v>
      </c>
      <c r="DX47" s="4">
        <v>72.069999999999993</v>
      </c>
      <c r="DY47" s="4">
        <v>42.23</v>
      </c>
      <c r="DZ47" s="4">
        <v>16.37</v>
      </c>
      <c r="EA47" s="4">
        <v>35.65</v>
      </c>
      <c r="EB47" s="4">
        <v>5.38</v>
      </c>
      <c r="EC47" s="4">
        <v>0.37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60.741199999999999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2.8342000000000001</v>
      </c>
      <c r="HX47" s="4">
        <v>36.424599999999998</v>
      </c>
      <c r="HY47" s="4">
        <v>0</v>
      </c>
      <c r="HZ47" s="4">
        <v>95.75</v>
      </c>
      <c r="IA47" s="4">
        <v>4.25</v>
      </c>
    </row>
    <row r="48" spans="1:235" x14ac:dyDescent="0.35">
      <c r="A48" s="4" t="s">
        <v>653</v>
      </c>
      <c r="B48" s="4">
        <v>27.39</v>
      </c>
      <c r="C48" s="4">
        <v>26.38</v>
      </c>
      <c r="D48" s="4">
        <v>25.42</v>
      </c>
      <c r="E48" s="4">
        <v>1130.5999999999999</v>
      </c>
      <c r="F48" s="4">
        <v>1E-3</v>
      </c>
      <c r="G48" s="4">
        <v>-9.1199999999999992</v>
      </c>
      <c r="H48" s="4">
        <v>0</v>
      </c>
      <c r="I48" s="4">
        <v>-0.72</v>
      </c>
      <c r="J48" s="4">
        <v>73.62</v>
      </c>
      <c r="K48" s="4">
        <v>1130.5999999999999</v>
      </c>
      <c r="L48" s="4">
        <v>0</v>
      </c>
      <c r="M48" s="4">
        <v>1130.5999999999999</v>
      </c>
      <c r="N48" s="4">
        <v>0</v>
      </c>
      <c r="O48" s="4">
        <v>1130.5999999999999</v>
      </c>
      <c r="P48" s="4">
        <v>0</v>
      </c>
      <c r="Q48" s="4">
        <v>1119.45</v>
      </c>
      <c r="R48" s="4">
        <v>-11.15</v>
      </c>
      <c r="S48" s="4">
        <v>1115.48</v>
      </c>
      <c r="T48" s="4">
        <v>-15.12</v>
      </c>
      <c r="U48" s="4">
        <v>1000.31</v>
      </c>
      <c r="V48" s="4">
        <v>-130.29</v>
      </c>
      <c r="W48" s="4">
        <v>1026.8499999999999</v>
      </c>
      <c r="X48" s="4">
        <v>-103.75</v>
      </c>
      <c r="Y48" s="4">
        <v>4.2157999999999998</v>
      </c>
      <c r="Z48" s="4">
        <v>8.3536000000000001</v>
      </c>
      <c r="AA48" s="4">
        <v>8.8531999999999993</v>
      </c>
      <c r="AB48" s="4">
        <v>0</v>
      </c>
      <c r="AC48" s="4">
        <v>0</v>
      </c>
      <c r="AD48" s="4">
        <v>0</v>
      </c>
      <c r="AE48" s="4">
        <v>0</v>
      </c>
      <c r="AF48" s="4">
        <v>4.1547000000000001</v>
      </c>
      <c r="AG48" s="4">
        <v>6.508</v>
      </c>
      <c r="AH48" s="4">
        <v>39.633899999999997</v>
      </c>
      <c r="AI48" s="4">
        <v>53.456200000000003</v>
      </c>
      <c r="AJ48" s="4">
        <v>0</v>
      </c>
      <c r="AK48" s="4">
        <v>0</v>
      </c>
      <c r="AL48" s="4">
        <v>0</v>
      </c>
      <c r="AM48" s="4">
        <v>0</v>
      </c>
      <c r="AN48" s="4">
        <v>0.40189999999999998</v>
      </c>
      <c r="AO48" s="4">
        <v>0.2172</v>
      </c>
      <c r="AP48" s="4">
        <v>4.53E-2</v>
      </c>
      <c r="AQ48" s="4">
        <v>50.535800000000002</v>
      </c>
      <c r="AR48" s="4">
        <v>2.177</v>
      </c>
      <c r="AS48" s="4">
        <v>12.288</v>
      </c>
      <c r="AT48" s="4">
        <v>2.0598000000000001</v>
      </c>
      <c r="AU48" s="4">
        <v>13.8955</v>
      </c>
      <c r="AV48" s="4">
        <v>0.26279999999999998</v>
      </c>
      <c r="AW48" s="4">
        <v>5.1531000000000002</v>
      </c>
      <c r="AX48" s="4">
        <v>9.984</v>
      </c>
      <c r="AY48" s="4">
        <v>2.4986000000000002</v>
      </c>
      <c r="AZ48" s="4">
        <v>0.70240000000000002</v>
      </c>
      <c r="BA48" s="4">
        <v>0.20930000000000001</v>
      </c>
      <c r="BB48" s="4">
        <v>0</v>
      </c>
      <c r="BC48" s="4">
        <v>5.9999999999999995E-4</v>
      </c>
      <c r="BD48" s="4">
        <v>0.2331</v>
      </c>
      <c r="BE48" s="4">
        <v>0</v>
      </c>
      <c r="BF48" s="4">
        <v>1.2599</v>
      </c>
      <c r="BG48" s="4">
        <v>1.1472</v>
      </c>
      <c r="BH48" s="4">
        <v>0.96599999999999997</v>
      </c>
      <c r="BI48" s="4">
        <v>1.2518</v>
      </c>
      <c r="BJ48" s="4">
        <v>1.3124</v>
      </c>
      <c r="BK48" s="4">
        <v>1.2868999999999999</v>
      </c>
      <c r="BL48" s="4">
        <v>1.2874000000000001</v>
      </c>
      <c r="BM48" s="4">
        <v>1.2826</v>
      </c>
      <c r="BN48" s="4">
        <v>1.2775000000000001</v>
      </c>
      <c r="BO48" s="4">
        <v>1.2750999999999999</v>
      </c>
      <c r="BP48" s="4">
        <v>1.2727999999999999</v>
      </c>
      <c r="BQ48" s="4">
        <v>1.2645999999999999</v>
      </c>
      <c r="BR48" s="4">
        <v>1.2683</v>
      </c>
      <c r="BS48" s="4">
        <v>1.2705</v>
      </c>
      <c r="BT48" s="4">
        <v>1.2710999999999999</v>
      </c>
      <c r="BU48" s="4">
        <v>36.964799999999997</v>
      </c>
      <c r="BV48" s="4">
        <v>0</v>
      </c>
      <c r="BW48" s="4">
        <v>0</v>
      </c>
      <c r="BX48" s="4">
        <v>0</v>
      </c>
      <c r="BY48" s="4">
        <v>29.975100000000001</v>
      </c>
      <c r="BZ48" s="4">
        <v>0.34079999999999999</v>
      </c>
      <c r="CA48" s="4">
        <v>32.238900000000001</v>
      </c>
      <c r="CB48" s="4">
        <v>0.47010000000000002</v>
      </c>
      <c r="CC48" s="4">
        <v>0</v>
      </c>
      <c r="CD48" s="4">
        <v>0</v>
      </c>
      <c r="CE48" s="4">
        <v>0</v>
      </c>
      <c r="CF48" s="4">
        <v>0</v>
      </c>
      <c r="CG48" s="4">
        <v>1.03E-2</v>
      </c>
      <c r="CH48" s="4">
        <v>0</v>
      </c>
      <c r="CI48" s="4">
        <v>0</v>
      </c>
      <c r="CJ48" s="4">
        <v>65.72</v>
      </c>
      <c r="CK48" s="4">
        <v>65.010000000000005</v>
      </c>
      <c r="CL48" s="4">
        <v>33.909999999999997</v>
      </c>
      <c r="CM48" s="4">
        <v>0.39</v>
      </c>
      <c r="CN48" s="4">
        <v>0.68</v>
      </c>
      <c r="CO48" s="4">
        <v>0.01</v>
      </c>
      <c r="CP48" s="4">
        <v>51.685000000000002</v>
      </c>
      <c r="CQ48" s="4">
        <v>0</v>
      </c>
      <c r="CR48" s="4">
        <v>30.883900000000001</v>
      </c>
      <c r="CS48" s="4">
        <v>0</v>
      </c>
      <c r="CT48" s="4">
        <v>0</v>
      </c>
      <c r="CU48" s="4">
        <v>0</v>
      </c>
      <c r="CV48" s="4">
        <v>0</v>
      </c>
      <c r="CW48" s="4">
        <v>13.419</v>
      </c>
      <c r="CX48" s="4">
        <v>3.8073000000000001</v>
      </c>
      <c r="CY48" s="4">
        <v>0.20480000000000001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65.290000000000006</v>
      </c>
      <c r="DF48" s="4">
        <v>33.520000000000003</v>
      </c>
      <c r="DG48" s="4">
        <v>1.19</v>
      </c>
      <c r="DH48" s="4">
        <v>0</v>
      </c>
      <c r="DI48" s="4">
        <v>51.0383</v>
      </c>
      <c r="DJ48" s="4">
        <v>0</v>
      </c>
      <c r="DK48" s="4">
        <v>4.9158999999999997</v>
      </c>
      <c r="DL48" s="4">
        <v>0</v>
      </c>
      <c r="DM48" s="4">
        <v>10.6137</v>
      </c>
      <c r="DN48" s="4">
        <v>0.23980000000000001</v>
      </c>
      <c r="DO48" s="4">
        <v>15.255599999999999</v>
      </c>
      <c r="DP48" s="4">
        <v>17.933700000000002</v>
      </c>
      <c r="DQ48" s="4">
        <v>0</v>
      </c>
      <c r="DR48" s="4">
        <v>0</v>
      </c>
      <c r="DS48" s="4">
        <v>0</v>
      </c>
      <c r="DT48" s="4">
        <v>0</v>
      </c>
      <c r="DU48" s="4">
        <v>3.0000000000000001E-3</v>
      </c>
      <c r="DV48" s="4">
        <v>0</v>
      </c>
      <c r="DW48" s="4">
        <v>0</v>
      </c>
      <c r="DX48" s="4">
        <v>71.930000000000007</v>
      </c>
      <c r="DY48" s="4">
        <v>42.17</v>
      </c>
      <c r="DZ48" s="4">
        <v>16.46</v>
      </c>
      <c r="EA48" s="4">
        <v>35.630000000000003</v>
      </c>
      <c r="EB48" s="4">
        <v>5.37</v>
      </c>
      <c r="EC48" s="4">
        <v>0.38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  <c r="EW48" s="4">
        <v>0</v>
      </c>
      <c r="EX48" s="4">
        <v>0</v>
      </c>
      <c r="EY48" s="4">
        <v>0</v>
      </c>
      <c r="EZ48" s="4">
        <v>0</v>
      </c>
      <c r="FA48" s="4">
        <v>0</v>
      </c>
      <c r="FB48" s="4">
        <v>0</v>
      </c>
      <c r="FC48" s="4">
        <v>0</v>
      </c>
      <c r="FD48" s="4">
        <v>0</v>
      </c>
      <c r="FE48" s="4">
        <v>0</v>
      </c>
      <c r="FF48" s="4">
        <v>0</v>
      </c>
      <c r="FG48" s="4">
        <v>0</v>
      </c>
      <c r="FH48" s="4">
        <v>0</v>
      </c>
      <c r="FI48" s="4">
        <v>0</v>
      </c>
      <c r="FJ48" s="4">
        <v>0</v>
      </c>
      <c r="FK48" s="4">
        <v>0</v>
      </c>
      <c r="FL48" s="4">
        <v>0</v>
      </c>
      <c r="FM48" s="4">
        <v>0</v>
      </c>
      <c r="FN48" s="4">
        <v>0</v>
      </c>
      <c r="FO48" s="4">
        <v>0</v>
      </c>
      <c r="FP48" s="4">
        <v>0</v>
      </c>
      <c r="FQ48" s="4">
        <v>0</v>
      </c>
      <c r="FR48" s="4">
        <v>0</v>
      </c>
      <c r="FS48" s="4">
        <v>0</v>
      </c>
      <c r="FT48" s="4">
        <v>0</v>
      </c>
      <c r="FU48" s="4">
        <v>0</v>
      </c>
      <c r="FV48" s="4">
        <v>0</v>
      </c>
      <c r="FW48" s="4">
        <v>0</v>
      </c>
      <c r="FX48" s="4">
        <v>0</v>
      </c>
      <c r="FY48" s="4">
        <v>0</v>
      </c>
      <c r="FZ48" s="4">
        <v>0</v>
      </c>
      <c r="GA48" s="4">
        <v>0</v>
      </c>
      <c r="GB48" s="4">
        <v>0</v>
      </c>
      <c r="GC48" s="4">
        <v>0</v>
      </c>
      <c r="GD48" s="4">
        <v>0</v>
      </c>
      <c r="GE48" s="4">
        <v>0</v>
      </c>
      <c r="GF48" s="4">
        <v>0</v>
      </c>
      <c r="GG48" s="4">
        <v>0</v>
      </c>
      <c r="GH48" s="4">
        <v>0</v>
      </c>
      <c r="GI48" s="4">
        <v>0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>
        <v>0</v>
      </c>
      <c r="GT48" s="4">
        <v>0</v>
      </c>
      <c r="GU48" s="4">
        <v>0</v>
      </c>
      <c r="GV48" s="4">
        <v>0</v>
      </c>
      <c r="GW48" s="4">
        <v>0</v>
      </c>
      <c r="GX48" s="4">
        <v>0</v>
      </c>
      <c r="GY48" s="4">
        <v>0</v>
      </c>
      <c r="GZ48" s="4">
        <v>0</v>
      </c>
      <c r="HA48" s="4">
        <v>0</v>
      </c>
      <c r="HB48" s="4">
        <v>0</v>
      </c>
      <c r="HC48" s="4">
        <v>0</v>
      </c>
      <c r="HD48" s="4">
        <v>0</v>
      </c>
      <c r="HE48" s="4">
        <v>0</v>
      </c>
      <c r="HF48" s="4">
        <v>0</v>
      </c>
      <c r="HG48" s="4">
        <v>0</v>
      </c>
      <c r="HH48" s="4">
        <v>0</v>
      </c>
      <c r="HI48" s="4">
        <v>0</v>
      </c>
      <c r="HJ48" s="4">
        <v>0</v>
      </c>
      <c r="HK48" s="4">
        <v>0</v>
      </c>
      <c r="HL48" s="4">
        <v>0</v>
      </c>
      <c r="HM48" s="4">
        <v>0</v>
      </c>
      <c r="HN48" s="4">
        <v>0</v>
      </c>
      <c r="HO48" s="4">
        <v>60.742600000000003</v>
      </c>
      <c r="HP48" s="4">
        <v>0</v>
      </c>
      <c r="HQ48" s="4">
        <v>0</v>
      </c>
      <c r="HR48" s="4">
        <v>0</v>
      </c>
      <c r="HS48" s="4">
        <v>0</v>
      </c>
      <c r="HT48" s="4">
        <v>0</v>
      </c>
      <c r="HU48" s="4">
        <v>0</v>
      </c>
      <c r="HV48" s="4">
        <v>0</v>
      </c>
      <c r="HW48" s="4">
        <v>2.8327</v>
      </c>
      <c r="HX48" s="4">
        <v>36.424700000000001</v>
      </c>
      <c r="HY48" s="4">
        <v>0</v>
      </c>
      <c r="HZ48" s="4">
        <v>95.75</v>
      </c>
      <c r="IA48" s="4">
        <v>4.25</v>
      </c>
    </row>
    <row r="49" spans="1:235" x14ac:dyDescent="0.35">
      <c r="A49" s="4" t="s">
        <v>653</v>
      </c>
      <c r="B49" s="4">
        <v>27.89</v>
      </c>
      <c r="C49" s="4">
        <v>26.87</v>
      </c>
      <c r="D49" s="4">
        <v>25.92</v>
      </c>
      <c r="E49" s="4">
        <v>1130.08</v>
      </c>
      <c r="F49" s="4">
        <v>1E-3</v>
      </c>
      <c r="G49" s="4">
        <v>-9.1300000000000008</v>
      </c>
      <c r="H49" s="4">
        <v>0</v>
      </c>
      <c r="I49" s="4">
        <v>-0.72</v>
      </c>
      <c r="J49" s="4">
        <v>73.13</v>
      </c>
      <c r="K49" s="4">
        <v>1130.08</v>
      </c>
      <c r="L49" s="4">
        <v>0</v>
      </c>
      <c r="M49" s="4">
        <v>1130.08</v>
      </c>
      <c r="N49" s="4">
        <v>0</v>
      </c>
      <c r="O49" s="4">
        <v>1130.08</v>
      </c>
      <c r="P49" s="4">
        <v>0</v>
      </c>
      <c r="Q49" s="4">
        <v>1119.01</v>
      </c>
      <c r="R49" s="4">
        <v>-11.07</v>
      </c>
      <c r="S49" s="4">
        <v>1114.97</v>
      </c>
      <c r="T49" s="4">
        <v>-15.1</v>
      </c>
      <c r="U49" s="4">
        <v>1001.21</v>
      </c>
      <c r="V49" s="4">
        <v>-128.87</v>
      </c>
      <c r="W49" s="4">
        <v>1026.8499999999999</v>
      </c>
      <c r="X49" s="4">
        <v>-103.23</v>
      </c>
      <c r="Y49" s="4">
        <v>4.2480000000000002</v>
      </c>
      <c r="Z49" s="4">
        <v>8.5492000000000008</v>
      </c>
      <c r="AA49" s="4">
        <v>9.1172000000000004</v>
      </c>
      <c r="AB49" s="4">
        <v>0</v>
      </c>
      <c r="AC49" s="4">
        <v>0</v>
      </c>
      <c r="AD49" s="4">
        <v>0</v>
      </c>
      <c r="AE49" s="4">
        <v>0</v>
      </c>
      <c r="AF49" s="4">
        <v>4.1566999999999998</v>
      </c>
      <c r="AG49" s="4">
        <v>6.5164999999999997</v>
      </c>
      <c r="AH49" s="4">
        <v>39.614400000000003</v>
      </c>
      <c r="AI49" s="4">
        <v>53.465699999999998</v>
      </c>
      <c r="AJ49" s="4">
        <v>0</v>
      </c>
      <c r="AK49" s="4">
        <v>0</v>
      </c>
      <c r="AL49" s="4">
        <v>0</v>
      </c>
      <c r="AM49" s="4">
        <v>0</v>
      </c>
      <c r="AN49" s="4">
        <v>0.40339999999999998</v>
      </c>
      <c r="AO49" s="4">
        <v>0.21759999999999999</v>
      </c>
      <c r="AP49" s="4">
        <v>4.53E-2</v>
      </c>
      <c r="AQ49" s="4">
        <v>50.536999999999999</v>
      </c>
      <c r="AR49" s="4">
        <v>2.1917</v>
      </c>
      <c r="AS49" s="4">
        <v>12.2744</v>
      </c>
      <c r="AT49" s="4">
        <v>2.0676999999999999</v>
      </c>
      <c r="AU49" s="4">
        <v>13.9267</v>
      </c>
      <c r="AV49" s="4">
        <v>0.26340000000000002</v>
      </c>
      <c r="AW49" s="4">
        <v>5.1279000000000003</v>
      </c>
      <c r="AX49" s="4">
        <v>9.9560999999999993</v>
      </c>
      <c r="AY49" s="4">
        <v>2.5034000000000001</v>
      </c>
      <c r="AZ49" s="4">
        <v>0.70650000000000002</v>
      </c>
      <c r="BA49" s="4">
        <v>0.2107</v>
      </c>
      <c r="BB49" s="4">
        <v>0</v>
      </c>
      <c r="BC49" s="4">
        <v>5.9999999999999995E-4</v>
      </c>
      <c r="BD49" s="4">
        <v>0.23369999999999999</v>
      </c>
      <c r="BE49" s="4">
        <v>0</v>
      </c>
      <c r="BF49" s="4">
        <v>1.2653000000000001</v>
      </c>
      <c r="BG49" s="4">
        <v>1.1484000000000001</v>
      </c>
      <c r="BH49" s="4">
        <v>0.96340000000000003</v>
      </c>
      <c r="BI49" s="4">
        <v>1.2568999999999999</v>
      </c>
      <c r="BJ49" s="4">
        <v>1.3198000000000001</v>
      </c>
      <c r="BK49" s="4">
        <v>1.2931999999999999</v>
      </c>
      <c r="BL49" s="4">
        <v>1.2937000000000001</v>
      </c>
      <c r="BM49" s="4">
        <v>1.2887</v>
      </c>
      <c r="BN49" s="4">
        <v>1.2833000000000001</v>
      </c>
      <c r="BO49" s="4">
        <v>1.2807999999999999</v>
      </c>
      <c r="BP49" s="4">
        <v>1.2784</v>
      </c>
      <c r="BQ49" s="4">
        <v>1.27</v>
      </c>
      <c r="BR49" s="4">
        <v>1.2739</v>
      </c>
      <c r="BS49" s="4">
        <v>1.2762</v>
      </c>
      <c r="BT49" s="4">
        <v>1.2767999999999999</v>
      </c>
      <c r="BU49" s="4">
        <v>36.940800000000003</v>
      </c>
      <c r="BV49" s="4">
        <v>0</v>
      </c>
      <c r="BW49" s="4">
        <v>0</v>
      </c>
      <c r="BX49" s="4">
        <v>0</v>
      </c>
      <c r="BY49" s="4">
        <v>30.102399999999999</v>
      </c>
      <c r="BZ49" s="4">
        <v>0.3417</v>
      </c>
      <c r="CA49" s="4">
        <v>32.134900000000002</v>
      </c>
      <c r="CB49" s="4">
        <v>0.46989999999999998</v>
      </c>
      <c r="CC49" s="4">
        <v>0</v>
      </c>
      <c r="CD49" s="4">
        <v>0</v>
      </c>
      <c r="CE49" s="4">
        <v>0</v>
      </c>
      <c r="CF49" s="4">
        <v>0</v>
      </c>
      <c r="CG49" s="4">
        <v>1.03E-2</v>
      </c>
      <c r="CH49" s="4">
        <v>0</v>
      </c>
      <c r="CI49" s="4">
        <v>0</v>
      </c>
      <c r="CJ49" s="4">
        <v>65.55</v>
      </c>
      <c r="CK49" s="4">
        <v>64.84</v>
      </c>
      <c r="CL49" s="4">
        <v>34.07</v>
      </c>
      <c r="CM49" s="4">
        <v>0.39</v>
      </c>
      <c r="CN49" s="4">
        <v>0.68</v>
      </c>
      <c r="CO49" s="4">
        <v>0.01</v>
      </c>
      <c r="CP49" s="4">
        <v>51.720599999999997</v>
      </c>
      <c r="CQ49" s="4">
        <v>0</v>
      </c>
      <c r="CR49" s="4">
        <v>30.8597</v>
      </c>
      <c r="CS49" s="4">
        <v>0</v>
      </c>
      <c r="CT49" s="4">
        <v>0</v>
      </c>
      <c r="CU49" s="4">
        <v>0</v>
      </c>
      <c r="CV49" s="4">
        <v>0</v>
      </c>
      <c r="CW49" s="4">
        <v>13.3908</v>
      </c>
      <c r="CX49" s="4">
        <v>3.8233000000000001</v>
      </c>
      <c r="CY49" s="4">
        <v>0.2056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65.150000000000006</v>
      </c>
      <c r="DF49" s="4">
        <v>33.659999999999997</v>
      </c>
      <c r="DG49" s="4">
        <v>1.19</v>
      </c>
      <c r="DH49" s="4">
        <v>0</v>
      </c>
      <c r="DI49" s="4">
        <v>51.030099999999997</v>
      </c>
      <c r="DJ49" s="4">
        <v>0</v>
      </c>
      <c r="DK49" s="4">
        <v>4.9089</v>
      </c>
      <c r="DL49" s="4">
        <v>0</v>
      </c>
      <c r="DM49" s="4">
        <v>10.6707</v>
      </c>
      <c r="DN49" s="4">
        <v>0.2409</v>
      </c>
      <c r="DO49" s="4">
        <v>15.229799999999999</v>
      </c>
      <c r="DP49" s="4">
        <v>17.916599999999999</v>
      </c>
      <c r="DQ49" s="4">
        <v>0</v>
      </c>
      <c r="DR49" s="4">
        <v>0</v>
      </c>
      <c r="DS49" s="4">
        <v>0</v>
      </c>
      <c r="DT49" s="4">
        <v>0</v>
      </c>
      <c r="DU49" s="4">
        <v>3.0000000000000001E-3</v>
      </c>
      <c r="DV49" s="4">
        <v>0</v>
      </c>
      <c r="DW49" s="4">
        <v>0</v>
      </c>
      <c r="DX49" s="4">
        <v>71.78</v>
      </c>
      <c r="DY49" s="4">
        <v>42.1</v>
      </c>
      <c r="DZ49" s="4">
        <v>16.55</v>
      </c>
      <c r="EA49" s="4">
        <v>35.6</v>
      </c>
      <c r="EB49" s="4">
        <v>5.36</v>
      </c>
      <c r="EC49" s="4">
        <v>0.38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  <c r="FE49" s="4">
        <v>0</v>
      </c>
      <c r="FF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0</v>
      </c>
      <c r="FP49" s="4">
        <v>0</v>
      </c>
      <c r="FQ49" s="4">
        <v>0</v>
      </c>
      <c r="FR49" s="4">
        <v>0</v>
      </c>
      <c r="FS49" s="4">
        <v>0</v>
      </c>
      <c r="FT49" s="4">
        <v>0</v>
      </c>
      <c r="FU49" s="4">
        <v>0</v>
      </c>
      <c r="FV49" s="4">
        <v>0</v>
      </c>
      <c r="FW49" s="4">
        <v>0</v>
      </c>
      <c r="FX49" s="4">
        <v>0</v>
      </c>
      <c r="FY49" s="4">
        <v>0</v>
      </c>
      <c r="FZ49" s="4">
        <v>0</v>
      </c>
      <c r="GA49" s="4">
        <v>0</v>
      </c>
      <c r="GB49" s="4">
        <v>0</v>
      </c>
      <c r="GC49" s="4">
        <v>0</v>
      </c>
      <c r="GD49" s="4">
        <v>0</v>
      </c>
      <c r="GE49" s="4">
        <v>0</v>
      </c>
      <c r="GF49" s="4">
        <v>0</v>
      </c>
      <c r="GG49" s="4">
        <v>0</v>
      </c>
      <c r="GH49" s="4">
        <v>0</v>
      </c>
      <c r="GI49" s="4">
        <v>0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0</v>
      </c>
      <c r="GX49" s="4">
        <v>0</v>
      </c>
      <c r="GY49" s="4">
        <v>0</v>
      </c>
      <c r="GZ49" s="4">
        <v>0</v>
      </c>
      <c r="HA49" s="4">
        <v>0</v>
      </c>
      <c r="HB49" s="4">
        <v>0</v>
      </c>
      <c r="HC49" s="4">
        <v>0</v>
      </c>
      <c r="HD49" s="4">
        <v>0</v>
      </c>
      <c r="HE49" s="4">
        <v>0</v>
      </c>
      <c r="HF49" s="4">
        <v>0</v>
      </c>
      <c r="HG49" s="4">
        <v>0</v>
      </c>
      <c r="HH49" s="4">
        <v>0</v>
      </c>
      <c r="HI49" s="4">
        <v>0</v>
      </c>
      <c r="HJ49" s="4">
        <v>0</v>
      </c>
      <c r="HK49" s="4">
        <v>0</v>
      </c>
      <c r="HL49" s="4">
        <v>0</v>
      </c>
      <c r="HM49" s="4">
        <v>0</v>
      </c>
      <c r="HN49" s="4">
        <v>0</v>
      </c>
      <c r="HO49" s="4">
        <v>60.744100000000003</v>
      </c>
      <c r="HP49" s="4">
        <v>0</v>
      </c>
      <c r="HQ49" s="4">
        <v>0</v>
      </c>
      <c r="HR49" s="4">
        <v>0</v>
      </c>
      <c r="HS49" s="4">
        <v>0</v>
      </c>
      <c r="HT49" s="4">
        <v>0</v>
      </c>
      <c r="HU49" s="4">
        <v>0</v>
      </c>
      <c r="HV49" s="4">
        <v>0</v>
      </c>
      <c r="HW49" s="4">
        <v>2.8311999999999999</v>
      </c>
      <c r="HX49" s="4">
        <v>36.424700000000001</v>
      </c>
      <c r="HY49" s="4">
        <v>0</v>
      </c>
      <c r="HZ49" s="4">
        <v>95.75</v>
      </c>
      <c r="IA49" s="4">
        <v>4.25</v>
      </c>
    </row>
    <row r="50" spans="1:235" x14ac:dyDescent="0.35">
      <c r="A50" s="4" t="s">
        <v>653</v>
      </c>
      <c r="B50" s="4">
        <v>28.39</v>
      </c>
      <c r="C50" s="4">
        <v>27.37</v>
      </c>
      <c r="D50" s="4">
        <v>26.43</v>
      </c>
      <c r="E50" s="4">
        <v>1129.55</v>
      </c>
      <c r="F50" s="4">
        <v>1E-3</v>
      </c>
      <c r="G50" s="4">
        <v>-9.1300000000000008</v>
      </c>
      <c r="H50" s="4">
        <v>0</v>
      </c>
      <c r="I50" s="4">
        <v>-0.72</v>
      </c>
      <c r="J50" s="4">
        <v>72.63</v>
      </c>
      <c r="K50" s="4">
        <v>1129.55</v>
      </c>
      <c r="L50" s="4">
        <v>0</v>
      </c>
      <c r="M50" s="4">
        <v>1129.55</v>
      </c>
      <c r="N50" s="4">
        <v>0</v>
      </c>
      <c r="O50" s="4">
        <v>1129.55</v>
      </c>
      <c r="P50" s="4">
        <v>0</v>
      </c>
      <c r="Q50" s="4">
        <v>1118.56</v>
      </c>
      <c r="R50" s="4">
        <v>-10.99</v>
      </c>
      <c r="S50" s="4">
        <v>1114.47</v>
      </c>
      <c r="T50" s="4">
        <v>-15.09</v>
      </c>
      <c r="U50" s="4">
        <v>1002.11</v>
      </c>
      <c r="V50" s="4">
        <v>-127.44</v>
      </c>
      <c r="W50" s="4">
        <v>1026.8499999999999</v>
      </c>
      <c r="X50" s="4">
        <v>-102.7</v>
      </c>
      <c r="Y50" s="4">
        <v>4.2801999999999998</v>
      </c>
      <c r="Z50" s="4">
        <v>8.7446999999999999</v>
      </c>
      <c r="AA50" s="4">
        <v>9.3812999999999995</v>
      </c>
      <c r="AB50" s="4">
        <v>0</v>
      </c>
      <c r="AC50" s="4">
        <v>0</v>
      </c>
      <c r="AD50" s="4">
        <v>0</v>
      </c>
      <c r="AE50" s="4">
        <v>0</v>
      </c>
      <c r="AF50" s="4">
        <v>4.1586999999999996</v>
      </c>
      <c r="AG50" s="4">
        <v>6.5251000000000001</v>
      </c>
      <c r="AH50" s="4">
        <v>39.594700000000003</v>
      </c>
      <c r="AI50" s="4">
        <v>53.475299999999997</v>
      </c>
      <c r="AJ50" s="4">
        <v>0</v>
      </c>
      <c r="AK50" s="4">
        <v>0</v>
      </c>
      <c r="AL50" s="4">
        <v>0</v>
      </c>
      <c r="AM50" s="4">
        <v>0</v>
      </c>
      <c r="AN50" s="4">
        <v>0.40489999999999998</v>
      </c>
      <c r="AO50" s="4">
        <v>0.218</v>
      </c>
      <c r="AP50" s="4">
        <v>4.53E-2</v>
      </c>
      <c r="AQ50" s="4">
        <v>50.538200000000003</v>
      </c>
      <c r="AR50" s="4">
        <v>2.2065999999999999</v>
      </c>
      <c r="AS50" s="4">
        <v>12.260899999999999</v>
      </c>
      <c r="AT50" s="4">
        <v>2.0756000000000001</v>
      </c>
      <c r="AU50" s="4">
        <v>13.957800000000001</v>
      </c>
      <c r="AV50" s="4">
        <v>0.26400000000000001</v>
      </c>
      <c r="AW50" s="4">
        <v>5.1026999999999996</v>
      </c>
      <c r="AX50" s="4">
        <v>9.9281000000000006</v>
      </c>
      <c r="AY50" s="4">
        <v>2.5083000000000002</v>
      </c>
      <c r="AZ50" s="4">
        <v>0.7107</v>
      </c>
      <c r="BA50" s="4">
        <v>0.2122</v>
      </c>
      <c r="BB50" s="4">
        <v>0</v>
      </c>
      <c r="BC50" s="4">
        <v>5.9999999999999995E-4</v>
      </c>
      <c r="BD50" s="4">
        <v>0.23430000000000001</v>
      </c>
      <c r="BE50" s="4">
        <v>0</v>
      </c>
      <c r="BF50" s="4">
        <v>1.2708999999999999</v>
      </c>
      <c r="BG50" s="4">
        <v>1.1496</v>
      </c>
      <c r="BH50" s="4">
        <v>0.9607</v>
      </c>
      <c r="BI50" s="4">
        <v>1.2621</v>
      </c>
      <c r="BJ50" s="4">
        <v>1.3272999999999999</v>
      </c>
      <c r="BK50" s="4">
        <v>1.2996000000000001</v>
      </c>
      <c r="BL50" s="4">
        <v>1.3</v>
      </c>
      <c r="BM50" s="4">
        <v>1.2948</v>
      </c>
      <c r="BN50" s="4">
        <v>1.2891999999999999</v>
      </c>
      <c r="BO50" s="4">
        <v>1.2865</v>
      </c>
      <c r="BP50" s="4">
        <v>1.284</v>
      </c>
      <c r="BQ50" s="4">
        <v>1.2754000000000001</v>
      </c>
      <c r="BR50" s="4">
        <v>1.2795000000000001</v>
      </c>
      <c r="BS50" s="4">
        <v>1.2819</v>
      </c>
      <c r="BT50" s="4">
        <v>1.2826</v>
      </c>
      <c r="BU50" s="4">
        <v>36.916699999999999</v>
      </c>
      <c r="BV50" s="4">
        <v>0</v>
      </c>
      <c r="BW50" s="4">
        <v>0</v>
      </c>
      <c r="BX50" s="4">
        <v>0</v>
      </c>
      <c r="BY50" s="4">
        <v>30.2302</v>
      </c>
      <c r="BZ50" s="4">
        <v>0.34250000000000003</v>
      </c>
      <c r="CA50" s="4">
        <v>32.0306</v>
      </c>
      <c r="CB50" s="4">
        <v>0.46970000000000001</v>
      </c>
      <c r="CC50" s="4">
        <v>0</v>
      </c>
      <c r="CD50" s="4">
        <v>0</v>
      </c>
      <c r="CE50" s="4">
        <v>0</v>
      </c>
      <c r="CF50" s="4">
        <v>0</v>
      </c>
      <c r="CG50" s="4">
        <v>1.0200000000000001E-2</v>
      </c>
      <c r="CH50" s="4">
        <v>0</v>
      </c>
      <c r="CI50" s="4">
        <v>0</v>
      </c>
      <c r="CJ50" s="4">
        <v>65.38</v>
      </c>
      <c r="CK50" s="4">
        <v>64.67</v>
      </c>
      <c r="CL50" s="4">
        <v>34.24</v>
      </c>
      <c r="CM50" s="4">
        <v>0.39</v>
      </c>
      <c r="CN50" s="4">
        <v>0.68</v>
      </c>
      <c r="CO50" s="4">
        <v>0.01</v>
      </c>
      <c r="CP50" s="4">
        <v>51.7562</v>
      </c>
      <c r="CQ50" s="4">
        <v>0</v>
      </c>
      <c r="CR50" s="4">
        <v>30.8355</v>
      </c>
      <c r="CS50" s="4">
        <v>0</v>
      </c>
      <c r="CT50" s="4">
        <v>0</v>
      </c>
      <c r="CU50" s="4">
        <v>0</v>
      </c>
      <c r="CV50" s="4">
        <v>0</v>
      </c>
      <c r="CW50" s="4">
        <v>13.362500000000001</v>
      </c>
      <c r="CX50" s="4">
        <v>3.8391999999999999</v>
      </c>
      <c r="CY50" s="4">
        <v>0.20649999999999999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65.010000000000005</v>
      </c>
      <c r="DF50" s="4">
        <v>33.799999999999997</v>
      </c>
      <c r="DG50" s="4">
        <v>1.2</v>
      </c>
      <c r="DH50" s="4">
        <v>0</v>
      </c>
      <c r="DI50" s="4">
        <v>51.021700000000003</v>
      </c>
      <c r="DJ50" s="4">
        <v>0</v>
      </c>
      <c r="DK50" s="4">
        <v>4.9020000000000001</v>
      </c>
      <c r="DL50" s="4">
        <v>0</v>
      </c>
      <c r="DM50" s="4">
        <v>10.7281</v>
      </c>
      <c r="DN50" s="4">
        <v>0.2419</v>
      </c>
      <c r="DO50" s="4">
        <v>15.2037</v>
      </c>
      <c r="DP50" s="4">
        <v>17.8995</v>
      </c>
      <c r="DQ50" s="4">
        <v>0</v>
      </c>
      <c r="DR50" s="4">
        <v>0</v>
      </c>
      <c r="DS50" s="4">
        <v>0</v>
      </c>
      <c r="DT50" s="4">
        <v>0</v>
      </c>
      <c r="DU50" s="4">
        <v>3.0000000000000001E-3</v>
      </c>
      <c r="DV50" s="4">
        <v>0</v>
      </c>
      <c r="DW50" s="4">
        <v>0</v>
      </c>
      <c r="DX50" s="4">
        <v>71.64</v>
      </c>
      <c r="DY50" s="4">
        <v>42.04</v>
      </c>
      <c r="DZ50" s="4">
        <v>16.64</v>
      </c>
      <c r="EA50" s="4">
        <v>35.57</v>
      </c>
      <c r="EB50" s="4">
        <v>5.36</v>
      </c>
      <c r="EC50" s="4">
        <v>0.38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D50" s="4">
        <v>0</v>
      </c>
      <c r="FE50" s="4">
        <v>0</v>
      </c>
      <c r="FF50" s="4">
        <v>0</v>
      </c>
      <c r="FG50" s="4">
        <v>0</v>
      </c>
      <c r="FH50" s="4">
        <v>0</v>
      </c>
      <c r="FI50" s="4">
        <v>0</v>
      </c>
      <c r="FJ50" s="4">
        <v>0</v>
      </c>
      <c r="FK50" s="4">
        <v>0</v>
      </c>
      <c r="FL50" s="4">
        <v>0</v>
      </c>
      <c r="FM50" s="4">
        <v>0</v>
      </c>
      <c r="FN50" s="4">
        <v>0</v>
      </c>
      <c r="FO50" s="4">
        <v>0</v>
      </c>
      <c r="FP50" s="4">
        <v>0</v>
      </c>
      <c r="FQ50" s="4">
        <v>0</v>
      </c>
      <c r="FR50" s="4">
        <v>0</v>
      </c>
      <c r="FS50" s="4">
        <v>0</v>
      </c>
      <c r="FT50" s="4">
        <v>0</v>
      </c>
      <c r="FU50" s="4">
        <v>0</v>
      </c>
      <c r="FV50" s="4">
        <v>0</v>
      </c>
      <c r="FW50" s="4">
        <v>0</v>
      </c>
      <c r="FX50" s="4">
        <v>0</v>
      </c>
      <c r="FY50" s="4">
        <v>0</v>
      </c>
      <c r="FZ50" s="4">
        <v>0</v>
      </c>
      <c r="GA50" s="4">
        <v>0</v>
      </c>
      <c r="GB50" s="4">
        <v>0</v>
      </c>
      <c r="GC50" s="4">
        <v>0</v>
      </c>
      <c r="GD50" s="4">
        <v>0</v>
      </c>
      <c r="GE50" s="4">
        <v>0</v>
      </c>
      <c r="GF50" s="4">
        <v>0</v>
      </c>
      <c r="GG50" s="4">
        <v>0</v>
      </c>
      <c r="GH50" s="4">
        <v>0</v>
      </c>
      <c r="GI50" s="4">
        <v>0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>
        <v>0</v>
      </c>
      <c r="GT50" s="4">
        <v>0</v>
      </c>
      <c r="GU50" s="4">
        <v>0</v>
      </c>
      <c r="GV50" s="4">
        <v>0</v>
      </c>
      <c r="GW50" s="4">
        <v>0</v>
      </c>
      <c r="GX50" s="4">
        <v>0</v>
      </c>
      <c r="GY50" s="4">
        <v>0</v>
      </c>
      <c r="GZ50" s="4">
        <v>0</v>
      </c>
      <c r="HA50" s="4">
        <v>0</v>
      </c>
      <c r="HB50" s="4">
        <v>0</v>
      </c>
      <c r="HC50" s="4">
        <v>0</v>
      </c>
      <c r="HD50" s="4">
        <v>0</v>
      </c>
      <c r="HE50" s="4">
        <v>0</v>
      </c>
      <c r="HF50" s="4">
        <v>0</v>
      </c>
      <c r="HG50" s="4">
        <v>0</v>
      </c>
      <c r="HH50" s="4">
        <v>0</v>
      </c>
      <c r="HI50" s="4">
        <v>0</v>
      </c>
      <c r="HJ50" s="4">
        <v>0</v>
      </c>
      <c r="HK50" s="4">
        <v>0</v>
      </c>
      <c r="HL50" s="4">
        <v>0</v>
      </c>
      <c r="HM50" s="4">
        <v>0</v>
      </c>
      <c r="HN50" s="4">
        <v>0</v>
      </c>
      <c r="HO50" s="4">
        <v>60.7455</v>
      </c>
      <c r="HP50" s="4">
        <v>0</v>
      </c>
      <c r="HQ50" s="4">
        <v>0</v>
      </c>
      <c r="HR50" s="4">
        <v>0</v>
      </c>
      <c r="HS50" s="4">
        <v>0</v>
      </c>
      <c r="HT50" s="4">
        <v>0</v>
      </c>
      <c r="HU50" s="4">
        <v>0</v>
      </c>
      <c r="HV50" s="4">
        <v>0</v>
      </c>
      <c r="HW50" s="4">
        <v>2.8298000000000001</v>
      </c>
      <c r="HX50" s="4">
        <v>36.424700000000001</v>
      </c>
      <c r="HY50" s="4">
        <v>0</v>
      </c>
      <c r="HZ50" s="4">
        <v>95.76</v>
      </c>
      <c r="IA50" s="4">
        <v>4.24</v>
      </c>
    </row>
    <row r="51" spans="1:235" x14ac:dyDescent="0.35">
      <c r="A51" s="4" t="s">
        <v>653</v>
      </c>
      <c r="B51" s="4">
        <v>28.89</v>
      </c>
      <c r="C51" s="4">
        <v>27.86</v>
      </c>
      <c r="D51" s="4">
        <v>26.94</v>
      </c>
      <c r="E51" s="4">
        <v>1129.03</v>
      </c>
      <c r="F51" s="4">
        <v>1E-3</v>
      </c>
      <c r="G51" s="4">
        <v>-9.14</v>
      </c>
      <c r="H51" s="4">
        <v>0</v>
      </c>
      <c r="I51" s="4">
        <v>-0.72</v>
      </c>
      <c r="J51" s="4">
        <v>72.14</v>
      </c>
      <c r="K51" s="4">
        <v>1129.02</v>
      </c>
      <c r="L51" s="4">
        <v>0</v>
      </c>
      <c r="M51" s="4">
        <v>1129.03</v>
      </c>
      <c r="N51" s="4">
        <v>0</v>
      </c>
      <c r="O51" s="4">
        <v>1129.03</v>
      </c>
      <c r="P51" s="4">
        <v>0</v>
      </c>
      <c r="Q51" s="4">
        <v>1118.1199999999999</v>
      </c>
      <c r="R51" s="4">
        <v>-10.91</v>
      </c>
      <c r="S51" s="4">
        <v>1113.95</v>
      </c>
      <c r="T51" s="4">
        <v>-15.07</v>
      </c>
      <c r="U51" s="4">
        <v>1003.02</v>
      </c>
      <c r="V51" s="4">
        <v>-126</v>
      </c>
      <c r="W51" s="4">
        <v>1026.8499999999999</v>
      </c>
      <c r="X51" s="4">
        <v>-102.18</v>
      </c>
      <c r="Y51" s="4">
        <v>4.3125</v>
      </c>
      <c r="Z51" s="4">
        <v>8.9402000000000008</v>
      </c>
      <c r="AA51" s="4">
        <v>9.6455000000000002</v>
      </c>
      <c r="AB51" s="4">
        <v>0</v>
      </c>
      <c r="AC51" s="4">
        <v>0</v>
      </c>
      <c r="AD51" s="4">
        <v>0</v>
      </c>
      <c r="AE51" s="4">
        <v>0</v>
      </c>
      <c r="AF51" s="4">
        <v>4.1607000000000003</v>
      </c>
      <c r="AG51" s="4">
        <v>6.5335999999999999</v>
      </c>
      <c r="AH51" s="4">
        <v>39.5749</v>
      </c>
      <c r="AI51" s="4">
        <v>53.484999999999999</v>
      </c>
      <c r="AJ51" s="4">
        <v>0</v>
      </c>
      <c r="AK51" s="4">
        <v>0</v>
      </c>
      <c r="AL51" s="4">
        <v>0</v>
      </c>
      <c r="AM51" s="4">
        <v>0</v>
      </c>
      <c r="AN51" s="4">
        <v>0.40649999999999997</v>
      </c>
      <c r="AO51" s="4">
        <v>0.2185</v>
      </c>
      <c r="AP51" s="4">
        <v>4.53E-2</v>
      </c>
      <c r="AQ51" s="4">
        <v>50.539400000000001</v>
      </c>
      <c r="AR51" s="4">
        <v>2.2218</v>
      </c>
      <c r="AS51" s="4">
        <v>12.247400000000001</v>
      </c>
      <c r="AT51" s="4">
        <v>2.0834999999999999</v>
      </c>
      <c r="AU51" s="4">
        <v>13.9887</v>
      </c>
      <c r="AV51" s="4">
        <v>0.2646</v>
      </c>
      <c r="AW51" s="4">
        <v>5.0774999999999997</v>
      </c>
      <c r="AX51" s="4">
        <v>9.9001000000000001</v>
      </c>
      <c r="AY51" s="4">
        <v>2.5131000000000001</v>
      </c>
      <c r="AZ51" s="4">
        <v>0.71489999999999998</v>
      </c>
      <c r="BA51" s="4">
        <v>0.21360000000000001</v>
      </c>
      <c r="BB51" s="4">
        <v>0</v>
      </c>
      <c r="BC51" s="4">
        <v>5.9999999999999995E-4</v>
      </c>
      <c r="BD51" s="4">
        <v>0.2349</v>
      </c>
      <c r="BE51" s="4">
        <v>0</v>
      </c>
      <c r="BF51" s="4">
        <v>1.2764</v>
      </c>
      <c r="BG51" s="4">
        <v>1.1508</v>
      </c>
      <c r="BH51" s="4">
        <v>0.95799999999999996</v>
      </c>
      <c r="BI51" s="4">
        <v>1.2673000000000001</v>
      </c>
      <c r="BJ51" s="4">
        <v>1.3349</v>
      </c>
      <c r="BK51" s="4">
        <v>1.306</v>
      </c>
      <c r="BL51" s="4">
        <v>1.3064</v>
      </c>
      <c r="BM51" s="4">
        <v>1.3008999999999999</v>
      </c>
      <c r="BN51" s="4">
        <v>1.2950999999999999</v>
      </c>
      <c r="BO51" s="4">
        <v>1.2924</v>
      </c>
      <c r="BP51" s="4">
        <v>1.2898000000000001</v>
      </c>
      <c r="BQ51" s="4">
        <v>1.2808999999999999</v>
      </c>
      <c r="BR51" s="4">
        <v>1.2851999999999999</v>
      </c>
      <c r="BS51" s="4">
        <v>1.2877000000000001</v>
      </c>
      <c r="BT51" s="4">
        <v>1.2884</v>
      </c>
      <c r="BU51" s="4">
        <v>36.892600000000002</v>
      </c>
      <c r="BV51" s="4">
        <v>0</v>
      </c>
      <c r="BW51" s="4">
        <v>0</v>
      </c>
      <c r="BX51" s="4">
        <v>0</v>
      </c>
      <c r="BY51" s="4">
        <v>30.358499999999999</v>
      </c>
      <c r="BZ51" s="4">
        <v>0.34329999999999999</v>
      </c>
      <c r="CA51" s="4">
        <v>31.925799999999999</v>
      </c>
      <c r="CB51" s="4">
        <v>0.46949999999999997</v>
      </c>
      <c r="CC51" s="4">
        <v>0</v>
      </c>
      <c r="CD51" s="4">
        <v>0</v>
      </c>
      <c r="CE51" s="4">
        <v>0</v>
      </c>
      <c r="CF51" s="4">
        <v>0</v>
      </c>
      <c r="CG51" s="4">
        <v>1.0200000000000001E-2</v>
      </c>
      <c r="CH51" s="4">
        <v>0</v>
      </c>
      <c r="CI51" s="4">
        <v>0</v>
      </c>
      <c r="CJ51" s="4">
        <v>65.209999999999994</v>
      </c>
      <c r="CK51" s="4">
        <v>64.5</v>
      </c>
      <c r="CL51" s="4">
        <v>34.409999999999997</v>
      </c>
      <c r="CM51" s="4">
        <v>0.39</v>
      </c>
      <c r="CN51" s="4">
        <v>0.68</v>
      </c>
      <c r="CO51" s="4">
        <v>0.01</v>
      </c>
      <c r="CP51" s="4">
        <v>51.792000000000002</v>
      </c>
      <c r="CQ51" s="4">
        <v>0</v>
      </c>
      <c r="CR51" s="4">
        <v>30.811199999999999</v>
      </c>
      <c r="CS51" s="4">
        <v>0</v>
      </c>
      <c r="CT51" s="4">
        <v>0</v>
      </c>
      <c r="CU51" s="4">
        <v>0</v>
      </c>
      <c r="CV51" s="4">
        <v>0</v>
      </c>
      <c r="CW51" s="4">
        <v>13.334099999999999</v>
      </c>
      <c r="CX51" s="4">
        <v>3.8553000000000002</v>
      </c>
      <c r="CY51" s="4">
        <v>0.2074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64.86</v>
      </c>
      <c r="DF51" s="4">
        <v>33.94</v>
      </c>
      <c r="DG51" s="4">
        <v>1.2</v>
      </c>
      <c r="DH51" s="4">
        <v>0</v>
      </c>
      <c r="DI51" s="4">
        <v>51.013300000000001</v>
      </c>
      <c r="DJ51" s="4">
        <v>0</v>
      </c>
      <c r="DK51" s="4">
        <v>4.8952</v>
      </c>
      <c r="DL51" s="4">
        <v>0</v>
      </c>
      <c r="DM51" s="4">
        <v>10.7857</v>
      </c>
      <c r="DN51" s="4">
        <v>0.24299999999999999</v>
      </c>
      <c r="DO51" s="4">
        <v>15.1774</v>
      </c>
      <c r="DP51" s="4">
        <v>17.882400000000001</v>
      </c>
      <c r="DQ51" s="4">
        <v>0</v>
      </c>
      <c r="DR51" s="4">
        <v>0</v>
      </c>
      <c r="DS51" s="4">
        <v>0</v>
      </c>
      <c r="DT51" s="4">
        <v>0</v>
      </c>
      <c r="DU51" s="4">
        <v>3.0000000000000001E-3</v>
      </c>
      <c r="DV51" s="4">
        <v>0</v>
      </c>
      <c r="DW51" s="4">
        <v>0</v>
      </c>
      <c r="DX51" s="4">
        <v>71.5</v>
      </c>
      <c r="DY51" s="4">
        <v>41.98</v>
      </c>
      <c r="DZ51" s="4">
        <v>16.739999999999998</v>
      </c>
      <c r="EA51" s="4">
        <v>35.549999999999997</v>
      </c>
      <c r="EB51" s="4">
        <v>5.35</v>
      </c>
      <c r="EC51" s="4">
        <v>0.38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D51" s="4">
        <v>0</v>
      </c>
      <c r="FE51" s="4">
        <v>0</v>
      </c>
      <c r="FF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  <c r="FY51" s="4">
        <v>0</v>
      </c>
      <c r="FZ51" s="4">
        <v>0</v>
      </c>
      <c r="GA51" s="4">
        <v>0</v>
      </c>
      <c r="GB51" s="4">
        <v>0</v>
      </c>
      <c r="GC51" s="4">
        <v>0</v>
      </c>
      <c r="GD51" s="4">
        <v>0</v>
      </c>
      <c r="GE51" s="4">
        <v>0</v>
      </c>
      <c r="GF51" s="4">
        <v>0</v>
      </c>
      <c r="GG51" s="4">
        <v>0</v>
      </c>
      <c r="GH51" s="4">
        <v>0</v>
      </c>
      <c r="GI51" s="4">
        <v>0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>
        <v>0</v>
      </c>
      <c r="GT51" s="4">
        <v>0</v>
      </c>
      <c r="GU51" s="4">
        <v>0</v>
      </c>
      <c r="GV51" s="4">
        <v>0</v>
      </c>
      <c r="GW51" s="4">
        <v>0</v>
      </c>
      <c r="GX51" s="4">
        <v>0</v>
      </c>
      <c r="GY51" s="4">
        <v>0</v>
      </c>
      <c r="GZ51" s="4">
        <v>0</v>
      </c>
      <c r="HA51" s="4">
        <v>0</v>
      </c>
      <c r="HB51" s="4">
        <v>0</v>
      </c>
      <c r="HC51" s="4">
        <v>0</v>
      </c>
      <c r="HD51" s="4">
        <v>0</v>
      </c>
      <c r="HE51" s="4">
        <v>0</v>
      </c>
      <c r="HF51" s="4">
        <v>0</v>
      </c>
      <c r="HG51" s="4">
        <v>0</v>
      </c>
      <c r="HH51" s="4">
        <v>0</v>
      </c>
      <c r="HI51" s="4">
        <v>0</v>
      </c>
      <c r="HJ51" s="4">
        <v>0</v>
      </c>
      <c r="HK51" s="4">
        <v>0</v>
      </c>
      <c r="HL51" s="4">
        <v>0</v>
      </c>
      <c r="HM51" s="4">
        <v>0</v>
      </c>
      <c r="HN51" s="4">
        <v>0</v>
      </c>
      <c r="HO51" s="4">
        <v>60.747</v>
      </c>
      <c r="HP51" s="4">
        <v>0</v>
      </c>
      <c r="HQ51" s="4">
        <v>0</v>
      </c>
      <c r="HR51" s="4">
        <v>0</v>
      </c>
      <c r="HS51" s="4">
        <v>0</v>
      </c>
      <c r="HT51" s="4">
        <v>0</v>
      </c>
      <c r="HU51" s="4">
        <v>0</v>
      </c>
      <c r="HV51" s="4">
        <v>0</v>
      </c>
      <c r="HW51" s="4">
        <v>2.8283</v>
      </c>
      <c r="HX51" s="4">
        <v>36.424700000000001</v>
      </c>
      <c r="HY51" s="4">
        <v>0</v>
      </c>
      <c r="HZ51" s="4">
        <v>95.76</v>
      </c>
      <c r="IA51" s="4">
        <v>4.24</v>
      </c>
    </row>
    <row r="52" spans="1:235" x14ac:dyDescent="0.35">
      <c r="A52" s="4" t="s">
        <v>653</v>
      </c>
      <c r="B52" s="4">
        <v>29.4</v>
      </c>
      <c r="C52" s="4">
        <v>28.36</v>
      </c>
      <c r="D52" s="4">
        <v>27.45</v>
      </c>
      <c r="E52" s="4">
        <v>1128.5</v>
      </c>
      <c r="F52" s="4">
        <v>1E-3</v>
      </c>
      <c r="G52" s="4">
        <v>-9.15</v>
      </c>
      <c r="H52" s="4">
        <v>0</v>
      </c>
      <c r="I52" s="4">
        <v>-0.72</v>
      </c>
      <c r="J52" s="4">
        <v>71.64</v>
      </c>
      <c r="K52" s="4">
        <v>1128.49</v>
      </c>
      <c r="L52" s="4">
        <v>-0.01</v>
      </c>
      <c r="M52" s="4">
        <v>1128.5</v>
      </c>
      <c r="N52" s="4">
        <v>0</v>
      </c>
      <c r="O52" s="4">
        <v>1128.5</v>
      </c>
      <c r="P52" s="4">
        <v>0</v>
      </c>
      <c r="Q52" s="4">
        <v>1117.6600000000001</v>
      </c>
      <c r="R52" s="4">
        <v>-10.83</v>
      </c>
      <c r="S52" s="4">
        <v>1113.44</v>
      </c>
      <c r="T52" s="4">
        <v>-15.06</v>
      </c>
      <c r="U52" s="4">
        <v>1003.94</v>
      </c>
      <c r="V52" s="4">
        <v>-124.55</v>
      </c>
      <c r="W52" s="4">
        <v>1026.8499999999999</v>
      </c>
      <c r="X52" s="4">
        <v>-101.65</v>
      </c>
      <c r="Y52" s="4">
        <v>4.3448000000000002</v>
      </c>
      <c r="Z52" s="4">
        <v>9.1356999999999999</v>
      </c>
      <c r="AA52" s="4">
        <v>9.9098000000000006</v>
      </c>
      <c r="AB52" s="4">
        <v>0</v>
      </c>
      <c r="AC52" s="4">
        <v>0</v>
      </c>
      <c r="AD52" s="4">
        <v>0</v>
      </c>
      <c r="AE52" s="4">
        <v>0</v>
      </c>
      <c r="AF52" s="4">
        <v>4.1627000000000001</v>
      </c>
      <c r="AG52" s="4">
        <v>6.5422000000000002</v>
      </c>
      <c r="AH52" s="4">
        <v>39.555100000000003</v>
      </c>
      <c r="AI52" s="4">
        <v>53.494900000000001</v>
      </c>
      <c r="AJ52" s="4">
        <v>0</v>
      </c>
      <c r="AK52" s="4">
        <v>0</v>
      </c>
      <c r="AL52" s="4">
        <v>0</v>
      </c>
      <c r="AM52" s="4">
        <v>0</v>
      </c>
      <c r="AN52" s="4">
        <v>0.4078</v>
      </c>
      <c r="AO52" s="4">
        <v>0.21890000000000001</v>
      </c>
      <c r="AP52" s="4">
        <v>4.53E-2</v>
      </c>
      <c r="AQ52" s="4">
        <v>50.540500000000002</v>
      </c>
      <c r="AR52" s="4">
        <v>2.2370999999999999</v>
      </c>
      <c r="AS52" s="4">
        <v>12.2339</v>
      </c>
      <c r="AT52" s="4">
        <v>2.0914000000000001</v>
      </c>
      <c r="AU52" s="4">
        <v>14.019600000000001</v>
      </c>
      <c r="AV52" s="4">
        <v>0.26519999999999999</v>
      </c>
      <c r="AW52" s="4">
        <v>5.0522</v>
      </c>
      <c r="AX52" s="4">
        <v>9.8719000000000001</v>
      </c>
      <c r="AY52" s="4">
        <v>2.5179</v>
      </c>
      <c r="AZ52" s="4">
        <v>0.71919999999999995</v>
      </c>
      <c r="BA52" s="4">
        <v>0.21510000000000001</v>
      </c>
      <c r="BB52" s="4">
        <v>0</v>
      </c>
      <c r="BC52" s="4">
        <v>5.0000000000000001E-4</v>
      </c>
      <c r="BD52" s="4">
        <v>0.23549999999999999</v>
      </c>
      <c r="BE52" s="4">
        <v>0</v>
      </c>
      <c r="BF52" s="4">
        <v>1.282</v>
      </c>
      <c r="BG52" s="4">
        <v>1.1520999999999999</v>
      </c>
      <c r="BH52" s="4">
        <v>0.95530000000000004</v>
      </c>
      <c r="BI52" s="4">
        <v>1.2725</v>
      </c>
      <c r="BJ52" s="4">
        <v>1.3426</v>
      </c>
      <c r="BK52" s="4">
        <v>1.3125</v>
      </c>
      <c r="BL52" s="4">
        <v>1.3129</v>
      </c>
      <c r="BM52" s="4">
        <v>1.3070999999999999</v>
      </c>
      <c r="BN52" s="4">
        <v>1.3010999999999999</v>
      </c>
      <c r="BO52" s="4">
        <v>1.2982</v>
      </c>
      <c r="BP52" s="4">
        <v>1.2955000000000001</v>
      </c>
      <c r="BQ52" s="4">
        <v>1.2865</v>
      </c>
      <c r="BR52" s="4">
        <v>1.2908999999999999</v>
      </c>
      <c r="BS52" s="4">
        <v>1.2935000000000001</v>
      </c>
      <c r="BT52" s="4">
        <v>1.2943</v>
      </c>
      <c r="BU52" s="4">
        <v>36.868299999999998</v>
      </c>
      <c r="BV52" s="4">
        <v>0</v>
      </c>
      <c r="BW52" s="4">
        <v>0</v>
      </c>
      <c r="BX52" s="4">
        <v>0</v>
      </c>
      <c r="BY52" s="4">
        <v>30.487300000000001</v>
      </c>
      <c r="BZ52" s="4">
        <v>0.34420000000000001</v>
      </c>
      <c r="CA52" s="4">
        <v>31.820699999999999</v>
      </c>
      <c r="CB52" s="4">
        <v>0.46929999999999999</v>
      </c>
      <c r="CC52" s="4">
        <v>0</v>
      </c>
      <c r="CD52" s="4">
        <v>0</v>
      </c>
      <c r="CE52" s="4">
        <v>0</v>
      </c>
      <c r="CF52" s="4">
        <v>0</v>
      </c>
      <c r="CG52" s="4">
        <v>1.0200000000000001E-2</v>
      </c>
      <c r="CH52" s="4">
        <v>0</v>
      </c>
      <c r="CI52" s="4">
        <v>0</v>
      </c>
      <c r="CJ52" s="4">
        <v>65.040000000000006</v>
      </c>
      <c r="CK52" s="4">
        <v>64.33</v>
      </c>
      <c r="CL52" s="4">
        <v>34.58</v>
      </c>
      <c r="CM52" s="4">
        <v>0.4</v>
      </c>
      <c r="CN52" s="4">
        <v>0.68</v>
      </c>
      <c r="CO52" s="4">
        <v>0.01</v>
      </c>
      <c r="CP52" s="4">
        <v>51.8279</v>
      </c>
      <c r="CQ52" s="4">
        <v>0</v>
      </c>
      <c r="CR52" s="4">
        <v>30.786799999999999</v>
      </c>
      <c r="CS52" s="4">
        <v>0</v>
      </c>
      <c r="CT52" s="4">
        <v>0</v>
      </c>
      <c r="CU52" s="4">
        <v>0</v>
      </c>
      <c r="CV52" s="4">
        <v>0</v>
      </c>
      <c r="CW52" s="4">
        <v>13.3056</v>
      </c>
      <c r="CX52" s="4">
        <v>3.8714</v>
      </c>
      <c r="CY52" s="4">
        <v>0.20830000000000001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64.72</v>
      </c>
      <c r="DF52" s="4">
        <v>34.07</v>
      </c>
      <c r="DG52" s="4">
        <v>1.21</v>
      </c>
      <c r="DH52" s="4">
        <v>0</v>
      </c>
      <c r="DI52" s="4">
        <v>51.0047</v>
      </c>
      <c r="DJ52" s="4">
        <v>0</v>
      </c>
      <c r="DK52" s="4">
        <v>4.8884999999999996</v>
      </c>
      <c r="DL52" s="4">
        <v>0</v>
      </c>
      <c r="DM52" s="4">
        <v>10.8436</v>
      </c>
      <c r="DN52" s="4">
        <v>0.24399999999999999</v>
      </c>
      <c r="DO52" s="4">
        <v>15.1509</v>
      </c>
      <c r="DP52" s="4">
        <v>17.865200000000002</v>
      </c>
      <c r="DQ52" s="4">
        <v>0</v>
      </c>
      <c r="DR52" s="4">
        <v>0</v>
      </c>
      <c r="DS52" s="4">
        <v>0</v>
      </c>
      <c r="DT52" s="4">
        <v>0</v>
      </c>
      <c r="DU52" s="4">
        <v>3.0000000000000001E-3</v>
      </c>
      <c r="DV52" s="4">
        <v>0</v>
      </c>
      <c r="DW52" s="4">
        <v>0</v>
      </c>
      <c r="DX52" s="4">
        <v>71.349999999999994</v>
      </c>
      <c r="DY52" s="4">
        <v>41.92</v>
      </c>
      <c r="DZ52" s="4">
        <v>16.829999999999998</v>
      </c>
      <c r="EA52" s="4">
        <v>35.520000000000003</v>
      </c>
      <c r="EB52" s="4">
        <v>5.35</v>
      </c>
      <c r="EC52" s="4">
        <v>0.38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  <c r="FE52" s="4">
        <v>0</v>
      </c>
      <c r="FF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4">
        <v>0</v>
      </c>
      <c r="FP52" s="4">
        <v>0</v>
      </c>
      <c r="FQ52" s="4">
        <v>0</v>
      </c>
      <c r="FR52" s="4">
        <v>0</v>
      </c>
      <c r="FS52" s="4">
        <v>0</v>
      </c>
      <c r="FT52" s="4">
        <v>0</v>
      </c>
      <c r="FU52" s="4">
        <v>0</v>
      </c>
      <c r="FV52" s="4">
        <v>0</v>
      </c>
      <c r="FW52" s="4">
        <v>0</v>
      </c>
      <c r="FX52" s="4">
        <v>0</v>
      </c>
      <c r="FY52" s="4">
        <v>0</v>
      </c>
      <c r="FZ52" s="4">
        <v>0</v>
      </c>
      <c r="GA52" s="4">
        <v>0</v>
      </c>
      <c r="GB52" s="4">
        <v>0</v>
      </c>
      <c r="GC52" s="4">
        <v>0</v>
      </c>
      <c r="GD52" s="4">
        <v>0</v>
      </c>
      <c r="GE52" s="4">
        <v>0</v>
      </c>
      <c r="GF52" s="4">
        <v>0</v>
      </c>
      <c r="GG52" s="4">
        <v>0</v>
      </c>
      <c r="GH52" s="4">
        <v>0</v>
      </c>
      <c r="GI52" s="4">
        <v>0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>
        <v>0</v>
      </c>
      <c r="GT52" s="4">
        <v>0</v>
      </c>
      <c r="GU52" s="4">
        <v>0</v>
      </c>
      <c r="GV52" s="4">
        <v>0</v>
      </c>
      <c r="GW52" s="4">
        <v>0</v>
      </c>
      <c r="GX52" s="4">
        <v>0</v>
      </c>
      <c r="GY52" s="4">
        <v>0</v>
      </c>
      <c r="GZ52" s="4">
        <v>0</v>
      </c>
      <c r="HA52" s="4">
        <v>0</v>
      </c>
      <c r="HB52" s="4">
        <v>0</v>
      </c>
      <c r="HC52" s="4">
        <v>0</v>
      </c>
      <c r="HD52" s="4">
        <v>0</v>
      </c>
      <c r="HE52" s="4">
        <v>0</v>
      </c>
      <c r="HF52" s="4">
        <v>0</v>
      </c>
      <c r="HG52" s="4">
        <v>0</v>
      </c>
      <c r="HH52" s="4">
        <v>0</v>
      </c>
      <c r="HI52" s="4">
        <v>0</v>
      </c>
      <c r="HJ52" s="4">
        <v>0</v>
      </c>
      <c r="HK52" s="4">
        <v>0</v>
      </c>
      <c r="HL52" s="4">
        <v>0</v>
      </c>
      <c r="HM52" s="4">
        <v>0</v>
      </c>
      <c r="HN52" s="4">
        <v>0</v>
      </c>
      <c r="HO52" s="4">
        <v>60.748399999999997</v>
      </c>
      <c r="HP52" s="4">
        <v>0</v>
      </c>
      <c r="HQ52" s="4">
        <v>0</v>
      </c>
      <c r="HR52" s="4">
        <v>0</v>
      </c>
      <c r="HS52" s="4">
        <v>0</v>
      </c>
      <c r="HT52" s="4">
        <v>0</v>
      </c>
      <c r="HU52" s="4">
        <v>0</v>
      </c>
      <c r="HV52" s="4">
        <v>0</v>
      </c>
      <c r="HW52" s="4">
        <v>2.8268</v>
      </c>
      <c r="HX52" s="4">
        <v>36.424799999999998</v>
      </c>
      <c r="HY52" s="4">
        <v>0</v>
      </c>
      <c r="HZ52" s="4">
        <v>95.76</v>
      </c>
      <c r="IA52" s="4">
        <v>4.24</v>
      </c>
    </row>
    <row r="53" spans="1:235" x14ac:dyDescent="0.35">
      <c r="A53" s="4" t="s">
        <v>653</v>
      </c>
      <c r="B53" s="4">
        <v>29.9</v>
      </c>
      <c r="C53" s="4">
        <v>28.85</v>
      </c>
      <c r="D53" s="4">
        <v>27.96</v>
      </c>
      <c r="E53" s="4">
        <v>1127.97</v>
      </c>
      <c r="F53" s="4">
        <v>1E-3</v>
      </c>
      <c r="G53" s="4">
        <v>-9.15</v>
      </c>
      <c r="H53" s="4">
        <v>0</v>
      </c>
      <c r="I53" s="4">
        <v>-0.72</v>
      </c>
      <c r="J53" s="4">
        <v>71.150000000000006</v>
      </c>
      <c r="K53" s="4">
        <v>1127.96</v>
      </c>
      <c r="L53" s="4">
        <v>-0.01</v>
      </c>
      <c r="M53" s="4">
        <v>1127.97</v>
      </c>
      <c r="N53" s="4">
        <v>0</v>
      </c>
      <c r="O53" s="4">
        <v>1127.96</v>
      </c>
      <c r="P53" s="4">
        <v>0</v>
      </c>
      <c r="Q53" s="4">
        <v>1117.21</v>
      </c>
      <c r="R53" s="4">
        <v>-10.76</v>
      </c>
      <c r="S53" s="4">
        <v>1112.92</v>
      </c>
      <c r="T53" s="4">
        <v>-15.05</v>
      </c>
      <c r="U53" s="4">
        <v>1004.88</v>
      </c>
      <c r="V53" s="4">
        <v>-123.09</v>
      </c>
      <c r="W53" s="4">
        <v>1026.8499999999999</v>
      </c>
      <c r="X53" s="4">
        <v>-101.12</v>
      </c>
      <c r="Y53" s="4">
        <v>4.3772000000000002</v>
      </c>
      <c r="Z53" s="4">
        <v>9.3310999999999993</v>
      </c>
      <c r="AA53" s="4">
        <v>10.174300000000001</v>
      </c>
      <c r="AB53" s="4">
        <v>0</v>
      </c>
      <c r="AC53" s="4">
        <v>0</v>
      </c>
      <c r="AD53" s="4">
        <v>0</v>
      </c>
      <c r="AE53" s="4">
        <v>0</v>
      </c>
      <c r="AF53" s="4">
        <v>4.1646999999999998</v>
      </c>
      <c r="AG53" s="4">
        <v>6.5507999999999997</v>
      </c>
      <c r="AH53" s="4">
        <v>39.5351</v>
      </c>
      <c r="AI53" s="4">
        <v>53.504899999999999</v>
      </c>
      <c r="AJ53" s="4">
        <v>0</v>
      </c>
      <c r="AK53" s="4">
        <v>0</v>
      </c>
      <c r="AL53" s="4">
        <v>0</v>
      </c>
      <c r="AM53" s="4">
        <v>0</v>
      </c>
      <c r="AN53" s="4">
        <v>0.40910000000000002</v>
      </c>
      <c r="AO53" s="4">
        <v>0.21929999999999999</v>
      </c>
      <c r="AP53" s="4">
        <v>4.53E-2</v>
      </c>
      <c r="AQ53" s="4">
        <v>50.541499999999999</v>
      </c>
      <c r="AR53" s="4">
        <v>2.2526999999999999</v>
      </c>
      <c r="AS53" s="4">
        <v>12.220499999999999</v>
      </c>
      <c r="AT53" s="4">
        <v>2.0992999999999999</v>
      </c>
      <c r="AU53" s="4">
        <v>14.0504</v>
      </c>
      <c r="AV53" s="4">
        <v>0.26579999999999998</v>
      </c>
      <c r="AW53" s="4">
        <v>5.0269000000000004</v>
      </c>
      <c r="AX53" s="4">
        <v>9.8437000000000001</v>
      </c>
      <c r="AY53" s="4">
        <v>2.5226999999999999</v>
      </c>
      <c r="AZ53" s="4">
        <v>0.72350000000000003</v>
      </c>
      <c r="BA53" s="4">
        <v>0.21659999999999999</v>
      </c>
      <c r="BB53" s="4">
        <v>0</v>
      </c>
      <c r="BC53" s="4">
        <v>5.0000000000000001E-4</v>
      </c>
      <c r="BD53" s="4">
        <v>0.2361</v>
      </c>
      <c r="BE53" s="4">
        <v>0</v>
      </c>
      <c r="BF53" s="4">
        <v>1.2876000000000001</v>
      </c>
      <c r="BG53" s="4">
        <v>1.1533</v>
      </c>
      <c r="BH53" s="4">
        <v>0.95250000000000001</v>
      </c>
      <c r="BI53" s="4">
        <v>1.2777000000000001</v>
      </c>
      <c r="BJ53" s="4">
        <v>1.3504</v>
      </c>
      <c r="BK53" s="4">
        <v>1.3190999999999999</v>
      </c>
      <c r="BL53" s="4">
        <v>1.3193999999999999</v>
      </c>
      <c r="BM53" s="4">
        <v>1.3133999999999999</v>
      </c>
      <c r="BN53" s="4">
        <v>1.3070999999999999</v>
      </c>
      <c r="BO53" s="4">
        <v>1.3041</v>
      </c>
      <c r="BP53" s="4">
        <v>1.3012999999999999</v>
      </c>
      <c r="BQ53" s="4">
        <v>1.2921</v>
      </c>
      <c r="BR53" s="4">
        <v>1.2966</v>
      </c>
      <c r="BS53" s="4">
        <v>1.2994000000000001</v>
      </c>
      <c r="BT53" s="4">
        <v>1.3002</v>
      </c>
      <c r="BU53" s="4">
        <v>36.843899999999998</v>
      </c>
      <c r="BV53" s="4">
        <v>0</v>
      </c>
      <c r="BW53" s="4">
        <v>0</v>
      </c>
      <c r="BX53" s="4">
        <v>0</v>
      </c>
      <c r="BY53" s="4">
        <v>30.616599999999998</v>
      </c>
      <c r="BZ53" s="4">
        <v>0.34499999999999997</v>
      </c>
      <c r="CA53" s="4">
        <v>31.7151</v>
      </c>
      <c r="CB53" s="4">
        <v>0.46910000000000002</v>
      </c>
      <c r="CC53" s="4">
        <v>0</v>
      </c>
      <c r="CD53" s="4">
        <v>0</v>
      </c>
      <c r="CE53" s="4">
        <v>0</v>
      </c>
      <c r="CF53" s="4">
        <v>0</v>
      </c>
      <c r="CG53" s="4">
        <v>1.0200000000000001E-2</v>
      </c>
      <c r="CH53" s="4">
        <v>0</v>
      </c>
      <c r="CI53" s="4">
        <v>0</v>
      </c>
      <c r="CJ53" s="4">
        <v>64.87</v>
      </c>
      <c r="CK53" s="4">
        <v>64.16</v>
      </c>
      <c r="CL53" s="4">
        <v>34.75</v>
      </c>
      <c r="CM53" s="4">
        <v>0.4</v>
      </c>
      <c r="CN53" s="4">
        <v>0.68</v>
      </c>
      <c r="CO53" s="4">
        <v>0.01</v>
      </c>
      <c r="CP53" s="4">
        <v>51.863900000000001</v>
      </c>
      <c r="CQ53" s="4">
        <v>0</v>
      </c>
      <c r="CR53" s="4">
        <v>30.7624</v>
      </c>
      <c r="CS53" s="4">
        <v>0</v>
      </c>
      <c r="CT53" s="4">
        <v>0</v>
      </c>
      <c r="CU53" s="4">
        <v>0</v>
      </c>
      <c r="CV53" s="4">
        <v>0</v>
      </c>
      <c r="CW53" s="4">
        <v>13.277100000000001</v>
      </c>
      <c r="CX53" s="4">
        <v>3.8875000000000002</v>
      </c>
      <c r="CY53" s="4">
        <v>0.2092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64.569999999999993</v>
      </c>
      <c r="DF53" s="4">
        <v>34.21</v>
      </c>
      <c r="DG53" s="4">
        <v>1.21</v>
      </c>
      <c r="DH53" s="4">
        <v>0</v>
      </c>
      <c r="DI53" s="4">
        <v>50.996000000000002</v>
      </c>
      <c r="DJ53" s="4">
        <v>0</v>
      </c>
      <c r="DK53" s="4">
        <v>4.8818000000000001</v>
      </c>
      <c r="DL53" s="4">
        <v>0</v>
      </c>
      <c r="DM53" s="4">
        <v>10.9018</v>
      </c>
      <c r="DN53" s="4">
        <v>0.245</v>
      </c>
      <c r="DO53" s="4">
        <v>15.1242</v>
      </c>
      <c r="DP53" s="4">
        <v>17.848099999999999</v>
      </c>
      <c r="DQ53" s="4">
        <v>0</v>
      </c>
      <c r="DR53" s="4">
        <v>0</v>
      </c>
      <c r="DS53" s="4">
        <v>0</v>
      </c>
      <c r="DT53" s="4">
        <v>0</v>
      </c>
      <c r="DU53" s="4">
        <v>3.0000000000000001E-3</v>
      </c>
      <c r="DV53" s="4">
        <v>0</v>
      </c>
      <c r="DW53" s="4">
        <v>0</v>
      </c>
      <c r="DX53" s="4">
        <v>71.209999999999994</v>
      </c>
      <c r="DY53" s="4">
        <v>41.85</v>
      </c>
      <c r="DZ53" s="4">
        <v>16.920000000000002</v>
      </c>
      <c r="EA53" s="4">
        <v>35.5</v>
      </c>
      <c r="EB53" s="4">
        <v>5.34</v>
      </c>
      <c r="EC53" s="4">
        <v>0.39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4">
        <v>0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4">
        <v>0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4">
        <v>0</v>
      </c>
      <c r="FZ53" s="4">
        <v>0</v>
      </c>
      <c r="GA53" s="4">
        <v>0</v>
      </c>
      <c r="GB53" s="4">
        <v>0</v>
      </c>
      <c r="GC53" s="4">
        <v>0</v>
      </c>
      <c r="GD53" s="4">
        <v>0</v>
      </c>
      <c r="GE53" s="4">
        <v>0</v>
      </c>
      <c r="GF53" s="4">
        <v>0</v>
      </c>
      <c r="GG53" s="4">
        <v>0</v>
      </c>
      <c r="GH53" s="4">
        <v>0</v>
      </c>
      <c r="GI53" s="4">
        <v>0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>
        <v>0</v>
      </c>
      <c r="GT53" s="4">
        <v>0</v>
      </c>
      <c r="GU53" s="4">
        <v>0</v>
      </c>
      <c r="GV53" s="4">
        <v>0</v>
      </c>
      <c r="GW53" s="4">
        <v>0</v>
      </c>
      <c r="GX53" s="4">
        <v>0</v>
      </c>
      <c r="GY53" s="4">
        <v>0</v>
      </c>
      <c r="GZ53" s="4">
        <v>0</v>
      </c>
      <c r="HA53" s="4">
        <v>0</v>
      </c>
      <c r="HB53" s="4">
        <v>0</v>
      </c>
      <c r="HC53" s="4">
        <v>0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4">
        <v>0</v>
      </c>
      <c r="HN53" s="4">
        <v>0</v>
      </c>
      <c r="HO53" s="4">
        <v>60.749899999999997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4">
        <v>2.8252999999999999</v>
      </c>
      <c r="HX53" s="4">
        <v>36.424799999999998</v>
      </c>
      <c r="HY53" s="4">
        <v>0</v>
      </c>
      <c r="HZ53" s="4">
        <v>95.76</v>
      </c>
      <c r="IA53" s="4">
        <v>4.24</v>
      </c>
    </row>
    <row r="54" spans="1:235" x14ac:dyDescent="0.35">
      <c r="A54" s="4" t="s">
        <v>653</v>
      </c>
      <c r="B54" s="4">
        <v>30.4</v>
      </c>
      <c r="C54" s="4">
        <v>29.35</v>
      </c>
      <c r="D54" s="4">
        <v>28.47</v>
      </c>
      <c r="E54" s="4">
        <v>1127.43</v>
      </c>
      <c r="F54" s="4">
        <v>1E-3</v>
      </c>
      <c r="G54" s="4">
        <v>-9.16</v>
      </c>
      <c r="H54" s="4">
        <v>0</v>
      </c>
      <c r="I54" s="4">
        <v>-0.72</v>
      </c>
      <c r="J54" s="4">
        <v>70.650000000000006</v>
      </c>
      <c r="K54" s="4">
        <v>1127.42</v>
      </c>
      <c r="L54" s="4">
        <v>-0.01</v>
      </c>
      <c r="M54" s="4">
        <v>1127.43</v>
      </c>
      <c r="N54" s="4">
        <v>0</v>
      </c>
      <c r="O54" s="4">
        <v>1127.43</v>
      </c>
      <c r="P54" s="4">
        <v>-0.01</v>
      </c>
      <c r="Q54" s="4">
        <v>1116.75</v>
      </c>
      <c r="R54" s="4">
        <v>-10.68</v>
      </c>
      <c r="S54" s="4">
        <v>1112.4000000000001</v>
      </c>
      <c r="T54" s="4">
        <v>-15.04</v>
      </c>
      <c r="U54" s="4">
        <v>1005.82</v>
      </c>
      <c r="V54" s="4">
        <v>-121.62</v>
      </c>
      <c r="W54" s="4">
        <v>1026.8499999999999</v>
      </c>
      <c r="X54" s="4">
        <v>-100.58</v>
      </c>
      <c r="Y54" s="4">
        <v>4.4097</v>
      </c>
      <c r="Z54" s="4">
        <v>9.5265000000000004</v>
      </c>
      <c r="AA54" s="4">
        <v>10.439</v>
      </c>
      <c r="AB54" s="4">
        <v>0</v>
      </c>
      <c r="AC54" s="4">
        <v>0</v>
      </c>
      <c r="AD54" s="4">
        <v>0</v>
      </c>
      <c r="AE54" s="4">
        <v>0</v>
      </c>
      <c r="AF54" s="4">
        <v>4.1668000000000003</v>
      </c>
      <c r="AG54" s="4">
        <v>6.5594999999999999</v>
      </c>
      <c r="AH54" s="4">
        <v>39.515000000000001</v>
      </c>
      <c r="AI54" s="4">
        <v>53.514899999999997</v>
      </c>
      <c r="AJ54" s="4">
        <v>0</v>
      </c>
      <c r="AK54" s="4">
        <v>0</v>
      </c>
      <c r="AL54" s="4">
        <v>0</v>
      </c>
      <c r="AM54" s="4">
        <v>0</v>
      </c>
      <c r="AN54" s="4">
        <v>0.41060000000000002</v>
      </c>
      <c r="AO54" s="4">
        <v>0.2198</v>
      </c>
      <c r="AP54" s="4">
        <v>4.53E-2</v>
      </c>
      <c r="AQ54" s="4">
        <v>50.542400000000001</v>
      </c>
      <c r="AR54" s="4">
        <v>2.2685</v>
      </c>
      <c r="AS54" s="4">
        <v>12.207100000000001</v>
      </c>
      <c r="AT54" s="4">
        <v>2.1072000000000002</v>
      </c>
      <c r="AU54" s="4">
        <v>14.081</v>
      </c>
      <c r="AV54" s="4">
        <v>0.26629999999999998</v>
      </c>
      <c r="AW54" s="4">
        <v>5.0015000000000001</v>
      </c>
      <c r="AX54" s="4">
        <v>9.8153000000000006</v>
      </c>
      <c r="AY54" s="4">
        <v>2.5274000000000001</v>
      </c>
      <c r="AZ54" s="4">
        <v>0.7278</v>
      </c>
      <c r="BA54" s="4">
        <v>0.21809999999999999</v>
      </c>
      <c r="BB54" s="4">
        <v>0</v>
      </c>
      <c r="BC54" s="4">
        <v>5.0000000000000001E-4</v>
      </c>
      <c r="BD54" s="4">
        <v>0.23669999999999999</v>
      </c>
      <c r="BE54" s="4">
        <v>0</v>
      </c>
      <c r="BF54" s="4">
        <v>1.2932999999999999</v>
      </c>
      <c r="BG54" s="4">
        <v>1.1545000000000001</v>
      </c>
      <c r="BH54" s="4">
        <v>0.94979999999999998</v>
      </c>
      <c r="BI54" s="4">
        <v>1.2829999999999999</v>
      </c>
      <c r="BJ54" s="4">
        <v>1.3583000000000001</v>
      </c>
      <c r="BK54" s="4">
        <v>1.3257000000000001</v>
      </c>
      <c r="BL54" s="4">
        <v>1.3260000000000001</v>
      </c>
      <c r="BM54" s="4">
        <v>1.3197000000000001</v>
      </c>
      <c r="BN54" s="4">
        <v>1.3130999999999999</v>
      </c>
      <c r="BO54" s="4">
        <v>1.3101</v>
      </c>
      <c r="BP54" s="4">
        <v>1.3071999999999999</v>
      </c>
      <c r="BQ54" s="4">
        <v>1.2977000000000001</v>
      </c>
      <c r="BR54" s="4">
        <v>1.3025</v>
      </c>
      <c r="BS54" s="4">
        <v>1.3053999999999999</v>
      </c>
      <c r="BT54" s="4">
        <v>1.3062</v>
      </c>
      <c r="BU54" s="4">
        <v>36.819499999999998</v>
      </c>
      <c r="BV54" s="4">
        <v>0</v>
      </c>
      <c r="BW54" s="4">
        <v>0</v>
      </c>
      <c r="BX54" s="4">
        <v>0</v>
      </c>
      <c r="BY54" s="4">
        <v>30.746400000000001</v>
      </c>
      <c r="BZ54" s="4">
        <v>0.34589999999999999</v>
      </c>
      <c r="CA54" s="4">
        <v>31.609200000000001</v>
      </c>
      <c r="CB54" s="4">
        <v>0.46889999999999998</v>
      </c>
      <c r="CC54" s="4">
        <v>0</v>
      </c>
      <c r="CD54" s="4">
        <v>0</v>
      </c>
      <c r="CE54" s="4">
        <v>0</v>
      </c>
      <c r="CF54" s="4">
        <v>0</v>
      </c>
      <c r="CG54" s="4">
        <v>1.0200000000000001E-2</v>
      </c>
      <c r="CH54" s="4">
        <v>0</v>
      </c>
      <c r="CI54" s="4">
        <v>0</v>
      </c>
      <c r="CJ54" s="4">
        <v>64.7</v>
      </c>
      <c r="CK54" s="4">
        <v>63.99</v>
      </c>
      <c r="CL54" s="4">
        <v>34.92</v>
      </c>
      <c r="CM54" s="4">
        <v>0.4</v>
      </c>
      <c r="CN54" s="4">
        <v>0.68</v>
      </c>
      <c r="CO54" s="4">
        <v>0.01</v>
      </c>
      <c r="CP54" s="4">
        <v>51.9</v>
      </c>
      <c r="CQ54" s="4">
        <v>0</v>
      </c>
      <c r="CR54" s="4">
        <v>30.7378</v>
      </c>
      <c r="CS54" s="4">
        <v>0</v>
      </c>
      <c r="CT54" s="4">
        <v>0</v>
      </c>
      <c r="CU54" s="4">
        <v>0</v>
      </c>
      <c r="CV54" s="4">
        <v>0</v>
      </c>
      <c r="CW54" s="4">
        <v>13.2484</v>
      </c>
      <c r="CX54" s="4">
        <v>3.9036</v>
      </c>
      <c r="CY54" s="4">
        <v>0.21010000000000001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64.430000000000007</v>
      </c>
      <c r="DF54" s="4">
        <v>34.35</v>
      </c>
      <c r="DG54" s="4">
        <v>1.22</v>
      </c>
      <c r="DH54" s="4">
        <v>0</v>
      </c>
      <c r="DI54" s="4">
        <v>50.987200000000001</v>
      </c>
      <c r="DJ54" s="4">
        <v>0</v>
      </c>
      <c r="DK54" s="4">
        <v>4.8753000000000002</v>
      </c>
      <c r="DL54" s="4">
        <v>0</v>
      </c>
      <c r="DM54" s="4">
        <v>10.9602</v>
      </c>
      <c r="DN54" s="4">
        <v>0.24610000000000001</v>
      </c>
      <c r="DO54" s="4">
        <v>15.097300000000001</v>
      </c>
      <c r="DP54" s="4">
        <v>17.8309</v>
      </c>
      <c r="DQ54" s="4">
        <v>0</v>
      </c>
      <c r="DR54" s="4">
        <v>0</v>
      </c>
      <c r="DS54" s="4">
        <v>0</v>
      </c>
      <c r="DT54" s="4">
        <v>0</v>
      </c>
      <c r="DU54" s="4">
        <v>3.0000000000000001E-3</v>
      </c>
      <c r="DV54" s="4">
        <v>0</v>
      </c>
      <c r="DW54" s="4">
        <v>0</v>
      </c>
      <c r="DX54" s="4">
        <v>71.06</v>
      </c>
      <c r="DY54" s="4">
        <v>41.79</v>
      </c>
      <c r="DZ54" s="4">
        <v>17.02</v>
      </c>
      <c r="EA54" s="4">
        <v>35.47</v>
      </c>
      <c r="EB54" s="4">
        <v>5.33</v>
      </c>
      <c r="EC54" s="4">
        <v>0.39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  <c r="FE54" s="4">
        <v>0</v>
      </c>
      <c r="FF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4">
        <v>0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  <c r="FY54" s="4">
        <v>0</v>
      </c>
      <c r="FZ54" s="4">
        <v>0</v>
      </c>
      <c r="GA54" s="4">
        <v>0</v>
      </c>
      <c r="GB54" s="4">
        <v>0</v>
      </c>
      <c r="GC54" s="4">
        <v>0</v>
      </c>
      <c r="GD54" s="4">
        <v>0</v>
      </c>
      <c r="GE54" s="4">
        <v>0</v>
      </c>
      <c r="GF54" s="4">
        <v>0</v>
      </c>
      <c r="GG54" s="4">
        <v>0</v>
      </c>
      <c r="GH54" s="4">
        <v>0</v>
      </c>
      <c r="GI54" s="4">
        <v>0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Q54" s="4">
        <v>0</v>
      </c>
      <c r="GR54" s="4">
        <v>0</v>
      </c>
      <c r="GS54" s="4">
        <v>0</v>
      </c>
      <c r="GT54" s="4">
        <v>0</v>
      </c>
      <c r="GU54" s="4">
        <v>0</v>
      </c>
      <c r="GV54" s="4">
        <v>0</v>
      </c>
      <c r="GW54" s="4">
        <v>0</v>
      </c>
      <c r="GX54" s="4">
        <v>0</v>
      </c>
      <c r="GY54" s="4">
        <v>0</v>
      </c>
      <c r="GZ54" s="4">
        <v>0</v>
      </c>
      <c r="HA54" s="4">
        <v>0</v>
      </c>
      <c r="HB54" s="4">
        <v>0</v>
      </c>
      <c r="HC54" s="4">
        <v>0</v>
      </c>
      <c r="HD54" s="4">
        <v>0</v>
      </c>
      <c r="HE54" s="4">
        <v>0</v>
      </c>
      <c r="HF54" s="4">
        <v>0</v>
      </c>
      <c r="HG54" s="4">
        <v>0</v>
      </c>
      <c r="HH54" s="4">
        <v>0</v>
      </c>
      <c r="HI54" s="4">
        <v>0</v>
      </c>
      <c r="HJ54" s="4">
        <v>0</v>
      </c>
      <c r="HK54" s="4">
        <v>0</v>
      </c>
      <c r="HL54" s="4">
        <v>0</v>
      </c>
      <c r="HM54" s="4">
        <v>0</v>
      </c>
      <c r="HN54" s="4">
        <v>0</v>
      </c>
      <c r="HO54" s="4">
        <v>60.751399999999997</v>
      </c>
      <c r="HP54" s="4">
        <v>0</v>
      </c>
      <c r="HQ54" s="4">
        <v>0</v>
      </c>
      <c r="HR54" s="4">
        <v>0</v>
      </c>
      <c r="HS54" s="4">
        <v>0</v>
      </c>
      <c r="HT54" s="4">
        <v>0</v>
      </c>
      <c r="HU54" s="4">
        <v>0</v>
      </c>
      <c r="HV54" s="4">
        <v>0</v>
      </c>
      <c r="HW54" s="4">
        <v>2.8237999999999999</v>
      </c>
      <c r="HX54" s="4">
        <v>36.424799999999998</v>
      </c>
      <c r="HY54" s="4">
        <v>0</v>
      </c>
      <c r="HZ54" s="4">
        <v>95.76</v>
      </c>
      <c r="IA54" s="4">
        <v>4.24</v>
      </c>
    </row>
    <row r="55" spans="1:235" x14ac:dyDescent="0.35">
      <c r="A55" s="4" t="s">
        <v>653</v>
      </c>
      <c r="B55" s="4">
        <v>30.9</v>
      </c>
      <c r="C55" s="4">
        <v>29.84</v>
      </c>
      <c r="D55" s="4">
        <v>28.98</v>
      </c>
      <c r="E55" s="4">
        <v>1126.8900000000001</v>
      </c>
      <c r="F55" s="4">
        <v>1E-3</v>
      </c>
      <c r="G55" s="4">
        <v>-9.17</v>
      </c>
      <c r="H55" s="4">
        <v>0</v>
      </c>
      <c r="I55" s="4">
        <v>-0.72</v>
      </c>
      <c r="J55" s="4">
        <v>70.16</v>
      </c>
      <c r="K55" s="4">
        <v>1126.8900000000001</v>
      </c>
      <c r="L55" s="4">
        <v>0</v>
      </c>
      <c r="M55" s="4">
        <v>1126.8900000000001</v>
      </c>
      <c r="N55" s="4">
        <v>0</v>
      </c>
      <c r="O55" s="4">
        <v>1126.8900000000001</v>
      </c>
      <c r="P55" s="4">
        <v>0</v>
      </c>
      <c r="Q55" s="4">
        <v>1116.29</v>
      </c>
      <c r="R55" s="4">
        <v>-10.6</v>
      </c>
      <c r="S55" s="4">
        <v>1111.8800000000001</v>
      </c>
      <c r="T55" s="4">
        <v>-15.02</v>
      </c>
      <c r="U55" s="4">
        <v>1006.76</v>
      </c>
      <c r="V55" s="4">
        <v>-120.13</v>
      </c>
      <c r="W55" s="4">
        <v>1026.8499999999999</v>
      </c>
      <c r="X55" s="4">
        <v>-100.04</v>
      </c>
      <c r="Y55" s="4">
        <v>4.4413999999999998</v>
      </c>
      <c r="Z55" s="4">
        <v>9.7226999999999997</v>
      </c>
      <c r="AA55" s="4">
        <v>10.7037</v>
      </c>
      <c r="AB55" s="4">
        <v>0</v>
      </c>
      <c r="AC55" s="4">
        <v>0</v>
      </c>
      <c r="AD55" s="4">
        <v>0</v>
      </c>
      <c r="AE55" s="4">
        <v>0</v>
      </c>
      <c r="AF55" s="4">
        <v>4.1688000000000001</v>
      </c>
      <c r="AG55" s="4">
        <v>6.4124999999999996</v>
      </c>
      <c r="AH55" s="4">
        <v>39.650799999999997</v>
      </c>
      <c r="AI55" s="4">
        <v>53.525700000000001</v>
      </c>
      <c r="AJ55" s="4">
        <v>0</v>
      </c>
      <c r="AK55" s="4">
        <v>0</v>
      </c>
      <c r="AL55" s="4">
        <v>0</v>
      </c>
      <c r="AM55" s="4">
        <v>0</v>
      </c>
      <c r="AN55" s="4">
        <v>0.41089999999999999</v>
      </c>
      <c r="AO55" s="4">
        <v>0.22020000000000001</v>
      </c>
      <c r="AP55" s="4">
        <v>4.53E-2</v>
      </c>
      <c r="AQ55" s="4">
        <v>50.543100000000003</v>
      </c>
      <c r="AR55" s="4">
        <v>2.2845</v>
      </c>
      <c r="AS55" s="4">
        <v>12.1934</v>
      </c>
      <c r="AT55" s="4">
        <v>2.1152000000000002</v>
      </c>
      <c r="AU55" s="4">
        <v>14.111800000000001</v>
      </c>
      <c r="AV55" s="4">
        <v>0.26690000000000003</v>
      </c>
      <c r="AW55" s="4">
        <v>4.9763000000000002</v>
      </c>
      <c r="AX55" s="4">
        <v>9.7867999999999995</v>
      </c>
      <c r="AY55" s="4">
        <v>2.5320999999999998</v>
      </c>
      <c r="AZ55" s="4">
        <v>0.73229999999999995</v>
      </c>
      <c r="BA55" s="4">
        <v>0.21970000000000001</v>
      </c>
      <c r="BB55" s="4">
        <v>0</v>
      </c>
      <c r="BC55" s="4">
        <v>5.0000000000000001E-4</v>
      </c>
      <c r="BD55" s="4">
        <v>0.23730000000000001</v>
      </c>
      <c r="BE55" s="4">
        <v>0</v>
      </c>
      <c r="BF55" s="4">
        <v>1.2989999999999999</v>
      </c>
      <c r="BG55" s="4">
        <v>1.1557999999999999</v>
      </c>
      <c r="BH55" s="4">
        <v>0.94699999999999995</v>
      </c>
      <c r="BI55" s="4">
        <v>1.2883</v>
      </c>
      <c r="BJ55" s="4">
        <v>1.3663000000000001</v>
      </c>
      <c r="BK55" s="4">
        <v>1.3324</v>
      </c>
      <c r="BL55" s="4">
        <v>1.3326</v>
      </c>
      <c r="BM55" s="4">
        <v>1.3261000000000001</v>
      </c>
      <c r="BN55" s="4">
        <v>1.3192999999999999</v>
      </c>
      <c r="BO55" s="4">
        <v>1.3161</v>
      </c>
      <c r="BP55" s="4">
        <v>1.3130999999999999</v>
      </c>
      <c r="BQ55" s="4">
        <v>1.3033999999999999</v>
      </c>
      <c r="BR55" s="4">
        <v>1.3083</v>
      </c>
      <c r="BS55" s="4">
        <v>1.3113999999999999</v>
      </c>
      <c r="BT55" s="4">
        <v>1.3122</v>
      </c>
      <c r="BU55" s="4">
        <v>36.795000000000002</v>
      </c>
      <c r="BV55" s="4">
        <v>0</v>
      </c>
      <c r="BW55" s="4">
        <v>0</v>
      </c>
      <c r="BX55" s="4">
        <v>0</v>
      </c>
      <c r="BY55" s="4">
        <v>30.876100000000001</v>
      </c>
      <c r="BZ55" s="4">
        <v>0.34670000000000001</v>
      </c>
      <c r="CA55" s="4">
        <v>31.503299999999999</v>
      </c>
      <c r="CB55" s="4">
        <v>0.46870000000000001</v>
      </c>
      <c r="CC55" s="4">
        <v>0</v>
      </c>
      <c r="CD55" s="4">
        <v>0</v>
      </c>
      <c r="CE55" s="4">
        <v>0</v>
      </c>
      <c r="CF55" s="4">
        <v>0</v>
      </c>
      <c r="CG55" s="4">
        <v>1.0200000000000001E-2</v>
      </c>
      <c r="CH55" s="4">
        <v>0</v>
      </c>
      <c r="CI55" s="4">
        <v>0</v>
      </c>
      <c r="CJ55" s="4">
        <v>64.52</v>
      </c>
      <c r="CK55" s="4">
        <v>63.82</v>
      </c>
      <c r="CL55" s="4">
        <v>35.090000000000003</v>
      </c>
      <c r="CM55" s="4">
        <v>0.4</v>
      </c>
      <c r="CN55" s="4">
        <v>0.68</v>
      </c>
      <c r="CO55" s="4">
        <v>0.01</v>
      </c>
      <c r="CP55" s="4">
        <v>51.936399999999999</v>
      </c>
      <c r="CQ55" s="4">
        <v>0</v>
      </c>
      <c r="CR55" s="4">
        <v>30.713100000000001</v>
      </c>
      <c r="CS55" s="4">
        <v>0</v>
      </c>
      <c r="CT55" s="4">
        <v>0</v>
      </c>
      <c r="CU55" s="4">
        <v>0</v>
      </c>
      <c r="CV55" s="4">
        <v>0</v>
      </c>
      <c r="CW55" s="4">
        <v>13.2195</v>
      </c>
      <c r="CX55" s="4">
        <v>3.9199000000000002</v>
      </c>
      <c r="CY55" s="4">
        <v>0.21099999999999999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64.28</v>
      </c>
      <c r="DF55" s="4">
        <v>34.49</v>
      </c>
      <c r="DG55" s="4">
        <v>1.22</v>
      </c>
      <c r="DH55" s="4">
        <v>0</v>
      </c>
      <c r="DI55" s="4">
        <v>50.978499999999997</v>
      </c>
      <c r="DJ55" s="4">
        <v>0</v>
      </c>
      <c r="DK55" s="4">
        <v>4.8685</v>
      </c>
      <c r="DL55" s="4">
        <v>0</v>
      </c>
      <c r="DM55" s="4">
        <v>11.0191</v>
      </c>
      <c r="DN55" s="4">
        <v>0.2472</v>
      </c>
      <c r="DO55" s="4">
        <v>15.070600000000001</v>
      </c>
      <c r="DP55" s="4">
        <v>17.813099999999999</v>
      </c>
      <c r="DQ55" s="4">
        <v>0</v>
      </c>
      <c r="DR55" s="4">
        <v>0</v>
      </c>
      <c r="DS55" s="4">
        <v>0</v>
      </c>
      <c r="DT55" s="4">
        <v>0</v>
      </c>
      <c r="DU55" s="4">
        <v>3.0000000000000001E-3</v>
      </c>
      <c r="DV55" s="4">
        <v>0</v>
      </c>
      <c r="DW55" s="4">
        <v>0</v>
      </c>
      <c r="DX55" s="4">
        <v>70.91</v>
      </c>
      <c r="DY55" s="4">
        <v>41.72</v>
      </c>
      <c r="DZ55" s="4">
        <v>17.11</v>
      </c>
      <c r="EA55" s="4">
        <v>35.44</v>
      </c>
      <c r="EB55" s="4">
        <v>5.33</v>
      </c>
      <c r="EC55" s="4">
        <v>0.39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0</v>
      </c>
      <c r="FB55" s="4">
        <v>0</v>
      </c>
      <c r="FC55" s="4">
        <v>0</v>
      </c>
      <c r="FD55" s="4">
        <v>0</v>
      </c>
      <c r="FE55" s="4">
        <v>0</v>
      </c>
      <c r="FF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0</v>
      </c>
      <c r="FV55" s="4">
        <v>0</v>
      </c>
      <c r="FW55" s="4">
        <v>0</v>
      </c>
      <c r="FX55" s="4">
        <v>0</v>
      </c>
      <c r="FY55" s="4">
        <v>0</v>
      </c>
      <c r="FZ55" s="4">
        <v>0</v>
      </c>
      <c r="GA55" s="4">
        <v>0</v>
      </c>
      <c r="GB55" s="4">
        <v>0</v>
      </c>
      <c r="GC55" s="4">
        <v>0</v>
      </c>
      <c r="GD55" s="4">
        <v>0</v>
      </c>
      <c r="GE55" s="4">
        <v>0</v>
      </c>
      <c r="GF55" s="4">
        <v>0</v>
      </c>
      <c r="GG55" s="4">
        <v>0</v>
      </c>
      <c r="GH55" s="4">
        <v>0</v>
      </c>
      <c r="GI55" s="4">
        <v>0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Q55" s="4">
        <v>0</v>
      </c>
      <c r="GR55" s="4">
        <v>0</v>
      </c>
      <c r="GS55" s="4">
        <v>0</v>
      </c>
      <c r="GT55" s="4">
        <v>0</v>
      </c>
      <c r="GU55" s="4">
        <v>0</v>
      </c>
      <c r="GV55" s="4">
        <v>0</v>
      </c>
      <c r="GW55" s="4">
        <v>0</v>
      </c>
      <c r="GX55" s="4">
        <v>0</v>
      </c>
      <c r="GY55" s="4">
        <v>0</v>
      </c>
      <c r="GZ55" s="4">
        <v>0</v>
      </c>
      <c r="HA55" s="4">
        <v>0</v>
      </c>
      <c r="HB55" s="4">
        <v>0</v>
      </c>
      <c r="HC55" s="4">
        <v>0</v>
      </c>
      <c r="HD55" s="4">
        <v>0</v>
      </c>
      <c r="HE55" s="4">
        <v>0</v>
      </c>
      <c r="HF55" s="4">
        <v>0</v>
      </c>
      <c r="HG55" s="4">
        <v>0</v>
      </c>
      <c r="HH55" s="4">
        <v>0</v>
      </c>
      <c r="HI55" s="4">
        <v>0</v>
      </c>
      <c r="HJ55" s="4">
        <v>0</v>
      </c>
      <c r="HK55" s="4">
        <v>0</v>
      </c>
      <c r="HL55" s="4">
        <v>0</v>
      </c>
      <c r="HM55" s="4">
        <v>0</v>
      </c>
      <c r="HN55" s="4">
        <v>0</v>
      </c>
      <c r="HO55" s="4">
        <v>60.752800000000001</v>
      </c>
      <c r="HP55" s="4">
        <v>0</v>
      </c>
      <c r="HQ55" s="4">
        <v>0</v>
      </c>
      <c r="HR55" s="4">
        <v>0</v>
      </c>
      <c r="HS55" s="4">
        <v>0</v>
      </c>
      <c r="HT55" s="4">
        <v>0</v>
      </c>
      <c r="HU55" s="4">
        <v>0</v>
      </c>
      <c r="HV55" s="4">
        <v>0</v>
      </c>
      <c r="HW55" s="4">
        <v>2.8222999999999998</v>
      </c>
      <c r="HX55" s="4">
        <v>36.424799999999998</v>
      </c>
      <c r="HY55" s="4">
        <v>0</v>
      </c>
      <c r="HZ55" s="4">
        <v>95.77</v>
      </c>
      <c r="IA55" s="4">
        <v>4.2300000000000004</v>
      </c>
    </row>
    <row r="56" spans="1:235" x14ac:dyDescent="0.35">
      <c r="A56" s="4" t="s">
        <v>653</v>
      </c>
      <c r="B56" s="4">
        <v>31.41</v>
      </c>
      <c r="C56" s="4">
        <v>30.34</v>
      </c>
      <c r="D56" s="4">
        <v>29.49</v>
      </c>
      <c r="E56" s="4">
        <v>1126.3499999999999</v>
      </c>
      <c r="F56" s="4">
        <v>1E-3</v>
      </c>
      <c r="G56" s="4">
        <v>-9.17</v>
      </c>
      <c r="H56" s="4">
        <v>0</v>
      </c>
      <c r="I56" s="4">
        <v>-0.72</v>
      </c>
      <c r="J56" s="4">
        <v>69.66</v>
      </c>
      <c r="K56" s="4">
        <v>1126.3499999999999</v>
      </c>
      <c r="L56" s="4">
        <v>0</v>
      </c>
      <c r="M56" s="4">
        <v>1126.3499999999999</v>
      </c>
      <c r="N56" s="4">
        <v>0</v>
      </c>
      <c r="O56" s="4">
        <v>1126.3499999999999</v>
      </c>
      <c r="P56" s="4">
        <v>0</v>
      </c>
      <c r="Q56" s="4">
        <v>1115.83</v>
      </c>
      <c r="R56" s="4">
        <v>-10.52</v>
      </c>
      <c r="S56" s="4">
        <v>1111.3499999999999</v>
      </c>
      <c r="T56" s="4">
        <v>-15</v>
      </c>
      <c r="U56" s="4">
        <v>1007.72</v>
      </c>
      <c r="V56" s="4">
        <v>-118.63</v>
      </c>
      <c r="W56" s="4">
        <v>1026.8499999999999</v>
      </c>
      <c r="X56" s="4">
        <v>-99.5</v>
      </c>
      <c r="Y56" s="4">
        <v>4.4737999999999998</v>
      </c>
      <c r="Z56" s="4">
        <v>9.9187999999999992</v>
      </c>
      <c r="AA56" s="4">
        <v>10.968</v>
      </c>
      <c r="AB56" s="4">
        <v>0</v>
      </c>
      <c r="AC56" s="4">
        <v>0</v>
      </c>
      <c r="AD56" s="4">
        <v>0</v>
      </c>
      <c r="AE56" s="4">
        <v>0</v>
      </c>
      <c r="AF56" s="4">
        <v>4.1708999999999996</v>
      </c>
      <c r="AG56" s="4">
        <v>6.5453000000000001</v>
      </c>
      <c r="AH56" s="4">
        <v>39.630800000000001</v>
      </c>
      <c r="AI56" s="4">
        <v>53.410800000000002</v>
      </c>
      <c r="AJ56" s="4">
        <v>0</v>
      </c>
      <c r="AK56" s="4">
        <v>0</v>
      </c>
      <c r="AL56" s="4">
        <v>0</v>
      </c>
      <c r="AM56" s="4">
        <v>0</v>
      </c>
      <c r="AN56" s="4">
        <v>0.41310000000000002</v>
      </c>
      <c r="AO56" s="4">
        <v>0.22070000000000001</v>
      </c>
      <c r="AP56" s="4">
        <v>4.53E-2</v>
      </c>
      <c r="AQ56" s="4">
        <v>50.543799999999997</v>
      </c>
      <c r="AR56" s="4">
        <v>2.3008000000000002</v>
      </c>
      <c r="AS56" s="4">
        <v>12.1799</v>
      </c>
      <c r="AT56" s="4">
        <v>2.1231</v>
      </c>
      <c r="AU56" s="4">
        <v>14.1424</v>
      </c>
      <c r="AV56" s="4">
        <v>0.26750000000000002</v>
      </c>
      <c r="AW56" s="4">
        <v>4.9509999999999996</v>
      </c>
      <c r="AX56" s="4">
        <v>9.7583000000000002</v>
      </c>
      <c r="AY56" s="4">
        <v>2.5367999999999999</v>
      </c>
      <c r="AZ56" s="4">
        <v>0.73670000000000002</v>
      </c>
      <c r="BA56" s="4">
        <v>0.22120000000000001</v>
      </c>
      <c r="BB56" s="4">
        <v>0</v>
      </c>
      <c r="BC56" s="4">
        <v>5.0000000000000001E-4</v>
      </c>
      <c r="BD56" s="4">
        <v>0.2379</v>
      </c>
      <c r="BE56" s="4">
        <v>0</v>
      </c>
      <c r="BF56" s="4">
        <v>1.3047</v>
      </c>
      <c r="BG56" s="4">
        <v>1.157</v>
      </c>
      <c r="BH56" s="4">
        <v>0.94420000000000004</v>
      </c>
      <c r="BI56" s="4">
        <v>1.2936000000000001</v>
      </c>
      <c r="BJ56" s="4">
        <v>1.3744000000000001</v>
      </c>
      <c r="BK56" s="4">
        <v>1.3391999999999999</v>
      </c>
      <c r="BL56" s="4">
        <v>1.3392999999999999</v>
      </c>
      <c r="BM56" s="4">
        <v>1.3325</v>
      </c>
      <c r="BN56" s="4">
        <v>1.3253999999999999</v>
      </c>
      <c r="BO56" s="4">
        <v>1.3221000000000001</v>
      </c>
      <c r="BP56" s="4">
        <v>1.319</v>
      </c>
      <c r="BQ56" s="4">
        <v>1.3091999999999999</v>
      </c>
      <c r="BR56" s="4">
        <v>1.3143</v>
      </c>
      <c r="BS56" s="4">
        <v>1.3173999999999999</v>
      </c>
      <c r="BT56" s="4">
        <v>1.3183</v>
      </c>
      <c r="BU56" s="4">
        <v>36.770400000000002</v>
      </c>
      <c r="BV56" s="4">
        <v>0</v>
      </c>
      <c r="BW56" s="4">
        <v>0</v>
      </c>
      <c r="BX56" s="4">
        <v>0</v>
      </c>
      <c r="BY56" s="4">
        <v>31.006499999999999</v>
      </c>
      <c r="BZ56" s="4">
        <v>0.34749999999999998</v>
      </c>
      <c r="CA56" s="4">
        <v>31.396899999999999</v>
      </c>
      <c r="CB56" s="4">
        <v>0.46850000000000003</v>
      </c>
      <c r="CC56" s="4">
        <v>0</v>
      </c>
      <c r="CD56" s="4">
        <v>0</v>
      </c>
      <c r="CE56" s="4">
        <v>0</v>
      </c>
      <c r="CF56" s="4">
        <v>0</v>
      </c>
      <c r="CG56" s="4">
        <v>1.0200000000000001E-2</v>
      </c>
      <c r="CH56" s="4">
        <v>0</v>
      </c>
      <c r="CI56" s="4">
        <v>0</v>
      </c>
      <c r="CJ56" s="4">
        <v>64.349999999999994</v>
      </c>
      <c r="CK56" s="4">
        <v>63.65</v>
      </c>
      <c r="CL56" s="4">
        <v>35.26</v>
      </c>
      <c r="CM56" s="4">
        <v>0.4</v>
      </c>
      <c r="CN56" s="4">
        <v>0.68</v>
      </c>
      <c r="CO56" s="4">
        <v>0.01</v>
      </c>
      <c r="CP56" s="4">
        <v>51.972799999999999</v>
      </c>
      <c r="CQ56" s="4">
        <v>0</v>
      </c>
      <c r="CR56" s="4">
        <v>30.688400000000001</v>
      </c>
      <c r="CS56" s="4">
        <v>0</v>
      </c>
      <c r="CT56" s="4">
        <v>0</v>
      </c>
      <c r="CU56" s="4">
        <v>0</v>
      </c>
      <c r="CV56" s="4">
        <v>0</v>
      </c>
      <c r="CW56" s="4">
        <v>13.1906</v>
      </c>
      <c r="CX56" s="4">
        <v>3.9361999999999999</v>
      </c>
      <c r="CY56" s="4">
        <v>0.21199999999999999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64.14</v>
      </c>
      <c r="DF56" s="4">
        <v>34.630000000000003</v>
      </c>
      <c r="DG56" s="4">
        <v>1.23</v>
      </c>
      <c r="DH56" s="4">
        <v>0</v>
      </c>
      <c r="DI56" s="4">
        <v>50.969700000000003</v>
      </c>
      <c r="DJ56" s="4">
        <v>0</v>
      </c>
      <c r="DK56" s="4">
        <v>4.8617999999999997</v>
      </c>
      <c r="DL56" s="4">
        <v>0</v>
      </c>
      <c r="DM56" s="4">
        <v>11.078200000000001</v>
      </c>
      <c r="DN56" s="4">
        <v>0.2482</v>
      </c>
      <c r="DO56" s="4">
        <v>15.0435</v>
      </c>
      <c r="DP56" s="4">
        <v>17.7956</v>
      </c>
      <c r="DQ56" s="4">
        <v>0</v>
      </c>
      <c r="DR56" s="4">
        <v>0</v>
      </c>
      <c r="DS56" s="4">
        <v>0</v>
      </c>
      <c r="DT56" s="4">
        <v>0</v>
      </c>
      <c r="DU56" s="4">
        <v>3.0000000000000001E-3</v>
      </c>
      <c r="DV56" s="4">
        <v>0</v>
      </c>
      <c r="DW56" s="4">
        <v>0</v>
      </c>
      <c r="DX56" s="4">
        <v>70.77</v>
      </c>
      <c r="DY56" s="4">
        <v>41.66</v>
      </c>
      <c r="DZ56" s="4">
        <v>17.21</v>
      </c>
      <c r="EA56" s="4">
        <v>35.42</v>
      </c>
      <c r="EB56" s="4">
        <v>5.32</v>
      </c>
      <c r="EC56" s="4">
        <v>0.39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D56" s="4">
        <v>0</v>
      </c>
      <c r="FE56" s="4">
        <v>0</v>
      </c>
      <c r="FF56" s="4">
        <v>0</v>
      </c>
      <c r="FG56" s="4">
        <v>0</v>
      </c>
      <c r="FH56" s="4">
        <v>0</v>
      </c>
      <c r="FI56" s="4">
        <v>0</v>
      </c>
      <c r="FJ56" s="4">
        <v>0</v>
      </c>
      <c r="FK56" s="4">
        <v>0</v>
      </c>
      <c r="FL56" s="4">
        <v>0</v>
      </c>
      <c r="FM56" s="4">
        <v>0</v>
      </c>
      <c r="FN56" s="4">
        <v>0</v>
      </c>
      <c r="FO56" s="4">
        <v>0</v>
      </c>
      <c r="FP56" s="4">
        <v>0</v>
      </c>
      <c r="FQ56" s="4">
        <v>0</v>
      </c>
      <c r="FR56" s="4">
        <v>0</v>
      </c>
      <c r="FS56" s="4">
        <v>0</v>
      </c>
      <c r="FT56" s="4">
        <v>0</v>
      </c>
      <c r="FU56" s="4">
        <v>0</v>
      </c>
      <c r="FV56" s="4">
        <v>0</v>
      </c>
      <c r="FW56" s="4">
        <v>0</v>
      </c>
      <c r="FX56" s="4">
        <v>0</v>
      </c>
      <c r="FY56" s="4">
        <v>0</v>
      </c>
      <c r="FZ56" s="4">
        <v>0</v>
      </c>
      <c r="GA56" s="4">
        <v>0</v>
      </c>
      <c r="GB56" s="4">
        <v>0</v>
      </c>
      <c r="GC56" s="4">
        <v>0</v>
      </c>
      <c r="GD56" s="4">
        <v>0</v>
      </c>
      <c r="GE56" s="4">
        <v>0</v>
      </c>
      <c r="GF56" s="4">
        <v>0</v>
      </c>
      <c r="GG56" s="4">
        <v>0</v>
      </c>
      <c r="GH56" s="4">
        <v>0</v>
      </c>
      <c r="GI56" s="4">
        <v>0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Q56" s="4">
        <v>0</v>
      </c>
      <c r="GR56" s="4">
        <v>0</v>
      </c>
      <c r="GS56" s="4">
        <v>0</v>
      </c>
      <c r="GT56" s="4">
        <v>0</v>
      </c>
      <c r="GU56" s="4">
        <v>0</v>
      </c>
      <c r="GV56" s="4">
        <v>0</v>
      </c>
      <c r="GW56" s="4">
        <v>0</v>
      </c>
      <c r="GX56" s="4">
        <v>0</v>
      </c>
      <c r="GY56" s="4">
        <v>0</v>
      </c>
      <c r="GZ56" s="4">
        <v>0</v>
      </c>
      <c r="HA56" s="4">
        <v>0</v>
      </c>
      <c r="HB56" s="4">
        <v>0</v>
      </c>
      <c r="HC56" s="4">
        <v>0</v>
      </c>
      <c r="HD56" s="4">
        <v>0</v>
      </c>
      <c r="HE56" s="4">
        <v>0</v>
      </c>
      <c r="HF56" s="4">
        <v>0</v>
      </c>
      <c r="HG56" s="4">
        <v>0</v>
      </c>
      <c r="HH56" s="4">
        <v>0</v>
      </c>
      <c r="HI56" s="4">
        <v>0</v>
      </c>
      <c r="HJ56" s="4">
        <v>0</v>
      </c>
      <c r="HK56" s="4">
        <v>0</v>
      </c>
      <c r="HL56" s="4">
        <v>0</v>
      </c>
      <c r="HM56" s="4">
        <v>0</v>
      </c>
      <c r="HN56" s="4">
        <v>0</v>
      </c>
      <c r="HO56" s="4">
        <v>60.754300000000001</v>
      </c>
      <c r="HP56" s="4">
        <v>0</v>
      </c>
      <c r="HQ56" s="4">
        <v>0</v>
      </c>
      <c r="HR56" s="4">
        <v>0</v>
      </c>
      <c r="HS56" s="4">
        <v>0</v>
      </c>
      <c r="HT56" s="4">
        <v>0</v>
      </c>
      <c r="HU56" s="4">
        <v>0</v>
      </c>
      <c r="HV56" s="4">
        <v>0</v>
      </c>
      <c r="HW56" s="4">
        <v>2.8208000000000002</v>
      </c>
      <c r="HX56" s="4">
        <v>36.424900000000001</v>
      </c>
      <c r="HY56" s="4">
        <v>0</v>
      </c>
      <c r="HZ56" s="4">
        <v>95.77</v>
      </c>
      <c r="IA56" s="4">
        <v>4.2300000000000004</v>
      </c>
    </row>
    <row r="57" spans="1:235" x14ac:dyDescent="0.35">
      <c r="A57" s="4" t="s">
        <v>653</v>
      </c>
      <c r="B57" s="4">
        <v>31.91</v>
      </c>
      <c r="C57" s="4">
        <v>30.83</v>
      </c>
      <c r="D57" s="4">
        <v>30</v>
      </c>
      <c r="E57" s="4">
        <v>1125.81</v>
      </c>
      <c r="F57" s="4">
        <v>1E-3</v>
      </c>
      <c r="G57" s="4">
        <v>-9.18</v>
      </c>
      <c r="H57" s="4">
        <v>0</v>
      </c>
      <c r="I57" s="4">
        <v>-0.72</v>
      </c>
      <c r="J57" s="4">
        <v>69.17</v>
      </c>
      <c r="K57" s="4">
        <v>1125.81</v>
      </c>
      <c r="L57" s="4">
        <v>0</v>
      </c>
      <c r="M57" s="4">
        <v>1125.81</v>
      </c>
      <c r="N57" s="4">
        <v>0</v>
      </c>
      <c r="O57" s="4">
        <v>1125.8</v>
      </c>
      <c r="P57" s="4">
        <v>0</v>
      </c>
      <c r="Q57" s="4">
        <v>1115.3599999999999</v>
      </c>
      <c r="R57" s="4">
        <v>-10.44</v>
      </c>
      <c r="S57" s="4">
        <v>1110.81</v>
      </c>
      <c r="T57" s="4">
        <v>-14.99</v>
      </c>
      <c r="U57" s="4">
        <v>1008.69</v>
      </c>
      <c r="V57" s="4">
        <v>-117.12</v>
      </c>
      <c r="W57" s="4">
        <v>1026.8499999999999</v>
      </c>
      <c r="X57" s="4">
        <v>-98.96</v>
      </c>
      <c r="Y57" s="4">
        <v>4.5068000000000001</v>
      </c>
      <c r="Z57" s="4">
        <v>10.114800000000001</v>
      </c>
      <c r="AA57" s="4">
        <v>11.2318</v>
      </c>
      <c r="AB57" s="4">
        <v>0</v>
      </c>
      <c r="AC57" s="4">
        <v>0</v>
      </c>
      <c r="AD57" s="4">
        <v>0</v>
      </c>
      <c r="AE57" s="4">
        <v>0</v>
      </c>
      <c r="AF57" s="4">
        <v>4.1729000000000003</v>
      </c>
      <c r="AG57" s="4">
        <v>6.6749000000000001</v>
      </c>
      <c r="AH57" s="4">
        <v>39.610799999999998</v>
      </c>
      <c r="AI57" s="4">
        <v>53.299300000000002</v>
      </c>
      <c r="AJ57" s="4">
        <v>0</v>
      </c>
      <c r="AK57" s="4">
        <v>0</v>
      </c>
      <c r="AL57" s="4">
        <v>0</v>
      </c>
      <c r="AM57" s="4">
        <v>0</v>
      </c>
      <c r="AN57" s="4">
        <v>0.41499999999999998</v>
      </c>
      <c r="AO57" s="4">
        <v>0.22109999999999999</v>
      </c>
      <c r="AP57" s="4">
        <v>4.53E-2</v>
      </c>
      <c r="AQ57" s="4">
        <v>50.544600000000003</v>
      </c>
      <c r="AR57" s="4">
        <v>2.3172999999999999</v>
      </c>
      <c r="AS57" s="4">
        <v>12.1663</v>
      </c>
      <c r="AT57" s="4">
        <v>2.1311</v>
      </c>
      <c r="AU57" s="4">
        <v>14.172599999999999</v>
      </c>
      <c r="AV57" s="4">
        <v>0.2681</v>
      </c>
      <c r="AW57" s="4">
        <v>4.9256000000000002</v>
      </c>
      <c r="AX57" s="4">
        <v>9.7297999999999991</v>
      </c>
      <c r="AY57" s="4">
        <v>2.5413999999999999</v>
      </c>
      <c r="AZ57" s="4">
        <v>0.74129999999999996</v>
      </c>
      <c r="BA57" s="4">
        <v>0.2228</v>
      </c>
      <c r="BB57" s="4">
        <v>0</v>
      </c>
      <c r="BC57" s="4">
        <v>5.0000000000000001E-4</v>
      </c>
      <c r="BD57" s="4">
        <v>0.23860000000000001</v>
      </c>
      <c r="BE57" s="4">
        <v>0</v>
      </c>
      <c r="BF57" s="4">
        <v>1.3105</v>
      </c>
      <c r="BG57" s="4">
        <v>1.1583000000000001</v>
      </c>
      <c r="BH57" s="4">
        <v>0.94140000000000001</v>
      </c>
      <c r="BI57" s="4">
        <v>1.2988999999999999</v>
      </c>
      <c r="BJ57" s="4">
        <v>1.3825000000000001</v>
      </c>
      <c r="BK57" s="4">
        <v>1.3460000000000001</v>
      </c>
      <c r="BL57" s="4">
        <v>1.3461000000000001</v>
      </c>
      <c r="BM57" s="4">
        <v>1.339</v>
      </c>
      <c r="BN57" s="4">
        <v>1.3317000000000001</v>
      </c>
      <c r="BO57" s="4">
        <v>1.3282</v>
      </c>
      <c r="BP57" s="4">
        <v>1.325</v>
      </c>
      <c r="BQ57" s="4">
        <v>1.3149999999999999</v>
      </c>
      <c r="BR57" s="4">
        <v>1.3203</v>
      </c>
      <c r="BS57" s="4">
        <v>1.3236000000000001</v>
      </c>
      <c r="BT57" s="4">
        <v>1.3245</v>
      </c>
      <c r="BU57" s="4">
        <v>36.745699999999999</v>
      </c>
      <c r="BV57" s="4">
        <v>0</v>
      </c>
      <c r="BW57" s="4">
        <v>0</v>
      </c>
      <c r="BX57" s="4">
        <v>0</v>
      </c>
      <c r="BY57" s="4">
        <v>31.137499999999999</v>
      </c>
      <c r="BZ57" s="4">
        <v>0.34839999999999999</v>
      </c>
      <c r="CA57" s="4">
        <v>31.289899999999999</v>
      </c>
      <c r="CB57" s="4">
        <v>0.46829999999999999</v>
      </c>
      <c r="CC57" s="4">
        <v>0</v>
      </c>
      <c r="CD57" s="4">
        <v>0</v>
      </c>
      <c r="CE57" s="4">
        <v>0</v>
      </c>
      <c r="CF57" s="4">
        <v>0</v>
      </c>
      <c r="CG57" s="4">
        <v>1.0200000000000001E-2</v>
      </c>
      <c r="CH57" s="4">
        <v>0</v>
      </c>
      <c r="CI57" s="4">
        <v>0</v>
      </c>
      <c r="CJ57" s="4">
        <v>64.17</v>
      </c>
      <c r="CK57" s="4">
        <v>63.47</v>
      </c>
      <c r="CL57" s="4">
        <v>35.43</v>
      </c>
      <c r="CM57" s="4">
        <v>0.4</v>
      </c>
      <c r="CN57" s="4">
        <v>0.68</v>
      </c>
      <c r="CO57" s="4">
        <v>0.01</v>
      </c>
      <c r="CP57" s="4">
        <v>52.0092</v>
      </c>
      <c r="CQ57" s="4">
        <v>0</v>
      </c>
      <c r="CR57" s="4">
        <v>30.663599999999999</v>
      </c>
      <c r="CS57" s="4">
        <v>0</v>
      </c>
      <c r="CT57" s="4">
        <v>0</v>
      </c>
      <c r="CU57" s="4">
        <v>0</v>
      </c>
      <c r="CV57" s="4">
        <v>0</v>
      </c>
      <c r="CW57" s="4">
        <v>13.1617</v>
      </c>
      <c r="CX57" s="4">
        <v>3.9525000000000001</v>
      </c>
      <c r="CY57" s="4">
        <v>0.21290000000000001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63.99</v>
      </c>
      <c r="DF57" s="4">
        <v>34.770000000000003</v>
      </c>
      <c r="DG57" s="4">
        <v>1.23</v>
      </c>
      <c r="DH57" s="4">
        <v>0</v>
      </c>
      <c r="DI57" s="4">
        <v>50.960700000000003</v>
      </c>
      <c r="DJ57" s="4">
        <v>0</v>
      </c>
      <c r="DK57" s="4">
        <v>4.8552</v>
      </c>
      <c r="DL57" s="4">
        <v>0</v>
      </c>
      <c r="DM57" s="4">
        <v>11.137499999999999</v>
      </c>
      <c r="DN57" s="4">
        <v>0.24929999999999999</v>
      </c>
      <c r="DO57" s="4">
        <v>15.016</v>
      </c>
      <c r="DP57" s="4">
        <v>17.778300000000002</v>
      </c>
      <c r="DQ57" s="4">
        <v>0</v>
      </c>
      <c r="DR57" s="4">
        <v>0</v>
      </c>
      <c r="DS57" s="4">
        <v>0</v>
      </c>
      <c r="DT57" s="4">
        <v>0</v>
      </c>
      <c r="DU57" s="4">
        <v>3.0000000000000001E-3</v>
      </c>
      <c r="DV57" s="4">
        <v>0</v>
      </c>
      <c r="DW57" s="4">
        <v>0</v>
      </c>
      <c r="DX57" s="4">
        <v>70.62</v>
      </c>
      <c r="DY57" s="4">
        <v>41.59</v>
      </c>
      <c r="DZ57" s="4">
        <v>17.309999999999999</v>
      </c>
      <c r="EA57" s="4">
        <v>35.39</v>
      </c>
      <c r="EB57" s="4">
        <v>5.32</v>
      </c>
      <c r="EC57" s="4">
        <v>0.39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  <c r="FE57" s="4">
        <v>0</v>
      </c>
      <c r="FF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  <c r="FM57" s="4">
        <v>0</v>
      </c>
      <c r="FN57" s="4">
        <v>0</v>
      </c>
      <c r="FO57" s="4">
        <v>0</v>
      </c>
      <c r="FP57" s="4">
        <v>0</v>
      </c>
      <c r="FQ57" s="4">
        <v>0</v>
      </c>
      <c r="FR57" s="4">
        <v>0</v>
      </c>
      <c r="FS57" s="4">
        <v>0</v>
      </c>
      <c r="FT57" s="4">
        <v>0</v>
      </c>
      <c r="FU57" s="4">
        <v>0</v>
      </c>
      <c r="FV57" s="4">
        <v>0</v>
      </c>
      <c r="FW57" s="4">
        <v>0</v>
      </c>
      <c r="FX57" s="4">
        <v>0</v>
      </c>
      <c r="FY57" s="4">
        <v>0</v>
      </c>
      <c r="FZ57" s="4">
        <v>0</v>
      </c>
      <c r="GA57" s="4">
        <v>0</v>
      </c>
      <c r="GB57" s="4">
        <v>0</v>
      </c>
      <c r="GC57" s="4">
        <v>0</v>
      </c>
      <c r="GD57" s="4">
        <v>0</v>
      </c>
      <c r="GE57" s="4">
        <v>0</v>
      </c>
      <c r="GF57" s="4">
        <v>0</v>
      </c>
      <c r="GG57" s="4">
        <v>0</v>
      </c>
      <c r="GH57" s="4">
        <v>0</v>
      </c>
      <c r="GI57" s="4">
        <v>0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Q57" s="4">
        <v>0</v>
      </c>
      <c r="GR57" s="4">
        <v>0</v>
      </c>
      <c r="GS57" s="4">
        <v>0</v>
      </c>
      <c r="GT57" s="4">
        <v>0</v>
      </c>
      <c r="GU57" s="4">
        <v>0</v>
      </c>
      <c r="GV57" s="4">
        <v>0</v>
      </c>
      <c r="GW57" s="4">
        <v>0</v>
      </c>
      <c r="GX57" s="4">
        <v>0</v>
      </c>
      <c r="GY57" s="4">
        <v>0</v>
      </c>
      <c r="GZ57" s="4">
        <v>0</v>
      </c>
      <c r="HA57" s="4">
        <v>0</v>
      </c>
      <c r="HB57" s="4">
        <v>0</v>
      </c>
      <c r="HC57" s="4">
        <v>0</v>
      </c>
      <c r="HD57" s="4">
        <v>0</v>
      </c>
      <c r="HE57" s="4">
        <v>0</v>
      </c>
      <c r="HF57" s="4">
        <v>0</v>
      </c>
      <c r="HG57" s="4">
        <v>0</v>
      </c>
      <c r="HH57" s="4">
        <v>0</v>
      </c>
      <c r="HI57" s="4">
        <v>0</v>
      </c>
      <c r="HJ57" s="4">
        <v>0</v>
      </c>
      <c r="HK57" s="4">
        <v>0</v>
      </c>
      <c r="HL57" s="4">
        <v>0</v>
      </c>
      <c r="HM57" s="4">
        <v>0</v>
      </c>
      <c r="HN57" s="4">
        <v>0</v>
      </c>
      <c r="HO57" s="4">
        <v>60.755800000000001</v>
      </c>
      <c r="HP57" s="4">
        <v>0</v>
      </c>
      <c r="HQ57" s="4">
        <v>0</v>
      </c>
      <c r="HR57" s="4">
        <v>0</v>
      </c>
      <c r="HS57" s="4">
        <v>0</v>
      </c>
      <c r="HT57" s="4">
        <v>0</v>
      </c>
      <c r="HU57" s="4">
        <v>0</v>
      </c>
      <c r="HV57" s="4">
        <v>0</v>
      </c>
      <c r="HW57" s="4">
        <v>2.8193000000000001</v>
      </c>
      <c r="HX57" s="4">
        <v>36.424900000000001</v>
      </c>
      <c r="HY57" s="4">
        <v>0</v>
      </c>
      <c r="HZ57" s="4">
        <v>95.77</v>
      </c>
      <c r="IA57" s="4">
        <v>4.2300000000000004</v>
      </c>
    </row>
    <row r="58" spans="1:235" x14ac:dyDescent="0.35">
      <c r="A58" s="4" t="s">
        <v>653</v>
      </c>
      <c r="B58" s="4">
        <v>32.409999999999997</v>
      </c>
      <c r="C58" s="4">
        <v>31.33</v>
      </c>
      <c r="D58" s="4">
        <v>30.51</v>
      </c>
      <c r="E58" s="4">
        <v>1125.26</v>
      </c>
      <c r="F58" s="4">
        <v>1E-3</v>
      </c>
      <c r="G58" s="4">
        <v>-9.19</v>
      </c>
      <c r="H58" s="4">
        <v>0</v>
      </c>
      <c r="I58" s="4">
        <v>-0.72</v>
      </c>
      <c r="J58" s="4">
        <v>68.67</v>
      </c>
      <c r="K58" s="4">
        <v>1125.26</v>
      </c>
      <c r="L58" s="4">
        <v>0</v>
      </c>
      <c r="M58" s="4">
        <v>1125.26</v>
      </c>
      <c r="N58" s="4">
        <v>0</v>
      </c>
      <c r="O58" s="4">
        <v>1125.26</v>
      </c>
      <c r="P58" s="4">
        <v>0</v>
      </c>
      <c r="Q58" s="4">
        <v>1114.8900000000001</v>
      </c>
      <c r="R58" s="4">
        <v>-10.37</v>
      </c>
      <c r="S58" s="4">
        <v>1110.28</v>
      </c>
      <c r="T58" s="4">
        <v>-14.98</v>
      </c>
      <c r="U58" s="4">
        <v>1009.67</v>
      </c>
      <c r="V58" s="4">
        <v>-115.59</v>
      </c>
      <c r="W58" s="4">
        <v>1026.8499999999999</v>
      </c>
      <c r="X58" s="4">
        <v>-98.41</v>
      </c>
      <c r="Y58" s="4">
        <v>4.5399000000000003</v>
      </c>
      <c r="Z58" s="4">
        <v>10.3109</v>
      </c>
      <c r="AA58" s="4">
        <v>11.495799999999999</v>
      </c>
      <c r="AB58" s="4">
        <v>0</v>
      </c>
      <c r="AC58" s="4">
        <v>0</v>
      </c>
      <c r="AD58" s="4">
        <v>0</v>
      </c>
      <c r="AE58" s="4">
        <v>0</v>
      </c>
      <c r="AF58" s="4">
        <v>4.1749999999999998</v>
      </c>
      <c r="AG58" s="4">
        <v>6.6837</v>
      </c>
      <c r="AH58" s="4">
        <v>39.590200000000003</v>
      </c>
      <c r="AI58" s="4">
        <v>53.309600000000003</v>
      </c>
      <c r="AJ58" s="4">
        <v>0</v>
      </c>
      <c r="AK58" s="4">
        <v>0</v>
      </c>
      <c r="AL58" s="4">
        <v>0</v>
      </c>
      <c r="AM58" s="4">
        <v>0</v>
      </c>
      <c r="AN58" s="4">
        <v>0.41660000000000003</v>
      </c>
      <c r="AO58" s="4">
        <v>0.22159999999999999</v>
      </c>
      <c r="AP58" s="4">
        <v>4.53E-2</v>
      </c>
      <c r="AQ58" s="4">
        <v>50.545299999999997</v>
      </c>
      <c r="AR58" s="4">
        <v>2.3340000000000001</v>
      </c>
      <c r="AS58" s="4">
        <v>12.152799999999999</v>
      </c>
      <c r="AT58" s="4">
        <v>2.1391</v>
      </c>
      <c r="AU58" s="4">
        <v>14.2028</v>
      </c>
      <c r="AV58" s="4">
        <v>0.26860000000000001</v>
      </c>
      <c r="AW58" s="4">
        <v>4.9001000000000001</v>
      </c>
      <c r="AX58" s="4">
        <v>9.7012999999999998</v>
      </c>
      <c r="AY58" s="4">
        <v>2.5459999999999998</v>
      </c>
      <c r="AZ58" s="4">
        <v>0.74590000000000001</v>
      </c>
      <c r="BA58" s="4">
        <v>0.22439999999999999</v>
      </c>
      <c r="BB58" s="4">
        <v>0</v>
      </c>
      <c r="BC58" s="4">
        <v>5.0000000000000001E-4</v>
      </c>
      <c r="BD58" s="4">
        <v>0.2392</v>
      </c>
      <c r="BE58" s="4">
        <v>0</v>
      </c>
      <c r="BF58" s="4">
        <v>1.3163</v>
      </c>
      <c r="BG58" s="4">
        <v>1.1595</v>
      </c>
      <c r="BH58" s="4">
        <v>0.9385</v>
      </c>
      <c r="BI58" s="4">
        <v>1.3043</v>
      </c>
      <c r="BJ58" s="4">
        <v>1.3908</v>
      </c>
      <c r="BK58" s="4">
        <v>1.3529</v>
      </c>
      <c r="BL58" s="4">
        <v>1.353</v>
      </c>
      <c r="BM58" s="4">
        <v>1.3455999999999999</v>
      </c>
      <c r="BN58" s="4">
        <v>1.3379000000000001</v>
      </c>
      <c r="BO58" s="4">
        <v>1.3344</v>
      </c>
      <c r="BP58" s="4">
        <v>1.331</v>
      </c>
      <c r="BQ58" s="4">
        <v>1.3209</v>
      </c>
      <c r="BR58" s="4">
        <v>1.3263</v>
      </c>
      <c r="BS58" s="4">
        <v>1.3298000000000001</v>
      </c>
      <c r="BT58" s="4">
        <v>1.3308</v>
      </c>
      <c r="BU58" s="4">
        <v>36.720999999999997</v>
      </c>
      <c r="BV58" s="4">
        <v>0</v>
      </c>
      <c r="BW58" s="4">
        <v>0</v>
      </c>
      <c r="BX58" s="4">
        <v>0</v>
      </c>
      <c r="BY58" s="4">
        <v>31.268999999999998</v>
      </c>
      <c r="BZ58" s="4">
        <v>0.34920000000000001</v>
      </c>
      <c r="CA58" s="4">
        <v>31.182600000000001</v>
      </c>
      <c r="CB58" s="4">
        <v>0.46810000000000002</v>
      </c>
      <c r="CC58" s="4">
        <v>0</v>
      </c>
      <c r="CD58" s="4">
        <v>0</v>
      </c>
      <c r="CE58" s="4">
        <v>0</v>
      </c>
      <c r="CF58" s="4">
        <v>0</v>
      </c>
      <c r="CG58" s="4">
        <v>1.0200000000000001E-2</v>
      </c>
      <c r="CH58" s="4">
        <v>0</v>
      </c>
      <c r="CI58" s="4">
        <v>0</v>
      </c>
      <c r="CJ58" s="4">
        <v>64</v>
      </c>
      <c r="CK58" s="4">
        <v>63.3</v>
      </c>
      <c r="CL58" s="4">
        <v>35.61</v>
      </c>
      <c r="CM58" s="4">
        <v>0.4</v>
      </c>
      <c r="CN58" s="4">
        <v>0.68</v>
      </c>
      <c r="CO58" s="4">
        <v>0.01</v>
      </c>
      <c r="CP58" s="4">
        <v>52.0458</v>
      </c>
      <c r="CQ58" s="4">
        <v>0</v>
      </c>
      <c r="CR58" s="4">
        <v>30.6388</v>
      </c>
      <c r="CS58" s="4">
        <v>0</v>
      </c>
      <c r="CT58" s="4">
        <v>0</v>
      </c>
      <c r="CU58" s="4">
        <v>0</v>
      </c>
      <c r="CV58" s="4">
        <v>0</v>
      </c>
      <c r="CW58" s="4">
        <v>13.1327</v>
      </c>
      <c r="CX58" s="4">
        <v>3.9687999999999999</v>
      </c>
      <c r="CY58" s="4">
        <v>0.21390000000000001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63.85</v>
      </c>
      <c r="DF58" s="4">
        <v>34.92</v>
      </c>
      <c r="DG58" s="4">
        <v>1.24</v>
      </c>
      <c r="DH58" s="4">
        <v>0</v>
      </c>
      <c r="DI58" s="4">
        <v>50.951599999999999</v>
      </c>
      <c r="DJ58" s="4">
        <v>0</v>
      </c>
      <c r="DK58" s="4">
        <v>4.8487</v>
      </c>
      <c r="DL58" s="4">
        <v>0</v>
      </c>
      <c r="DM58" s="4">
        <v>11.197100000000001</v>
      </c>
      <c r="DN58" s="4">
        <v>0.25040000000000001</v>
      </c>
      <c r="DO58" s="4">
        <v>14.988300000000001</v>
      </c>
      <c r="DP58" s="4">
        <v>17.760999999999999</v>
      </c>
      <c r="DQ58" s="4">
        <v>0</v>
      </c>
      <c r="DR58" s="4">
        <v>0</v>
      </c>
      <c r="DS58" s="4">
        <v>0</v>
      </c>
      <c r="DT58" s="4">
        <v>0</v>
      </c>
      <c r="DU58" s="4">
        <v>3.0000000000000001E-3</v>
      </c>
      <c r="DV58" s="4">
        <v>0</v>
      </c>
      <c r="DW58" s="4">
        <v>0</v>
      </c>
      <c r="DX58" s="4">
        <v>70.47</v>
      </c>
      <c r="DY58" s="4">
        <v>41.52</v>
      </c>
      <c r="DZ58" s="4">
        <v>17.399999999999999</v>
      </c>
      <c r="EA58" s="4">
        <v>35.369999999999997</v>
      </c>
      <c r="EB58" s="4">
        <v>5.31</v>
      </c>
      <c r="EC58" s="4">
        <v>0.39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D58" s="4">
        <v>0</v>
      </c>
      <c r="FE58" s="4">
        <v>0</v>
      </c>
      <c r="FF58" s="4">
        <v>0</v>
      </c>
      <c r="FG58" s="4">
        <v>0</v>
      </c>
      <c r="FH58" s="4">
        <v>0</v>
      </c>
      <c r="FI58" s="4">
        <v>0</v>
      </c>
      <c r="FJ58" s="4">
        <v>0</v>
      </c>
      <c r="FK58" s="4">
        <v>0</v>
      </c>
      <c r="FL58" s="4">
        <v>0</v>
      </c>
      <c r="FM58" s="4">
        <v>0</v>
      </c>
      <c r="FN58" s="4">
        <v>0</v>
      </c>
      <c r="FO58" s="4">
        <v>0</v>
      </c>
      <c r="FP58" s="4">
        <v>0</v>
      </c>
      <c r="FQ58" s="4">
        <v>0</v>
      </c>
      <c r="FR58" s="4">
        <v>0</v>
      </c>
      <c r="FS58" s="4">
        <v>0</v>
      </c>
      <c r="FT58" s="4">
        <v>0</v>
      </c>
      <c r="FU58" s="4">
        <v>0</v>
      </c>
      <c r="FV58" s="4">
        <v>0</v>
      </c>
      <c r="FW58" s="4">
        <v>0</v>
      </c>
      <c r="FX58" s="4">
        <v>0</v>
      </c>
      <c r="FY58" s="4">
        <v>0</v>
      </c>
      <c r="FZ58" s="4">
        <v>0</v>
      </c>
      <c r="GA58" s="4">
        <v>0</v>
      </c>
      <c r="GB58" s="4">
        <v>0</v>
      </c>
      <c r="GC58" s="4">
        <v>0</v>
      </c>
      <c r="GD58" s="4">
        <v>0</v>
      </c>
      <c r="GE58" s="4">
        <v>0</v>
      </c>
      <c r="GF58" s="4">
        <v>0</v>
      </c>
      <c r="GG58" s="4">
        <v>0</v>
      </c>
      <c r="GH58" s="4">
        <v>0</v>
      </c>
      <c r="GI58" s="4">
        <v>0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Q58" s="4">
        <v>0</v>
      </c>
      <c r="GR58" s="4">
        <v>0</v>
      </c>
      <c r="GS58" s="4">
        <v>0</v>
      </c>
      <c r="GT58" s="4">
        <v>0</v>
      </c>
      <c r="GU58" s="4">
        <v>0</v>
      </c>
      <c r="GV58" s="4">
        <v>0</v>
      </c>
      <c r="GW58" s="4">
        <v>0</v>
      </c>
      <c r="GX58" s="4">
        <v>0</v>
      </c>
      <c r="GY58" s="4">
        <v>0</v>
      </c>
      <c r="GZ58" s="4">
        <v>0</v>
      </c>
      <c r="HA58" s="4">
        <v>0</v>
      </c>
      <c r="HB58" s="4">
        <v>0</v>
      </c>
      <c r="HC58" s="4">
        <v>0</v>
      </c>
      <c r="HD58" s="4">
        <v>0</v>
      </c>
      <c r="HE58" s="4">
        <v>0</v>
      </c>
      <c r="HF58" s="4">
        <v>0</v>
      </c>
      <c r="HG58" s="4">
        <v>0</v>
      </c>
      <c r="HH58" s="4">
        <v>0</v>
      </c>
      <c r="HI58" s="4">
        <v>0</v>
      </c>
      <c r="HJ58" s="4">
        <v>0</v>
      </c>
      <c r="HK58" s="4">
        <v>0</v>
      </c>
      <c r="HL58" s="4">
        <v>0</v>
      </c>
      <c r="HM58" s="4">
        <v>0</v>
      </c>
      <c r="HN58" s="4">
        <v>0</v>
      </c>
      <c r="HO58" s="4">
        <v>60.757300000000001</v>
      </c>
      <c r="HP58" s="4">
        <v>0</v>
      </c>
      <c r="HQ58" s="4">
        <v>0</v>
      </c>
      <c r="HR58" s="4">
        <v>0</v>
      </c>
      <c r="HS58" s="4">
        <v>0</v>
      </c>
      <c r="HT58" s="4">
        <v>0</v>
      </c>
      <c r="HU58" s="4">
        <v>0</v>
      </c>
      <c r="HV58" s="4">
        <v>0</v>
      </c>
      <c r="HW58" s="4">
        <v>2.8178000000000001</v>
      </c>
      <c r="HX58" s="4">
        <v>36.424900000000001</v>
      </c>
      <c r="HY58" s="4">
        <v>0</v>
      </c>
      <c r="HZ58" s="4">
        <v>95.77</v>
      </c>
      <c r="IA58" s="4">
        <v>4.2300000000000004</v>
      </c>
    </row>
    <row r="59" spans="1:235" x14ac:dyDescent="0.35">
      <c r="A59" s="4" t="s">
        <v>653</v>
      </c>
      <c r="B59" s="4">
        <v>32.909999999999997</v>
      </c>
      <c r="C59" s="4">
        <v>31.83</v>
      </c>
      <c r="D59" s="4">
        <v>31.02</v>
      </c>
      <c r="E59" s="4">
        <v>1124.71</v>
      </c>
      <c r="F59" s="4">
        <v>1E-3</v>
      </c>
      <c r="G59" s="4">
        <v>-9.1999999999999993</v>
      </c>
      <c r="H59" s="4">
        <v>0</v>
      </c>
      <c r="I59" s="4">
        <v>-0.72</v>
      </c>
      <c r="J59" s="4">
        <v>68.17</v>
      </c>
      <c r="K59" s="4">
        <v>1124.71</v>
      </c>
      <c r="L59" s="4">
        <v>0</v>
      </c>
      <c r="M59" s="4">
        <v>1124.71</v>
      </c>
      <c r="N59" s="4">
        <v>-0.01</v>
      </c>
      <c r="O59" s="4">
        <v>1124.71</v>
      </c>
      <c r="P59" s="4">
        <v>0</v>
      </c>
      <c r="Q59" s="4">
        <v>1114.42</v>
      </c>
      <c r="R59" s="4">
        <v>-10.29</v>
      </c>
      <c r="S59" s="4">
        <v>1109.74</v>
      </c>
      <c r="T59" s="4">
        <v>-14.97</v>
      </c>
      <c r="U59" s="4">
        <v>1010.65</v>
      </c>
      <c r="V59" s="4">
        <v>-114.06</v>
      </c>
      <c r="W59" s="4">
        <v>1026.8499999999999</v>
      </c>
      <c r="X59" s="4">
        <v>-97.86</v>
      </c>
      <c r="Y59" s="4">
        <v>4.5735000000000001</v>
      </c>
      <c r="Z59" s="4">
        <v>10.5083</v>
      </c>
      <c r="AA59" s="4">
        <v>11.757899999999999</v>
      </c>
      <c r="AB59" s="4">
        <v>0</v>
      </c>
      <c r="AC59" s="4">
        <v>0</v>
      </c>
      <c r="AD59" s="4">
        <v>0</v>
      </c>
      <c r="AE59" s="4">
        <v>0</v>
      </c>
      <c r="AF59" s="4">
        <v>4.1769999999999996</v>
      </c>
      <c r="AG59" s="4">
        <v>6.7926000000000002</v>
      </c>
      <c r="AH59" s="4">
        <v>39.869500000000002</v>
      </c>
      <c r="AI59" s="4">
        <v>52.921599999999998</v>
      </c>
      <c r="AJ59" s="4">
        <v>0</v>
      </c>
      <c r="AK59" s="4">
        <v>0</v>
      </c>
      <c r="AL59" s="4">
        <v>0</v>
      </c>
      <c r="AM59" s="4">
        <v>0</v>
      </c>
      <c r="AN59" s="4">
        <v>0.4163</v>
      </c>
      <c r="AO59" s="4">
        <v>0.22209999999999999</v>
      </c>
      <c r="AP59" s="4">
        <v>4.53E-2</v>
      </c>
      <c r="AQ59" s="4">
        <v>50.545999999999999</v>
      </c>
      <c r="AR59" s="4">
        <v>2.351</v>
      </c>
      <c r="AS59" s="4">
        <v>12.1389</v>
      </c>
      <c r="AT59" s="4">
        <v>2.1471</v>
      </c>
      <c r="AU59" s="4">
        <v>14.232799999999999</v>
      </c>
      <c r="AV59" s="4">
        <v>0.26919999999999999</v>
      </c>
      <c r="AW59" s="4">
        <v>4.8746999999999998</v>
      </c>
      <c r="AX59" s="4">
        <v>9.6728000000000005</v>
      </c>
      <c r="AY59" s="4">
        <v>2.5505</v>
      </c>
      <c r="AZ59" s="4">
        <v>0.75049999999999994</v>
      </c>
      <c r="BA59" s="4">
        <v>0.2261</v>
      </c>
      <c r="BB59" s="4">
        <v>0</v>
      </c>
      <c r="BC59" s="4">
        <v>5.0000000000000001E-4</v>
      </c>
      <c r="BD59" s="4">
        <v>0.23980000000000001</v>
      </c>
      <c r="BE59" s="4">
        <v>0</v>
      </c>
      <c r="BF59" s="4">
        <v>1.3221000000000001</v>
      </c>
      <c r="BG59" s="4">
        <v>1.1608000000000001</v>
      </c>
      <c r="BH59" s="4">
        <v>0.93559999999999999</v>
      </c>
      <c r="BI59" s="4">
        <v>1.3097000000000001</v>
      </c>
      <c r="BJ59" s="4">
        <v>1.3992</v>
      </c>
      <c r="BK59" s="4">
        <v>1.3599000000000001</v>
      </c>
      <c r="BL59" s="4">
        <v>1.3599000000000001</v>
      </c>
      <c r="BM59" s="4">
        <v>1.3522000000000001</v>
      </c>
      <c r="BN59" s="4">
        <v>1.3443000000000001</v>
      </c>
      <c r="BO59" s="4">
        <v>1.3406</v>
      </c>
      <c r="BP59" s="4">
        <v>1.3371999999999999</v>
      </c>
      <c r="BQ59" s="4">
        <v>1.3268</v>
      </c>
      <c r="BR59" s="4">
        <v>1.3325</v>
      </c>
      <c r="BS59" s="4">
        <v>1.3360000000000001</v>
      </c>
      <c r="BT59" s="4">
        <v>1.3371</v>
      </c>
      <c r="BU59" s="4">
        <v>36.696199999999997</v>
      </c>
      <c r="BV59" s="4">
        <v>0</v>
      </c>
      <c r="BW59" s="4">
        <v>0</v>
      </c>
      <c r="BX59" s="4">
        <v>0</v>
      </c>
      <c r="BY59" s="4">
        <v>31.400600000000001</v>
      </c>
      <c r="BZ59" s="4">
        <v>0.35010000000000002</v>
      </c>
      <c r="CA59" s="4">
        <v>31.075199999999999</v>
      </c>
      <c r="CB59" s="4">
        <v>0.46789999999999998</v>
      </c>
      <c r="CC59" s="4">
        <v>0</v>
      </c>
      <c r="CD59" s="4">
        <v>0</v>
      </c>
      <c r="CE59" s="4">
        <v>0</v>
      </c>
      <c r="CF59" s="4">
        <v>0</v>
      </c>
      <c r="CG59" s="4">
        <v>1.01E-2</v>
      </c>
      <c r="CH59" s="4">
        <v>0</v>
      </c>
      <c r="CI59" s="4">
        <v>0</v>
      </c>
      <c r="CJ59" s="4">
        <v>63.82</v>
      </c>
      <c r="CK59" s="4">
        <v>63.12</v>
      </c>
      <c r="CL59" s="4">
        <v>35.78</v>
      </c>
      <c r="CM59" s="4">
        <v>0.4</v>
      </c>
      <c r="CN59" s="4">
        <v>0.68</v>
      </c>
      <c r="CO59" s="4">
        <v>0.01</v>
      </c>
      <c r="CP59" s="4">
        <v>52.082500000000003</v>
      </c>
      <c r="CQ59" s="4">
        <v>0</v>
      </c>
      <c r="CR59" s="4">
        <v>30.613900000000001</v>
      </c>
      <c r="CS59" s="4">
        <v>0</v>
      </c>
      <c r="CT59" s="4">
        <v>0</v>
      </c>
      <c r="CU59" s="4">
        <v>0</v>
      </c>
      <c r="CV59" s="4">
        <v>0</v>
      </c>
      <c r="CW59" s="4">
        <v>13.1036</v>
      </c>
      <c r="CX59" s="4">
        <v>3.9851999999999999</v>
      </c>
      <c r="CY59" s="4">
        <v>0.21490000000000001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63.7</v>
      </c>
      <c r="DF59" s="4">
        <v>35.06</v>
      </c>
      <c r="DG59" s="4">
        <v>1.24</v>
      </c>
      <c r="DH59" s="4">
        <v>0</v>
      </c>
      <c r="DI59" s="4">
        <v>50.942599999999999</v>
      </c>
      <c r="DJ59" s="4">
        <v>0</v>
      </c>
      <c r="DK59" s="4">
        <v>4.8418000000000001</v>
      </c>
      <c r="DL59" s="4">
        <v>0</v>
      </c>
      <c r="DM59" s="4">
        <v>11.257</v>
      </c>
      <c r="DN59" s="4">
        <v>0.25140000000000001</v>
      </c>
      <c r="DO59" s="4">
        <v>14.960599999999999</v>
      </c>
      <c r="DP59" s="4">
        <v>17.743500000000001</v>
      </c>
      <c r="DQ59" s="4">
        <v>0</v>
      </c>
      <c r="DR59" s="4">
        <v>0</v>
      </c>
      <c r="DS59" s="4">
        <v>0</v>
      </c>
      <c r="DT59" s="4">
        <v>0</v>
      </c>
      <c r="DU59" s="4">
        <v>3.0000000000000001E-3</v>
      </c>
      <c r="DV59" s="4">
        <v>0</v>
      </c>
      <c r="DW59" s="4">
        <v>0</v>
      </c>
      <c r="DX59" s="4">
        <v>70.319999999999993</v>
      </c>
      <c r="DY59" s="4">
        <v>41.46</v>
      </c>
      <c r="DZ59" s="4">
        <v>17.5</v>
      </c>
      <c r="EA59" s="4">
        <v>35.340000000000003</v>
      </c>
      <c r="EB59" s="4">
        <v>5.3</v>
      </c>
      <c r="EC59" s="4">
        <v>0.4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  <c r="FE59" s="4">
        <v>0</v>
      </c>
      <c r="FF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  <c r="FM59" s="4">
        <v>0</v>
      </c>
      <c r="FN59" s="4">
        <v>0</v>
      </c>
      <c r="FO59" s="4">
        <v>0</v>
      </c>
      <c r="FP59" s="4">
        <v>0</v>
      </c>
      <c r="FQ59" s="4">
        <v>0</v>
      </c>
      <c r="FR59" s="4">
        <v>0</v>
      </c>
      <c r="FS59" s="4">
        <v>0</v>
      </c>
      <c r="FT59" s="4">
        <v>0</v>
      </c>
      <c r="FU59" s="4">
        <v>0</v>
      </c>
      <c r="FV59" s="4">
        <v>0</v>
      </c>
      <c r="FW59" s="4">
        <v>0</v>
      </c>
      <c r="FX59" s="4">
        <v>0</v>
      </c>
      <c r="FY59" s="4">
        <v>0</v>
      </c>
      <c r="FZ59" s="4">
        <v>0</v>
      </c>
      <c r="GA59" s="4">
        <v>0</v>
      </c>
      <c r="GB59" s="4">
        <v>0</v>
      </c>
      <c r="GC59" s="4">
        <v>0</v>
      </c>
      <c r="GD59" s="4">
        <v>0</v>
      </c>
      <c r="GE59" s="4">
        <v>0</v>
      </c>
      <c r="GF59" s="4">
        <v>0</v>
      </c>
      <c r="GG59" s="4">
        <v>0</v>
      </c>
      <c r="GH59" s="4">
        <v>0</v>
      </c>
      <c r="GI59" s="4">
        <v>0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Q59" s="4">
        <v>0</v>
      </c>
      <c r="GR59" s="4">
        <v>0</v>
      </c>
      <c r="GS59" s="4">
        <v>0</v>
      </c>
      <c r="GT59" s="4">
        <v>0</v>
      </c>
      <c r="GU59" s="4">
        <v>0</v>
      </c>
      <c r="GV59" s="4">
        <v>0</v>
      </c>
      <c r="GW59" s="4">
        <v>0</v>
      </c>
      <c r="GX59" s="4">
        <v>0</v>
      </c>
      <c r="GY59" s="4">
        <v>0</v>
      </c>
      <c r="GZ59" s="4">
        <v>0</v>
      </c>
      <c r="HA59" s="4">
        <v>0</v>
      </c>
      <c r="HB59" s="4">
        <v>0</v>
      </c>
      <c r="HC59" s="4">
        <v>0</v>
      </c>
      <c r="HD59" s="4">
        <v>0</v>
      </c>
      <c r="HE59" s="4">
        <v>0</v>
      </c>
      <c r="HF59" s="4">
        <v>0</v>
      </c>
      <c r="HG59" s="4">
        <v>0</v>
      </c>
      <c r="HH59" s="4">
        <v>0</v>
      </c>
      <c r="HI59" s="4">
        <v>0</v>
      </c>
      <c r="HJ59" s="4">
        <v>0</v>
      </c>
      <c r="HK59" s="4">
        <v>0</v>
      </c>
      <c r="HL59" s="4">
        <v>0</v>
      </c>
      <c r="HM59" s="4">
        <v>0</v>
      </c>
      <c r="HN59" s="4">
        <v>0</v>
      </c>
      <c r="HO59" s="4">
        <v>60.758800000000001</v>
      </c>
      <c r="HP59" s="4">
        <v>0</v>
      </c>
      <c r="HQ59" s="4">
        <v>0</v>
      </c>
      <c r="HR59" s="4">
        <v>0</v>
      </c>
      <c r="HS59" s="4">
        <v>0</v>
      </c>
      <c r="HT59" s="4">
        <v>0</v>
      </c>
      <c r="HU59" s="4">
        <v>0</v>
      </c>
      <c r="HV59" s="4">
        <v>0</v>
      </c>
      <c r="HW59" s="4">
        <v>2.8163</v>
      </c>
      <c r="HX59" s="4">
        <v>36.424999999999997</v>
      </c>
      <c r="HY59" s="4">
        <v>0</v>
      </c>
      <c r="HZ59" s="4">
        <v>95.78</v>
      </c>
      <c r="IA59" s="4">
        <v>4.22</v>
      </c>
    </row>
    <row r="60" spans="1:235" x14ac:dyDescent="0.35">
      <c r="A60" s="4" t="s">
        <v>653</v>
      </c>
      <c r="B60" s="4">
        <v>33.42</v>
      </c>
      <c r="C60" s="4">
        <v>32.32</v>
      </c>
      <c r="D60" s="4">
        <v>31.53</v>
      </c>
      <c r="E60" s="4">
        <v>1124.1500000000001</v>
      </c>
      <c r="F60" s="4">
        <v>1E-3</v>
      </c>
      <c r="G60" s="4">
        <v>-9.1999999999999993</v>
      </c>
      <c r="H60" s="4">
        <v>0</v>
      </c>
      <c r="I60" s="4">
        <v>-0.72</v>
      </c>
      <c r="J60" s="4">
        <v>67.680000000000007</v>
      </c>
      <c r="K60" s="4">
        <v>1124.1500000000001</v>
      </c>
      <c r="L60" s="4">
        <v>0</v>
      </c>
      <c r="M60" s="4">
        <v>1124.1500000000001</v>
      </c>
      <c r="N60" s="4">
        <v>0</v>
      </c>
      <c r="O60" s="4">
        <v>1124.1500000000001</v>
      </c>
      <c r="P60" s="4">
        <v>0</v>
      </c>
      <c r="Q60" s="4">
        <v>1113.94</v>
      </c>
      <c r="R60" s="4">
        <v>-10.210000000000001</v>
      </c>
      <c r="S60" s="4">
        <v>1109.2</v>
      </c>
      <c r="T60" s="4">
        <v>-14.96</v>
      </c>
      <c r="U60" s="4">
        <v>1011.65</v>
      </c>
      <c r="V60" s="4">
        <v>-112.51</v>
      </c>
      <c r="W60" s="4">
        <v>1026.8499999999999</v>
      </c>
      <c r="X60" s="4">
        <v>-97.3</v>
      </c>
      <c r="Y60" s="4">
        <v>4.6075999999999997</v>
      </c>
      <c r="Z60" s="4">
        <v>10.705299999999999</v>
      </c>
      <c r="AA60" s="4">
        <v>12.020099999999999</v>
      </c>
      <c r="AB60" s="4">
        <v>0</v>
      </c>
      <c r="AC60" s="4">
        <v>0</v>
      </c>
      <c r="AD60" s="4">
        <v>0</v>
      </c>
      <c r="AE60" s="4">
        <v>0</v>
      </c>
      <c r="AF60" s="4">
        <v>4.1791</v>
      </c>
      <c r="AG60" s="4">
        <v>6.8834</v>
      </c>
      <c r="AH60" s="4">
        <v>39.766399999999997</v>
      </c>
      <c r="AI60" s="4">
        <v>52.931199999999997</v>
      </c>
      <c r="AJ60" s="4">
        <v>0</v>
      </c>
      <c r="AK60" s="4">
        <v>0</v>
      </c>
      <c r="AL60" s="4">
        <v>0</v>
      </c>
      <c r="AM60" s="4">
        <v>0</v>
      </c>
      <c r="AN60" s="4">
        <v>0.41909999999999997</v>
      </c>
      <c r="AO60" s="4">
        <v>0.2225</v>
      </c>
      <c r="AP60" s="4">
        <v>4.53E-2</v>
      </c>
      <c r="AQ60" s="4">
        <v>50.546700000000001</v>
      </c>
      <c r="AR60" s="4">
        <v>2.3681999999999999</v>
      </c>
      <c r="AS60" s="4">
        <v>12.1252</v>
      </c>
      <c r="AT60" s="4">
        <v>2.1551</v>
      </c>
      <c r="AU60" s="4">
        <v>14.262499999999999</v>
      </c>
      <c r="AV60" s="4">
        <v>0.26979999999999998</v>
      </c>
      <c r="AW60" s="4">
        <v>4.8491999999999997</v>
      </c>
      <c r="AX60" s="4">
        <v>9.6442999999999994</v>
      </c>
      <c r="AY60" s="4">
        <v>2.5550000000000002</v>
      </c>
      <c r="AZ60" s="4">
        <v>0.75529999999999997</v>
      </c>
      <c r="BA60" s="4">
        <v>0.22770000000000001</v>
      </c>
      <c r="BB60" s="4">
        <v>0</v>
      </c>
      <c r="BC60" s="4">
        <v>5.0000000000000001E-4</v>
      </c>
      <c r="BD60" s="4">
        <v>0.24049999999999999</v>
      </c>
      <c r="BE60" s="4">
        <v>0</v>
      </c>
      <c r="BF60" s="4">
        <v>1.3280000000000001</v>
      </c>
      <c r="BG60" s="4">
        <v>1.1620999999999999</v>
      </c>
      <c r="BH60" s="4">
        <v>0.93269999999999997</v>
      </c>
      <c r="BI60" s="4">
        <v>1.3150999999999999</v>
      </c>
      <c r="BJ60" s="4">
        <v>1.4077</v>
      </c>
      <c r="BK60" s="4">
        <v>1.3669</v>
      </c>
      <c r="BL60" s="4">
        <v>1.3668</v>
      </c>
      <c r="BM60" s="4">
        <v>1.3589</v>
      </c>
      <c r="BN60" s="4">
        <v>1.3507</v>
      </c>
      <c r="BO60" s="4">
        <v>1.3469</v>
      </c>
      <c r="BP60" s="4">
        <v>1.3432999999999999</v>
      </c>
      <c r="BQ60" s="4">
        <v>1.3328</v>
      </c>
      <c r="BR60" s="4">
        <v>1.3387</v>
      </c>
      <c r="BS60" s="4">
        <v>1.3424</v>
      </c>
      <c r="BT60" s="4">
        <v>1.3434999999999999</v>
      </c>
      <c r="BU60" s="4">
        <v>36.671300000000002</v>
      </c>
      <c r="BV60" s="4">
        <v>0</v>
      </c>
      <c r="BW60" s="4">
        <v>0</v>
      </c>
      <c r="BX60" s="4">
        <v>0</v>
      </c>
      <c r="BY60" s="4">
        <v>31.532800000000002</v>
      </c>
      <c r="BZ60" s="4">
        <v>0.35089999999999999</v>
      </c>
      <c r="CA60" s="4">
        <v>30.967300000000002</v>
      </c>
      <c r="CB60" s="4">
        <v>0.4677</v>
      </c>
      <c r="CC60" s="4">
        <v>0</v>
      </c>
      <c r="CD60" s="4">
        <v>0</v>
      </c>
      <c r="CE60" s="4">
        <v>0</v>
      </c>
      <c r="CF60" s="4">
        <v>0</v>
      </c>
      <c r="CG60" s="4">
        <v>1.01E-2</v>
      </c>
      <c r="CH60" s="4">
        <v>0</v>
      </c>
      <c r="CI60" s="4">
        <v>0</v>
      </c>
      <c r="CJ60" s="4">
        <v>63.64</v>
      </c>
      <c r="CK60" s="4">
        <v>62.94</v>
      </c>
      <c r="CL60" s="4">
        <v>35.96</v>
      </c>
      <c r="CM60" s="4">
        <v>0.41</v>
      </c>
      <c r="CN60" s="4">
        <v>0.68</v>
      </c>
      <c r="CO60" s="4">
        <v>0.01</v>
      </c>
      <c r="CP60" s="4">
        <v>52.119199999999999</v>
      </c>
      <c r="CQ60" s="4">
        <v>0</v>
      </c>
      <c r="CR60" s="4">
        <v>30.588899999999999</v>
      </c>
      <c r="CS60" s="4">
        <v>0</v>
      </c>
      <c r="CT60" s="4">
        <v>0</v>
      </c>
      <c r="CU60" s="4">
        <v>0</v>
      </c>
      <c r="CV60" s="4">
        <v>0</v>
      </c>
      <c r="CW60" s="4">
        <v>13.074400000000001</v>
      </c>
      <c r="CX60" s="4">
        <v>4.0015999999999998</v>
      </c>
      <c r="CY60" s="4">
        <v>0.21579999999999999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63.55</v>
      </c>
      <c r="DF60" s="4">
        <v>35.200000000000003</v>
      </c>
      <c r="DG60" s="4">
        <v>1.25</v>
      </c>
      <c r="DH60" s="4">
        <v>0</v>
      </c>
      <c r="DI60" s="4">
        <v>50.933500000000002</v>
      </c>
      <c r="DJ60" s="4">
        <v>0</v>
      </c>
      <c r="DK60" s="4">
        <v>4.8350999999999997</v>
      </c>
      <c r="DL60" s="4">
        <v>0</v>
      </c>
      <c r="DM60" s="4">
        <v>11.3171</v>
      </c>
      <c r="DN60" s="4">
        <v>0.2525</v>
      </c>
      <c r="DO60" s="4">
        <v>14.932499999999999</v>
      </c>
      <c r="DP60" s="4">
        <v>17.726299999999998</v>
      </c>
      <c r="DQ60" s="4">
        <v>0</v>
      </c>
      <c r="DR60" s="4">
        <v>0</v>
      </c>
      <c r="DS60" s="4">
        <v>0</v>
      </c>
      <c r="DT60" s="4">
        <v>0</v>
      </c>
      <c r="DU60" s="4">
        <v>3.0000000000000001E-3</v>
      </c>
      <c r="DV60" s="4">
        <v>0</v>
      </c>
      <c r="DW60" s="4">
        <v>0</v>
      </c>
      <c r="DX60" s="4">
        <v>70.17</v>
      </c>
      <c r="DY60" s="4">
        <v>41.39</v>
      </c>
      <c r="DZ60" s="4">
        <v>17.600000000000001</v>
      </c>
      <c r="EA60" s="4">
        <v>35.31</v>
      </c>
      <c r="EB60" s="4">
        <v>5.3</v>
      </c>
      <c r="EC60" s="4">
        <v>0.4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D60" s="4">
        <v>0</v>
      </c>
      <c r="FE60" s="4">
        <v>0</v>
      </c>
      <c r="FF60" s="4">
        <v>0</v>
      </c>
      <c r="FG60" s="4">
        <v>0</v>
      </c>
      <c r="FH60" s="4">
        <v>0</v>
      </c>
      <c r="FI60" s="4">
        <v>0</v>
      </c>
      <c r="FJ60" s="4">
        <v>0</v>
      </c>
      <c r="FK60" s="4">
        <v>0</v>
      </c>
      <c r="FL60" s="4">
        <v>0</v>
      </c>
      <c r="FM60" s="4">
        <v>0</v>
      </c>
      <c r="FN60" s="4">
        <v>0</v>
      </c>
      <c r="FO60" s="4">
        <v>0</v>
      </c>
      <c r="FP60" s="4">
        <v>0</v>
      </c>
      <c r="FQ60" s="4">
        <v>0</v>
      </c>
      <c r="FR60" s="4">
        <v>0</v>
      </c>
      <c r="FS60" s="4">
        <v>0</v>
      </c>
      <c r="FT60" s="4">
        <v>0</v>
      </c>
      <c r="FU60" s="4">
        <v>0</v>
      </c>
      <c r="FV60" s="4">
        <v>0</v>
      </c>
      <c r="FW60" s="4">
        <v>0</v>
      </c>
      <c r="FX60" s="4">
        <v>0</v>
      </c>
      <c r="FY60" s="4">
        <v>0</v>
      </c>
      <c r="FZ60" s="4">
        <v>0</v>
      </c>
      <c r="GA60" s="4">
        <v>0</v>
      </c>
      <c r="GB60" s="4">
        <v>0</v>
      </c>
      <c r="GC60" s="4">
        <v>0</v>
      </c>
      <c r="GD60" s="4">
        <v>0</v>
      </c>
      <c r="GE60" s="4">
        <v>0</v>
      </c>
      <c r="GF60" s="4">
        <v>0</v>
      </c>
      <c r="GG60" s="4">
        <v>0</v>
      </c>
      <c r="GH60" s="4">
        <v>0</v>
      </c>
      <c r="GI60" s="4">
        <v>0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Q60" s="4">
        <v>0</v>
      </c>
      <c r="GR60" s="4">
        <v>0</v>
      </c>
      <c r="GS60" s="4">
        <v>0</v>
      </c>
      <c r="GT60" s="4">
        <v>0</v>
      </c>
      <c r="GU60" s="4">
        <v>0</v>
      </c>
      <c r="GV60" s="4">
        <v>0</v>
      </c>
      <c r="GW60" s="4">
        <v>0</v>
      </c>
      <c r="GX60" s="4">
        <v>0</v>
      </c>
      <c r="GY60" s="4">
        <v>0</v>
      </c>
      <c r="GZ60" s="4">
        <v>0</v>
      </c>
      <c r="HA60" s="4">
        <v>0</v>
      </c>
      <c r="HB60" s="4">
        <v>0</v>
      </c>
      <c r="HC60" s="4">
        <v>0</v>
      </c>
      <c r="HD60" s="4">
        <v>0</v>
      </c>
      <c r="HE60" s="4">
        <v>0</v>
      </c>
      <c r="HF60" s="4">
        <v>0</v>
      </c>
      <c r="HG60" s="4">
        <v>0</v>
      </c>
      <c r="HH60" s="4">
        <v>0</v>
      </c>
      <c r="HI60" s="4">
        <v>0</v>
      </c>
      <c r="HJ60" s="4">
        <v>0</v>
      </c>
      <c r="HK60" s="4">
        <v>0</v>
      </c>
      <c r="HL60" s="4">
        <v>0</v>
      </c>
      <c r="HM60" s="4">
        <v>0</v>
      </c>
      <c r="HN60" s="4">
        <v>0</v>
      </c>
      <c r="HO60" s="4">
        <v>60.760199999999998</v>
      </c>
      <c r="HP60" s="4">
        <v>0</v>
      </c>
      <c r="HQ60" s="4">
        <v>0</v>
      </c>
      <c r="HR60" s="4">
        <v>0</v>
      </c>
      <c r="HS60" s="4">
        <v>0</v>
      </c>
      <c r="HT60" s="4">
        <v>0</v>
      </c>
      <c r="HU60" s="4">
        <v>0</v>
      </c>
      <c r="HV60" s="4">
        <v>0</v>
      </c>
      <c r="HW60" s="4">
        <v>2.8148</v>
      </c>
      <c r="HX60" s="4">
        <v>36.424999999999997</v>
      </c>
      <c r="HY60" s="4">
        <v>0</v>
      </c>
      <c r="HZ60" s="4">
        <v>95.78</v>
      </c>
      <c r="IA60" s="4">
        <v>4.22</v>
      </c>
    </row>
    <row r="61" spans="1:235" x14ac:dyDescent="0.35">
      <c r="A61" s="4" t="s">
        <v>653</v>
      </c>
      <c r="B61" s="4">
        <v>33.92</v>
      </c>
      <c r="C61" s="4">
        <v>32.82</v>
      </c>
      <c r="D61" s="4">
        <v>32.04</v>
      </c>
      <c r="E61" s="4">
        <v>1123.5999999999999</v>
      </c>
      <c r="F61" s="4">
        <v>1E-3</v>
      </c>
      <c r="G61" s="4">
        <v>-9.2100000000000009</v>
      </c>
      <c r="H61" s="4">
        <v>0</v>
      </c>
      <c r="I61" s="4">
        <v>-0.72</v>
      </c>
      <c r="J61" s="4">
        <v>67.180000000000007</v>
      </c>
      <c r="K61" s="4">
        <v>1123.5999999999999</v>
      </c>
      <c r="L61" s="4">
        <v>0</v>
      </c>
      <c r="M61" s="4">
        <v>1123.5999999999999</v>
      </c>
      <c r="N61" s="4">
        <v>0</v>
      </c>
      <c r="O61" s="4">
        <v>1123.5999999999999</v>
      </c>
      <c r="P61" s="4">
        <v>0</v>
      </c>
      <c r="Q61" s="4">
        <v>1113.46</v>
      </c>
      <c r="R61" s="4">
        <v>-10.14</v>
      </c>
      <c r="S61" s="4">
        <v>1108.6500000000001</v>
      </c>
      <c r="T61" s="4">
        <v>-14.95</v>
      </c>
      <c r="U61" s="4">
        <v>1012.65</v>
      </c>
      <c r="V61" s="4">
        <v>-110.94</v>
      </c>
      <c r="W61" s="4">
        <v>1026.8499999999999</v>
      </c>
      <c r="X61" s="4">
        <v>-96.75</v>
      </c>
      <c r="Y61" s="4">
        <v>4.6417999999999999</v>
      </c>
      <c r="Z61" s="4">
        <v>10.9023</v>
      </c>
      <c r="AA61" s="4">
        <v>12.282500000000001</v>
      </c>
      <c r="AB61" s="4">
        <v>0</v>
      </c>
      <c r="AC61" s="4">
        <v>0</v>
      </c>
      <c r="AD61" s="4">
        <v>0</v>
      </c>
      <c r="AE61" s="4">
        <v>0</v>
      </c>
      <c r="AF61" s="4">
        <v>4.1811999999999996</v>
      </c>
      <c r="AG61" s="4">
        <v>6.8922999999999996</v>
      </c>
      <c r="AH61" s="4">
        <v>39.7455</v>
      </c>
      <c r="AI61" s="4">
        <v>52.941499999999998</v>
      </c>
      <c r="AJ61" s="4">
        <v>0</v>
      </c>
      <c r="AK61" s="4">
        <v>0</v>
      </c>
      <c r="AL61" s="4">
        <v>0</v>
      </c>
      <c r="AM61" s="4">
        <v>0</v>
      </c>
      <c r="AN61" s="4">
        <v>0.42070000000000002</v>
      </c>
      <c r="AO61" s="4">
        <v>0.223</v>
      </c>
      <c r="AP61" s="4">
        <v>4.53E-2</v>
      </c>
      <c r="AQ61" s="4">
        <v>50.5473</v>
      </c>
      <c r="AR61" s="4">
        <v>2.3856999999999999</v>
      </c>
      <c r="AS61" s="4">
        <v>12.111499999999999</v>
      </c>
      <c r="AT61" s="4">
        <v>2.1631</v>
      </c>
      <c r="AU61" s="4">
        <v>14.2921</v>
      </c>
      <c r="AV61" s="4">
        <v>0.27039999999999997</v>
      </c>
      <c r="AW61" s="4">
        <v>4.8235999999999999</v>
      </c>
      <c r="AX61" s="4">
        <v>9.6157000000000004</v>
      </c>
      <c r="AY61" s="4">
        <v>2.5594999999999999</v>
      </c>
      <c r="AZ61" s="4">
        <v>0.7601</v>
      </c>
      <c r="BA61" s="4">
        <v>0.22939999999999999</v>
      </c>
      <c r="BB61" s="4">
        <v>0</v>
      </c>
      <c r="BC61" s="4">
        <v>5.0000000000000001E-4</v>
      </c>
      <c r="BD61" s="4">
        <v>0.24110000000000001</v>
      </c>
      <c r="BE61" s="4">
        <v>0</v>
      </c>
      <c r="BF61" s="4">
        <v>1.3339000000000001</v>
      </c>
      <c r="BG61" s="4">
        <v>1.1635</v>
      </c>
      <c r="BH61" s="4">
        <v>0.92979999999999996</v>
      </c>
      <c r="BI61" s="4">
        <v>1.3206</v>
      </c>
      <c r="BJ61" s="4">
        <v>1.4161999999999999</v>
      </c>
      <c r="BK61" s="4">
        <v>1.3740000000000001</v>
      </c>
      <c r="BL61" s="4">
        <v>1.3738999999999999</v>
      </c>
      <c r="BM61" s="4">
        <v>1.3655999999999999</v>
      </c>
      <c r="BN61" s="4">
        <v>1.3571</v>
      </c>
      <c r="BO61" s="4">
        <v>1.3532</v>
      </c>
      <c r="BP61" s="4">
        <v>1.3494999999999999</v>
      </c>
      <c r="BQ61" s="4">
        <v>1.3389</v>
      </c>
      <c r="BR61" s="4">
        <v>1.3449</v>
      </c>
      <c r="BS61" s="4">
        <v>1.3487</v>
      </c>
      <c r="BT61" s="4">
        <v>1.3499000000000001</v>
      </c>
      <c r="BU61" s="4">
        <v>36.646299999999997</v>
      </c>
      <c r="BV61" s="4">
        <v>0</v>
      </c>
      <c r="BW61" s="4">
        <v>0</v>
      </c>
      <c r="BX61" s="4">
        <v>0</v>
      </c>
      <c r="BY61" s="4">
        <v>31.665500000000002</v>
      </c>
      <c r="BZ61" s="4">
        <v>0.35170000000000001</v>
      </c>
      <c r="CA61" s="4">
        <v>30.859000000000002</v>
      </c>
      <c r="CB61" s="4">
        <v>0.46750000000000003</v>
      </c>
      <c r="CC61" s="4">
        <v>0</v>
      </c>
      <c r="CD61" s="4">
        <v>0</v>
      </c>
      <c r="CE61" s="4">
        <v>0</v>
      </c>
      <c r="CF61" s="4">
        <v>0</v>
      </c>
      <c r="CG61" s="4">
        <v>1.01E-2</v>
      </c>
      <c r="CH61" s="4">
        <v>0</v>
      </c>
      <c r="CI61" s="4">
        <v>0</v>
      </c>
      <c r="CJ61" s="4">
        <v>63.47</v>
      </c>
      <c r="CK61" s="4">
        <v>62.77</v>
      </c>
      <c r="CL61" s="4">
        <v>36.130000000000003</v>
      </c>
      <c r="CM61" s="4">
        <v>0.41</v>
      </c>
      <c r="CN61" s="4">
        <v>0.68</v>
      </c>
      <c r="CO61" s="4">
        <v>0.01</v>
      </c>
      <c r="CP61" s="4">
        <v>52.155999999999999</v>
      </c>
      <c r="CQ61" s="4">
        <v>0</v>
      </c>
      <c r="CR61" s="4">
        <v>30.5639</v>
      </c>
      <c r="CS61" s="4">
        <v>0</v>
      </c>
      <c r="CT61" s="4">
        <v>0</v>
      </c>
      <c r="CU61" s="4">
        <v>0</v>
      </c>
      <c r="CV61" s="4">
        <v>0</v>
      </c>
      <c r="CW61" s="4">
        <v>13.045199999999999</v>
      </c>
      <c r="CX61" s="4">
        <v>4.0180999999999996</v>
      </c>
      <c r="CY61" s="4">
        <v>0.21679999999999999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63.41</v>
      </c>
      <c r="DF61" s="4">
        <v>35.340000000000003</v>
      </c>
      <c r="DG61" s="4">
        <v>1.25</v>
      </c>
      <c r="DH61" s="4">
        <v>0</v>
      </c>
      <c r="DI61" s="4">
        <v>50.924199999999999</v>
      </c>
      <c r="DJ61" s="4">
        <v>0</v>
      </c>
      <c r="DK61" s="4">
        <v>4.8285</v>
      </c>
      <c r="DL61" s="4">
        <v>0</v>
      </c>
      <c r="DM61" s="4">
        <v>11.3775</v>
      </c>
      <c r="DN61" s="4">
        <v>0.25359999999999999</v>
      </c>
      <c r="DO61" s="4">
        <v>14.904199999999999</v>
      </c>
      <c r="DP61" s="4">
        <v>17.709099999999999</v>
      </c>
      <c r="DQ61" s="4">
        <v>0</v>
      </c>
      <c r="DR61" s="4">
        <v>0</v>
      </c>
      <c r="DS61" s="4">
        <v>0</v>
      </c>
      <c r="DT61" s="4">
        <v>0</v>
      </c>
      <c r="DU61" s="4">
        <v>3.0000000000000001E-3</v>
      </c>
      <c r="DV61" s="4">
        <v>0</v>
      </c>
      <c r="DW61" s="4">
        <v>0</v>
      </c>
      <c r="DX61" s="4">
        <v>70.02</v>
      </c>
      <c r="DY61" s="4">
        <v>41.32</v>
      </c>
      <c r="DZ61" s="4">
        <v>17.7</v>
      </c>
      <c r="EA61" s="4">
        <v>35.29</v>
      </c>
      <c r="EB61" s="4">
        <v>5.29</v>
      </c>
      <c r="EC61" s="4">
        <v>0.4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4">
        <v>0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4">
        <v>0</v>
      </c>
      <c r="FZ61" s="4">
        <v>0</v>
      </c>
      <c r="GA61" s="4">
        <v>0</v>
      </c>
      <c r="GB61" s="4">
        <v>0</v>
      </c>
      <c r="GC61" s="4">
        <v>0</v>
      </c>
      <c r="GD61" s="4">
        <v>0</v>
      </c>
      <c r="GE61" s="4">
        <v>0</v>
      </c>
      <c r="GF61" s="4">
        <v>0</v>
      </c>
      <c r="GG61" s="4">
        <v>0</v>
      </c>
      <c r="GH61" s="4">
        <v>0</v>
      </c>
      <c r="GI61" s="4">
        <v>0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Q61" s="4">
        <v>0</v>
      </c>
      <c r="GR61" s="4">
        <v>0</v>
      </c>
      <c r="GS61" s="4">
        <v>0</v>
      </c>
      <c r="GT61" s="4">
        <v>0</v>
      </c>
      <c r="GU61" s="4">
        <v>0</v>
      </c>
      <c r="GV61" s="4">
        <v>0</v>
      </c>
      <c r="GW61" s="4">
        <v>0</v>
      </c>
      <c r="GX61" s="4">
        <v>0</v>
      </c>
      <c r="GY61" s="4">
        <v>0</v>
      </c>
      <c r="GZ61" s="4">
        <v>0</v>
      </c>
      <c r="HA61" s="4">
        <v>0</v>
      </c>
      <c r="HB61" s="4">
        <v>0</v>
      </c>
      <c r="HC61" s="4">
        <v>0</v>
      </c>
      <c r="HD61" s="4">
        <v>0</v>
      </c>
      <c r="HE61" s="4">
        <v>0</v>
      </c>
      <c r="HF61" s="4">
        <v>0</v>
      </c>
      <c r="HG61" s="4">
        <v>0</v>
      </c>
      <c r="HH61" s="4">
        <v>0</v>
      </c>
      <c r="HI61" s="4">
        <v>0</v>
      </c>
      <c r="HJ61" s="4">
        <v>0</v>
      </c>
      <c r="HK61" s="4">
        <v>0</v>
      </c>
      <c r="HL61" s="4">
        <v>0</v>
      </c>
      <c r="HM61" s="4">
        <v>0</v>
      </c>
      <c r="HN61" s="4">
        <v>0</v>
      </c>
      <c r="HO61" s="4">
        <v>60.761699999999998</v>
      </c>
      <c r="HP61" s="4">
        <v>0</v>
      </c>
      <c r="HQ61" s="4">
        <v>0</v>
      </c>
      <c r="HR61" s="4">
        <v>0</v>
      </c>
      <c r="HS61" s="4">
        <v>0</v>
      </c>
      <c r="HT61" s="4">
        <v>0</v>
      </c>
      <c r="HU61" s="4">
        <v>0</v>
      </c>
      <c r="HV61" s="4">
        <v>0</v>
      </c>
      <c r="HW61" s="4">
        <v>2.8132999999999999</v>
      </c>
      <c r="HX61" s="4">
        <v>36.424999999999997</v>
      </c>
      <c r="HY61" s="4">
        <v>0</v>
      </c>
      <c r="HZ61" s="4">
        <v>95.78</v>
      </c>
      <c r="IA61" s="4">
        <v>4.22</v>
      </c>
    </row>
    <row r="62" spans="1:235" x14ac:dyDescent="0.35">
      <c r="A62" s="4" t="s">
        <v>653</v>
      </c>
      <c r="B62" s="4">
        <v>34.42</v>
      </c>
      <c r="C62" s="4">
        <v>33.31</v>
      </c>
      <c r="D62" s="4">
        <v>32.549999999999997</v>
      </c>
      <c r="E62" s="4">
        <v>1123.04</v>
      </c>
      <c r="F62" s="4">
        <v>1E-3</v>
      </c>
      <c r="G62" s="4">
        <v>-9.2200000000000006</v>
      </c>
      <c r="H62" s="4">
        <v>0</v>
      </c>
      <c r="I62" s="4">
        <v>-0.72</v>
      </c>
      <c r="J62" s="4">
        <v>66.69</v>
      </c>
      <c r="K62" s="4">
        <v>1123.03</v>
      </c>
      <c r="L62" s="4">
        <v>0</v>
      </c>
      <c r="M62" s="4">
        <v>1123.04</v>
      </c>
      <c r="N62" s="4">
        <v>0</v>
      </c>
      <c r="O62" s="4">
        <v>1123.04</v>
      </c>
      <c r="P62" s="4">
        <v>0</v>
      </c>
      <c r="Q62" s="4">
        <v>1112.98</v>
      </c>
      <c r="R62" s="4">
        <v>-10.06</v>
      </c>
      <c r="S62" s="4">
        <v>1108.0999999999999</v>
      </c>
      <c r="T62" s="4">
        <v>-14.94</v>
      </c>
      <c r="U62" s="4">
        <v>1013.67</v>
      </c>
      <c r="V62" s="4">
        <v>-109.37</v>
      </c>
      <c r="W62" s="4">
        <v>1026.8499999999999</v>
      </c>
      <c r="X62" s="4">
        <v>-96.19</v>
      </c>
      <c r="Y62" s="4">
        <v>4.6760000000000002</v>
      </c>
      <c r="Z62" s="4">
        <v>11.099299999999999</v>
      </c>
      <c r="AA62" s="4">
        <v>12.545</v>
      </c>
      <c r="AB62" s="4">
        <v>0</v>
      </c>
      <c r="AC62" s="4">
        <v>0</v>
      </c>
      <c r="AD62" s="4">
        <v>0</v>
      </c>
      <c r="AE62" s="4">
        <v>0</v>
      </c>
      <c r="AF62" s="4">
        <v>4.1833</v>
      </c>
      <c r="AG62" s="4">
        <v>6.9013</v>
      </c>
      <c r="AH62" s="4">
        <v>39.724499999999999</v>
      </c>
      <c r="AI62" s="4">
        <v>52.951999999999998</v>
      </c>
      <c r="AJ62" s="4">
        <v>0</v>
      </c>
      <c r="AK62" s="4">
        <v>0</v>
      </c>
      <c r="AL62" s="4">
        <v>0</v>
      </c>
      <c r="AM62" s="4">
        <v>0</v>
      </c>
      <c r="AN62" s="4">
        <v>0.42220000000000002</v>
      </c>
      <c r="AO62" s="4">
        <v>0.22339999999999999</v>
      </c>
      <c r="AP62" s="4">
        <v>4.53E-2</v>
      </c>
      <c r="AQ62" s="4">
        <v>50.547899999999998</v>
      </c>
      <c r="AR62" s="4">
        <v>2.4035000000000002</v>
      </c>
      <c r="AS62" s="4">
        <v>12.097899999999999</v>
      </c>
      <c r="AT62" s="4">
        <v>2.1711</v>
      </c>
      <c r="AU62" s="4">
        <v>14.3215</v>
      </c>
      <c r="AV62" s="4">
        <v>0.27089999999999997</v>
      </c>
      <c r="AW62" s="4">
        <v>4.798</v>
      </c>
      <c r="AX62" s="4">
        <v>9.5869999999999997</v>
      </c>
      <c r="AY62" s="4">
        <v>2.5640000000000001</v>
      </c>
      <c r="AZ62" s="4">
        <v>0.76490000000000002</v>
      </c>
      <c r="BA62" s="4">
        <v>0.2311</v>
      </c>
      <c r="BB62" s="4">
        <v>0</v>
      </c>
      <c r="BC62" s="4">
        <v>5.0000000000000001E-4</v>
      </c>
      <c r="BD62" s="4">
        <v>0.24179999999999999</v>
      </c>
      <c r="BE62" s="4">
        <v>0</v>
      </c>
      <c r="BF62" s="4">
        <v>1.3399000000000001</v>
      </c>
      <c r="BG62" s="4">
        <v>1.1648000000000001</v>
      </c>
      <c r="BH62" s="4">
        <v>0.92679999999999996</v>
      </c>
      <c r="BI62" s="4">
        <v>1.3261000000000001</v>
      </c>
      <c r="BJ62" s="4">
        <v>1.4249000000000001</v>
      </c>
      <c r="BK62" s="4">
        <v>1.3812</v>
      </c>
      <c r="BL62" s="4">
        <v>1.381</v>
      </c>
      <c r="BM62" s="4">
        <v>1.3724000000000001</v>
      </c>
      <c r="BN62" s="4">
        <v>1.3636999999999999</v>
      </c>
      <c r="BO62" s="4">
        <v>1.3595999999999999</v>
      </c>
      <c r="BP62" s="4">
        <v>1.3557999999999999</v>
      </c>
      <c r="BQ62" s="4">
        <v>1.345</v>
      </c>
      <c r="BR62" s="4">
        <v>1.3512</v>
      </c>
      <c r="BS62" s="4">
        <v>1.3552</v>
      </c>
      <c r="BT62" s="4">
        <v>1.3564000000000001</v>
      </c>
      <c r="BU62" s="4">
        <v>36.621200000000002</v>
      </c>
      <c r="BV62" s="4">
        <v>0</v>
      </c>
      <c r="BW62" s="4">
        <v>0</v>
      </c>
      <c r="BX62" s="4">
        <v>0</v>
      </c>
      <c r="BY62" s="4">
        <v>31.798500000000001</v>
      </c>
      <c r="BZ62" s="4">
        <v>0.35260000000000002</v>
      </c>
      <c r="CA62" s="4">
        <v>30.750299999999999</v>
      </c>
      <c r="CB62" s="4">
        <v>0.46729999999999999</v>
      </c>
      <c r="CC62" s="4">
        <v>0</v>
      </c>
      <c r="CD62" s="4">
        <v>0</v>
      </c>
      <c r="CE62" s="4">
        <v>0</v>
      </c>
      <c r="CF62" s="4">
        <v>0</v>
      </c>
      <c r="CG62" s="4">
        <v>1.01E-2</v>
      </c>
      <c r="CH62" s="4">
        <v>0</v>
      </c>
      <c r="CI62" s="4">
        <v>0</v>
      </c>
      <c r="CJ62" s="4">
        <v>63.29</v>
      </c>
      <c r="CK62" s="4">
        <v>62.59</v>
      </c>
      <c r="CL62" s="4">
        <v>36.31</v>
      </c>
      <c r="CM62" s="4">
        <v>0.41</v>
      </c>
      <c r="CN62" s="4">
        <v>0.68</v>
      </c>
      <c r="CO62" s="4">
        <v>0.01</v>
      </c>
      <c r="CP62" s="4">
        <v>52.192900000000002</v>
      </c>
      <c r="CQ62" s="4">
        <v>0</v>
      </c>
      <c r="CR62" s="4">
        <v>30.538799999999998</v>
      </c>
      <c r="CS62" s="4">
        <v>0</v>
      </c>
      <c r="CT62" s="4">
        <v>0</v>
      </c>
      <c r="CU62" s="4">
        <v>0</v>
      </c>
      <c r="CV62" s="4">
        <v>0</v>
      </c>
      <c r="CW62" s="4">
        <v>13.0159</v>
      </c>
      <c r="CX62" s="4">
        <v>4.0346000000000002</v>
      </c>
      <c r="CY62" s="4">
        <v>0.21779999999999999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63.26</v>
      </c>
      <c r="DF62" s="4">
        <v>35.479999999999997</v>
      </c>
      <c r="DG62" s="4">
        <v>1.26</v>
      </c>
      <c r="DH62" s="4">
        <v>0</v>
      </c>
      <c r="DI62" s="4">
        <v>50.9148</v>
      </c>
      <c r="DJ62" s="4">
        <v>0</v>
      </c>
      <c r="DK62" s="4">
        <v>4.8219000000000003</v>
      </c>
      <c r="DL62" s="4">
        <v>0</v>
      </c>
      <c r="DM62" s="4">
        <v>11.4381</v>
      </c>
      <c r="DN62" s="4">
        <v>0.25469999999999998</v>
      </c>
      <c r="DO62" s="4">
        <v>14.8757</v>
      </c>
      <c r="DP62" s="4">
        <v>17.691800000000001</v>
      </c>
      <c r="DQ62" s="4">
        <v>0</v>
      </c>
      <c r="DR62" s="4">
        <v>0</v>
      </c>
      <c r="DS62" s="4">
        <v>0</v>
      </c>
      <c r="DT62" s="4">
        <v>0</v>
      </c>
      <c r="DU62" s="4">
        <v>3.0000000000000001E-3</v>
      </c>
      <c r="DV62" s="4">
        <v>0</v>
      </c>
      <c r="DW62" s="4">
        <v>0</v>
      </c>
      <c r="DX62" s="4">
        <v>69.86</v>
      </c>
      <c r="DY62" s="4">
        <v>41.25</v>
      </c>
      <c r="DZ62" s="4">
        <v>17.79</v>
      </c>
      <c r="EA62" s="4">
        <v>35.26</v>
      </c>
      <c r="EB62" s="4">
        <v>5.29</v>
      </c>
      <c r="EC62" s="4">
        <v>0.4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  <c r="FE62" s="4">
        <v>0</v>
      </c>
      <c r="FF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4">
        <v>0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  <c r="FY62" s="4">
        <v>0</v>
      </c>
      <c r="FZ62" s="4">
        <v>0</v>
      </c>
      <c r="GA62" s="4">
        <v>0</v>
      </c>
      <c r="GB62" s="4">
        <v>0</v>
      </c>
      <c r="GC62" s="4">
        <v>0</v>
      </c>
      <c r="GD62" s="4">
        <v>0</v>
      </c>
      <c r="GE62" s="4">
        <v>0</v>
      </c>
      <c r="GF62" s="4">
        <v>0</v>
      </c>
      <c r="GG62" s="4">
        <v>0</v>
      </c>
      <c r="GH62" s="4">
        <v>0</v>
      </c>
      <c r="GI62" s="4">
        <v>0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Q62" s="4">
        <v>0</v>
      </c>
      <c r="GR62" s="4">
        <v>0</v>
      </c>
      <c r="GS62" s="4">
        <v>0</v>
      </c>
      <c r="GT62" s="4">
        <v>0</v>
      </c>
      <c r="GU62" s="4">
        <v>0</v>
      </c>
      <c r="GV62" s="4">
        <v>0</v>
      </c>
      <c r="GW62" s="4">
        <v>0</v>
      </c>
      <c r="GX62" s="4">
        <v>0</v>
      </c>
      <c r="GY62" s="4">
        <v>0</v>
      </c>
      <c r="GZ62" s="4">
        <v>0</v>
      </c>
      <c r="HA62" s="4">
        <v>0</v>
      </c>
      <c r="HB62" s="4">
        <v>0</v>
      </c>
      <c r="HC62" s="4">
        <v>0</v>
      </c>
      <c r="HD62" s="4">
        <v>0</v>
      </c>
      <c r="HE62" s="4">
        <v>0</v>
      </c>
      <c r="HF62" s="4">
        <v>0</v>
      </c>
      <c r="HG62" s="4">
        <v>0</v>
      </c>
      <c r="HH62" s="4">
        <v>0</v>
      </c>
      <c r="HI62" s="4">
        <v>0</v>
      </c>
      <c r="HJ62" s="4">
        <v>0</v>
      </c>
      <c r="HK62" s="4">
        <v>0</v>
      </c>
      <c r="HL62" s="4">
        <v>0</v>
      </c>
      <c r="HM62" s="4">
        <v>0</v>
      </c>
      <c r="HN62" s="4">
        <v>0</v>
      </c>
      <c r="HO62" s="4">
        <v>60.763199999999998</v>
      </c>
      <c r="HP62" s="4">
        <v>0</v>
      </c>
      <c r="HQ62" s="4">
        <v>0</v>
      </c>
      <c r="HR62" s="4">
        <v>0</v>
      </c>
      <c r="HS62" s="4">
        <v>0</v>
      </c>
      <c r="HT62" s="4">
        <v>0</v>
      </c>
      <c r="HU62" s="4">
        <v>0</v>
      </c>
      <c r="HV62" s="4">
        <v>0</v>
      </c>
      <c r="HW62" s="4">
        <v>2.8117000000000001</v>
      </c>
      <c r="HX62" s="4">
        <v>36.424999999999997</v>
      </c>
      <c r="HY62" s="4">
        <v>0</v>
      </c>
      <c r="HZ62" s="4">
        <v>95.78</v>
      </c>
      <c r="IA62" s="4">
        <v>4.22</v>
      </c>
    </row>
    <row r="63" spans="1:235" x14ac:dyDescent="0.35">
      <c r="A63" s="4" t="s">
        <v>653</v>
      </c>
      <c r="B63" s="4">
        <v>34.93</v>
      </c>
      <c r="C63" s="4">
        <v>33.81</v>
      </c>
      <c r="D63" s="4">
        <v>33.06</v>
      </c>
      <c r="E63" s="4">
        <v>1122.48</v>
      </c>
      <c r="F63" s="4">
        <v>1E-3</v>
      </c>
      <c r="G63" s="4">
        <v>-9.2200000000000006</v>
      </c>
      <c r="H63" s="4">
        <v>0</v>
      </c>
      <c r="I63" s="4">
        <v>-0.72</v>
      </c>
      <c r="J63" s="4">
        <v>66.19</v>
      </c>
      <c r="K63" s="4">
        <v>1122.47</v>
      </c>
      <c r="L63" s="4">
        <v>0</v>
      </c>
      <c r="M63" s="4">
        <v>1122.48</v>
      </c>
      <c r="N63" s="4">
        <v>0</v>
      </c>
      <c r="O63" s="4">
        <v>1122.48</v>
      </c>
      <c r="P63" s="4">
        <v>0</v>
      </c>
      <c r="Q63" s="4">
        <v>1112.49</v>
      </c>
      <c r="R63" s="4">
        <v>-9.99</v>
      </c>
      <c r="S63" s="4">
        <v>1107.54</v>
      </c>
      <c r="T63" s="4">
        <v>-14.94</v>
      </c>
      <c r="U63" s="4">
        <v>1014.7</v>
      </c>
      <c r="V63" s="4">
        <v>-107.77</v>
      </c>
      <c r="W63" s="4">
        <v>1026.8499999999999</v>
      </c>
      <c r="X63" s="4">
        <v>-95.63</v>
      </c>
      <c r="Y63" s="4">
        <v>4.7103000000000002</v>
      </c>
      <c r="Z63" s="4">
        <v>11.296200000000001</v>
      </c>
      <c r="AA63" s="4">
        <v>12.807700000000001</v>
      </c>
      <c r="AB63" s="4">
        <v>0</v>
      </c>
      <c r="AC63" s="4">
        <v>0</v>
      </c>
      <c r="AD63" s="4">
        <v>0</v>
      </c>
      <c r="AE63" s="4">
        <v>0</v>
      </c>
      <c r="AF63" s="4">
        <v>4.1853999999999996</v>
      </c>
      <c r="AG63" s="4">
        <v>6.9103000000000003</v>
      </c>
      <c r="AH63" s="4">
        <v>39.703400000000002</v>
      </c>
      <c r="AI63" s="4">
        <v>52.962600000000002</v>
      </c>
      <c r="AJ63" s="4">
        <v>0</v>
      </c>
      <c r="AK63" s="4">
        <v>0</v>
      </c>
      <c r="AL63" s="4">
        <v>0</v>
      </c>
      <c r="AM63" s="4">
        <v>0</v>
      </c>
      <c r="AN63" s="4">
        <v>0.42380000000000001</v>
      </c>
      <c r="AO63" s="4">
        <v>0.22389999999999999</v>
      </c>
      <c r="AP63" s="4">
        <v>4.53E-2</v>
      </c>
      <c r="AQ63" s="4">
        <v>50.548299999999998</v>
      </c>
      <c r="AR63" s="4">
        <v>2.4216000000000002</v>
      </c>
      <c r="AS63" s="4">
        <v>12.084300000000001</v>
      </c>
      <c r="AT63" s="4">
        <v>2.1791</v>
      </c>
      <c r="AU63" s="4">
        <v>14.3507</v>
      </c>
      <c r="AV63" s="4">
        <v>0.27150000000000002</v>
      </c>
      <c r="AW63" s="4">
        <v>4.7724000000000002</v>
      </c>
      <c r="AX63" s="4">
        <v>9.5581999999999994</v>
      </c>
      <c r="AY63" s="4">
        <v>2.5684</v>
      </c>
      <c r="AZ63" s="4">
        <v>0.76980000000000004</v>
      </c>
      <c r="BA63" s="4">
        <v>0.23280000000000001</v>
      </c>
      <c r="BB63" s="4">
        <v>0</v>
      </c>
      <c r="BC63" s="4">
        <v>5.0000000000000001E-4</v>
      </c>
      <c r="BD63" s="4">
        <v>0.2424</v>
      </c>
      <c r="BE63" s="4">
        <v>0</v>
      </c>
      <c r="BF63" s="4">
        <v>1.3458000000000001</v>
      </c>
      <c r="BG63" s="4">
        <v>1.1660999999999999</v>
      </c>
      <c r="BH63" s="4">
        <v>0.92390000000000005</v>
      </c>
      <c r="BI63" s="4">
        <v>1.3315999999999999</v>
      </c>
      <c r="BJ63" s="4">
        <v>1.4338</v>
      </c>
      <c r="BK63" s="4">
        <v>1.3884000000000001</v>
      </c>
      <c r="BL63" s="4">
        <v>1.3882000000000001</v>
      </c>
      <c r="BM63" s="4">
        <v>1.3793</v>
      </c>
      <c r="BN63" s="4">
        <v>1.3702000000000001</v>
      </c>
      <c r="BO63" s="4">
        <v>1.3660000000000001</v>
      </c>
      <c r="BP63" s="4">
        <v>1.3621000000000001</v>
      </c>
      <c r="BQ63" s="4">
        <v>1.3512</v>
      </c>
      <c r="BR63" s="4">
        <v>1.3575999999999999</v>
      </c>
      <c r="BS63" s="4">
        <v>1.3616999999999999</v>
      </c>
      <c r="BT63" s="4">
        <v>1.363</v>
      </c>
      <c r="BU63" s="4">
        <v>36.595999999999997</v>
      </c>
      <c r="BV63" s="4">
        <v>0</v>
      </c>
      <c r="BW63" s="4">
        <v>0</v>
      </c>
      <c r="BX63" s="4">
        <v>0</v>
      </c>
      <c r="BY63" s="4">
        <v>31.931999999999999</v>
      </c>
      <c r="BZ63" s="4">
        <v>0.35339999999999999</v>
      </c>
      <c r="CA63" s="4">
        <v>30.641400000000001</v>
      </c>
      <c r="CB63" s="4">
        <v>0.46710000000000002</v>
      </c>
      <c r="CC63" s="4">
        <v>0</v>
      </c>
      <c r="CD63" s="4">
        <v>0</v>
      </c>
      <c r="CE63" s="4">
        <v>0</v>
      </c>
      <c r="CF63" s="4">
        <v>0</v>
      </c>
      <c r="CG63" s="4">
        <v>1.01E-2</v>
      </c>
      <c r="CH63" s="4">
        <v>0</v>
      </c>
      <c r="CI63" s="4">
        <v>0</v>
      </c>
      <c r="CJ63" s="4">
        <v>63.11</v>
      </c>
      <c r="CK63" s="4">
        <v>62.41</v>
      </c>
      <c r="CL63" s="4">
        <v>36.49</v>
      </c>
      <c r="CM63" s="4">
        <v>0.41</v>
      </c>
      <c r="CN63" s="4">
        <v>0.68</v>
      </c>
      <c r="CO63" s="4">
        <v>0.01</v>
      </c>
      <c r="CP63" s="4">
        <v>52.229900000000001</v>
      </c>
      <c r="CQ63" s="4">
        <v>0</v>
      </c>
      <c r="CR63" s="4">
        <v>30.5136</v>
      </c>
      <c r="CS63" s="4">
        <v>0</v>
      </c>
      <c r="CT63" s="4">
        <v>0</v>
      </c>
      <c r="CU63" s="4">
        <v>0</v>
      </c>
      <c r="CV63" s="4">
        <v>0</v>
      </c>
      <c r="CW63" s="4">
        <v>12.986499999999999</v>
      </c>
      <c r="CX63" s="4">
        <v>4.0510999999999999</v>
      </c>
      <c r="CY63" s="4">
        <v>0.21890000000000001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63.11</v>
      </c>
      <c r="DF63" s="4">
        <v>35.619999999999997</v>
      </c>
      <c r="DG63" s="4">
        <v>1.27</v>
      </c>
      <c r="DH63" s="4">
        <v>0</v>
      </c>
      <c r="DI63" s="4">
        <v>50.905299999999997</v>
      </c>
      <c r="DJ63" s="4">
        <v>0</v>
      </c>
      <c r="DK63" s="4">
        <v>4.8154000000000003</v>
      </c>
      <c r="DL63" s="4">
        <v>0</v>
      </c>
      <c r="DM63" s="4">
        <v>11.499000000000001</v>
      </c>
      <c r="DN63" s="4">
        <v>0.25580000000000003</v>
      </c>
      <c r="DO63" s="4">
        <v>14.847</v>
      </c>
      <c r="DP63" s="4">
        <v>17.674499999999998</v>
      </c>
      <c r="DQ63" s="4">
        <v>0</v>
      </c>
      <c r="DR63" s="4">
        <v>0</v>
      </c>
      <c r="DS63" s="4">
        <v>0</v>
      </c>
      <c r="DT63" s="4">
        <v>0</v>
      </c>
      <c r="DU63" s="4">
        <v>3.0000000000000001E-3</v>
      </c>
      <c r="DV63" s="4">
        <v>0</v>
      </c>
      <c r="DW63" s="4">
        <v>0</v>
      </c>
      <c r="DX63" s="4">
        <v>69.709999999999994</v>
      </c>
      <c r="DY63" s="4">
        <v>41.18</v>
      </c>
      <c r="DZ63" s="4">
        <v>17.89</v>
      </c>
      <c r="EA63" s="4">
        <v>35.24</v>
      </c>
      <c r="EB63" s="4">
        <v>5.28</v>
      </c>
      <c r="EC63" s="4">
        <v>0.4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F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0</v>
      </c>
      <c r="FY63" s="4">
        <v>0</v>
      </c>
      <c r="FZ63" s="4">
        <v>0</v>
      </c>
      <c r="GA63" s="4">
        <v>0</v>
      </c>
      <c r="GB63" s="4">
        <v>0</v>
      </c>
      <c r="GC63" s="4">
        <v>0</v>
      </c>
      <c r="GD63" s="4">
        <v>0</v>
      </c>
      <c r="GE63" s="4">
        <v>0</v>
      </c>
      <c r="GF63" s="4">
        <v>0</v>
      </c>
      <c r="GG63" s="4">
        <v>0</v>
      </c>
      <c r="GH63" s="4">
        <v>0</v>
      </c>
      <c r="GI63" s="4">
        <v>0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Q63" s="4">
        <v>0</v>
      </c>
      <c r="GR63" s="4">
        <v>0</v>
      </c>
      <c r="GS63" s="4">
        <v>0</v>
      </c>
      <c r="GT63" s="4">
        <v>0</v>
      </c>
      <c r="GU63" s="4">
        <v>0</v>
      </c>
      <c r="GV63" s="4">
        <v>0</v>
      </c>
      <c r="GW63" s="4">
        <v>0</v>
      </c>
      <c r="GX63" s="4">
        <v>0</v>
      </c>
      <c r="GY63" s="4">
        <v>0</v>
      </c>
      <c r="GZ63" s="4">
        <v>0</v>
      </c>
      <c r="HA63" s="4">
        <v>0</v>
      </c>
      <c r="HB63" s="4">
        <v>0</v>
      </c>
      <c r="HC63" s="4">
        <v>0</v>
      </c>
      <c r="HD63" s="4">
        <v>0</v>
      </c>
      <c r="HE63" s="4">
        <v>0</v>
      </c>
      <c r="HF63" s="4">
        <v>0</v>
      </c>
      <c r="HG63" s="4">
        <v>0</v>
      </c>
      <c r="HH63" s="4">
        <v>0</v>
      </c>
      <c r="HI63" s="4">
        <v>0</v>
      </c>
      <c r="HJ63" s="4">
        <v>0</v>
      </c>
      <c r="HK63" s="4">
        <v>0</v>
      </c>
      <c r="HL63" s="4">
        <v>0</v>
      </c>
      <c r="HM63" s="4">
        <v>0</v>
      </c>
      <c r="HN63" s="4">
        <v>0</v>
      </c>
      <c r="HO63" s="4">
        <v>60.764699999999998</v>
      </c>
      <c r="HP63" s="4">
        <v>0</v>
      </c>
      <c r="HQ63" s="4">
        <v>0</v>
      </c>
      <c r="HR63" s="4">
        <v>0</v>
      </c>
      <c r="HS63" s="4">
        <v>0</v>
      </c>
      <c r="HT63" s="4">
        <v>0</v>
      </c>
      <c r="HU63" s="4">
        <v>0</v>
      </c>
      <c r="HV63" s="4">
        <v>0</v>
      </c>
      <c r="HW63" s="4">
        <v>2.8102</v>
      </c>
      <c r="HX63" s="4">
        <v>36.4251</v>
      </c>
      <c r="HY63" s="4">
        <v>0</v>
      </c>
      <c r="HZ63" s="4">
        <v>95.79</v>
      </c>
      <c r="IA63" s="4">
        <v>4.21</v>
      </c>
    </row>
    <row r="64" spans="1:235" x14ac:dyDescent="0.35">
      <c r="A64" s="4" t="s">
        <v>653</v>
      </c>
      <c r="B64" s="4">
        <v>35.43</v>
      </c>
      <c r="C64" s="4">
        <v>34.31</v>
      </c>
      <c r="D64" s="4">
        <v>33.57</v>
      </c>
      <c r="E64" s="4">
        <v>1121.9100000000001</v>
      </c>
      <c r="F64" s="4">
        <v>1E-3</v>
      </c>
      <c r="G64" s="4">
        <v>-9.23</v>
      </c>
      <c r="H64" s="4">
        <v>0</v>
      </c>
      <c r="I64" s="4">
        <v>-0.72</v>
      </c>
      <c r="J64" s="4">
        <v>65.69</v>
      </c>
      <c r="K64" s="4">
        <v>1121.9000000000001</v>
      </c>
      <c r="L64" s="4">
        <v>-0.01</v>
      </c>
      <c r="M64" s="4">
        <v>1121.9100000000001</v>
      </c>
      <c r="N64" s="4">
        <v>0</v>
      </c>
      <c r="O64" s="4">
        <v>1121.9100000000001</v>
      </c>
      <c r="P64" s="4">
        <v>0</v>
      </c>
      <c r="Q64" s="4">
        <v>1111.99</v>
      </c>
      <c r="R64" s="4">
        <v>-9.92</v>
      </c>
      <c r="S64" s="4">
        <v>1106.98</v>
      </c>
      <c r="T64" s="4">
        <v>-14.93</v>
      </c>
      <c r="U64" s="4">
        <v>1015.74</v>
      </c>
      <c r="V64" s="4">
        <v>-106.17</v>
      </c>
      <c r="W64" s="4">
        <v>1026.8499999999999</v>
      </c>
      <c r="X64" s="4">
        <v>-95.06</v>
      </c>
      <c r="Y64" s="4">
        <v>4.7446000000000002</v>
      </c>
      <c r="Z64" s="4">
        <v>11.4931</v>
      </c>
      <c r="AA64" s="4">
        <v>13.070499999999999</v>
      </c>
      <c r="AB64" s="4">
        <v>0</v>
      </c>
      <c r="AC64" s="4">
        <v>0</v>
      </c>
      <c r="AD64" s="4">
        <v>0</v>
      </c>
      <c r="AE64" s="4">
        <v>0</v>
      </c>
      <c r="AF64" s="4">
        <v>4.1875</v>
      </c>
      <c r="AG64" s="4">
        <v>6.9192999999999998</v>
      </c>
      <c r="AH64" s="4">
        <v>39.682299999999998</v>
      </c>
      <c r="AI64" s="4">
        <v>52.973300000000002</v>
      </c>
      <c r="AJ64" s="4">
        <v>0</v>
      </c>
      <c r="AK64" s="4">
        <v>0</v>
      </c>
      <c r="AL64" s="4">
        <v>0</v>
      </c>
      <c r="AM64" s="4">
        <v>0</v>
      </c>
      <c r="AN64" s="4">
        <v>0.42509999999999998</v>
      </c>
      <c r="AO64" s="4">
        <v>0.22439999999999999</v>
      </c>
      <c r="AP64" s="4">
        <v>4.53E-2</v>
      </c>
      <c r="AQ64" s="4">
        <v>50.5488</v>
      </c>
      <c r="AR64" s="4">
        <v>2.4399000000000002</v>
      </c>
      <c r="AS64" s="4">
        <v>12.0707</v>
      </c>
      <c r="AT64" s="4">
        <v>2.1871</v>
      </c>
      <c r="AU64" s="4">
        <v>14.379799999999999</v>
      </c>
      <c r="AV64" s="4">
        <v>0.27210000000000001</v>
      </c>
      <c r="AW64" s="4">
        <v>4.7466999999999997</v>
      </c>
      <c r="AX64" s="4">
        <v>9.5291999999999994</v>
      </c>
      <c r="AY64" s="4">
        <v>2.5728</v>
      </c>
      <c r="AZ64" s="4">
        <v>0.77480000000000004</v>
      </c>
      <c r="BA64" s="4">
        <v>0.2346</v>
      </c>
      <c r="BB64" s="4">
        <v>0</v>
      </c>
      <c r="BC64" s="4">
        <v>5.0000000000000001E-4</v>
      </c>
      <c r="BD64" s="4">
        <v>0.24310000000000001</v>
      </c>
      <c r="BE64" s="4">
        <v>0</v>
      </c>
      <c r="BF64" s="4">
        <v>1.3519000000000001</v>
      </c>
      <c r="BG64" s="4">
        <v>1.1674</v>
      </c>
      <c r="BH64" s="4">
        <v>0.92090000000000005</v>
      </c>
      <c r="BI64" s="4">
        <v>1.3371</v>
      </c>
      <c r="BJ64" s="4">
        <v>1.4427000000000001</v>
      </c>
      <c r="BK64" s="4">
        <v>1.3956999999999999</v>
      </c>
      <c r="BL64" s="4">
        <v>1.3954</v>
      </c>
      <c r="BM64" s="4">
        <v>1.3862000000000001</v>
      </c>
      <c r="BN64" s="4">
        <v>1.3769</v>
      </c>
      <c r="BO64" s="4">
        <v>1.3725000000000001</v>
      </c>
      <c r="BP64" s="4">
        <v>1.3684000000000001</v>
      </c>
      <c r="BQ64" s="4">
        <v>1.3573999999999999</v>
      </c>
      <c r="BR64" s="4">
        <v>1.3641000000000001</v>
      </c>
      <c r="BS64" s="4">
        <v>1.3683000000000001</v>
      </c>
      <c r="BT64" s="4">
        <v>1.3695999999999999</v>
      </c>
      <c r="BU64" s="4">
        <v>36.570799999999998</v>
      </c>
      <c r="BV64" s="4">
        <v>0</v>
      </c>
      <c r="BW64" s="4">
        <v>0</v>
      </c>
      <c r="BX64" s="4">
        <v>0</v>
      </c>
      <c r="BY64" s="4">
        <v>32.065899999999999</v>
      </c>
      <c r="BZ64" s="4">
        <v>0.3543</v>
      </c>
      <c r="CA64" s="4">
        <v>30.5321</v>
      </c>
      <c r="CB64" s="4">
        <v>0.46689999999999998</v>
      </c>
      <c r="CC64" s="4">
        <v>0</v>
      </c>
      <c r="CD64" s="4">
        <v>0</v>
      </c>
      <c r="CE64" s="4">
        <v>0</v>
      </c>
      <c r="CF64" s="4">
        <v>0</v>
      </c>
      <c r="CG64" s="4">
        <v>1.01E-2</v>
      </c>
      <c r="CH64" s="4">
        <v>0</v>
      </c>
      <c r="CI64" s="4">
        <v>0</v>
      </c>
      <c r="CJ64" s="4">
        <v>62.93</v>
      </c>
      <c r="CK64" s="4">
        <v>62.23</v>
      </c>
      <c r="CL64" s="4">
        <v>36.659999999999997</v>
      </c>
      <c r="CM64" s="4">
        <v>0.41</v>
      </c>
      <c r="CN64" s="4">
        <v>0.68</v>
      </c>
      <c r="CO64" s="4">
        <v>0.01</v>
      </c>
      <c r="CP64" s="4">
        <v>52.267099999999999</v>
      </c>
      <c r="CQ64" s="4">
        <v>0</v>
      </c>
      <c r="CR64" s="4">
        <v>30.488399999999999</v>
      </c>
      <c r="CS64" s="4">
        <v>0</v>
      </c>
      <c r="CT64" s="4">
        <v>0</v>
      </c>
      <c r="CU64" s="4">
        <v>0</v>
      </c>
      <c r="CV64" s="4">
        <v>0</v>
      </c>
      <c r="CW64" s="4">
        <v>12.957000000000001</v>
      </c>
      <c r="CX64" s="4">
        <v>4.0677000000000003</v>
      </c>
      <c r="CY64" s="4">
        <v>0.21990000000000001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62.96</v>
      </c>
      <c r="DF64" s="4">
        <v>35.770000000000003</v>
      </c>
      <c r="DG64" s="4">
        <v>1.27</v>
      </c>
      <c r="DH64" s="4">
        <v>0</v>
      </c>
      <c r="DI64" s="4">
        <v>50.895699999999998</v>
      </c>
      <c r="DJ64" s="4">
        <v>0</v>
      </c>
      <c r="DK64" s="4">
        <v>4.8090999999999999</v>
      </c>
      <c r="DL64" s="4">
        <v>0</v>
      </c>
      <c r="DM64" s="4">
        <v>11.5601</v>
      </c>
      <c r="DN64" s="4">
        <v>0.25690000000000002</v>
      </c>
      <c r="DO64" s="4">
        <v>14.818099999999999</v>
      </c>
      <c r="DP64" s="4">
        <v>17.6572</v>
      </c>
      <c r="DQ64" s="4">
        <v>0</v>
      </c>
      <c r="DR64" s="4">
        <v>0</v>
      </c>
      <c r="DS64" s="4">
        <v>0</v>
      </c>
      <c r="DT64" s="4">
        <v>0</v>
      </c>
      <c r="DU64" s="4">
        <v>3.0000000000000001E-3</v>
      </c>
      <c r="DV64" s="4">
        <v>0</v>
      </c>
      <c r="DW64" s="4">
        <v>0</v>
      </c>
      <c r="DX64" s="4">
        <v>69.56</v>
      </c>
      <c r="DY64" s="4">
        <v>41.11</v>
      </c>
      <c r="DZ64" s="4">
        <v>17.989999999999998</v>
      </c>
      <c r="EA64" s="4">
        <v>35.21</v>
      </c>
      <c r="EB64" s="4">
        <v>5.27</v>
      </c>
      <c r="EC64" s="4">
        <v>0.4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  <c r="ET64" s="4">
        <v>0</v>
      </c>
      <c r="EU64" s="4">
        <v>0</v>
      </c>
      <c r="EV64" s="4">
        <v>0</v>
      </c>
      <c r="EW64" s="4">
        <v>0</v>
      </c>
      <c r="EX64" s="4">
        <v>0</v>
      </c>
      <c r="EY64" s="4">
        <v>0</v>
      </c>
      <c r="EZ64" s="4">
        <v>0</v>
      </c>
      <c r="FA64" s="4">
        <v>0</v>
      </c>
      <c r="FB64" s="4">
        <v>0</v>
      </c>
      <c r="FC64" s="4">
        <v>0</v>
      </c>
      <c r="FD64" s="4">
        <v>0</v>
      </c>
      <c r="FE64" s="4">
        <v>0</v>
      </c>
      <c r="FF64" s="4">
        <v>0</v>
      </c>
      <c r="FG64" s="4">
        <v>0</v>
      </c>
      <c r="FH64" s="4">
        <v>0</v>
      </c>
      <c r="FI64" s="4">
        <v>0</v>
      </c>
      <c r="FJ64" s="4">
        <v>0</v>
      </c>
      <c r="FK64" s="4">
        <v>0</v>
      </c>
      <c r="FL64" s="4">
        <v>0</v>
      </c>
      <c r="FM64" s="4">
        <v>0</v>
      </c>
      <c r="FN64" s="4">
        <v>0</v>
      </c>
      <c r="FO64" s="4">
        <v>0</v>
      </c>
      <c r="FP64" s="4">
        <v>0</v>
      </c>
      <c r="FQ64" s="4">
        <v>0</v>
      </c>
      <c r="FR64" s="4">
        <v>0</v>
      </c>
      <c r="FS64" s="4">
        <v>0</v>
      </c>
      <c r="FT64" s="4">
        <v>0</v>
      </c>
      <c r="FU64" s="4">
        <v>0</v>
      </c>
      <c r="FV64" s="4">
        <v>0</v>
      </c>
      <c r="FW64" s="4">
        <v>0</v>
      </c>
      <c r="FX64" s="4">
        <v>0</v>
      </c>
      <c r="FY64" s="4">
        <v>0</v>
      </c>
      <c r="FZ64" s="4">
        <v>0</v>
      </c>
      <c r="GA64" s="4">
        <v>0</v>
      </c>
      <c r="GB64" s="4">
        <v>0</v>
      </c>
      <c r="GC64" s="4">
        <v>0</v>
      </c>
      <c r="GD64" s="4">
        <v>0</v>
      </c>
      <c r="GE64" s="4">
        <v>0</v>
      </c>
      <c r="GF64" s="4">
        <v>0</v>
      </c>
      <c r="GG64" s="4">
        <v>0</v>
      </c>
      <c r="GH64" s="4">
        <v>0</v>
      </c>
      <c r="GI64" s="4">
        <v>0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Q64" s="4">
        <v>0</v>
      </c>
      <c r="GR64" s="4">
        <v>0</v>
      </c>
      <c r="GS64" s="4">
        <v>0</v>
      </c>
      <c r="GT64" s="4">
        <v>0</v>
      </c>
      <c r="GU64" s="4">
        <v>0</v>
      </c>
      <c r="GV64" s="4">
        <v>0</v>
      </c>
      <c r="GW64" s="4">
        <v>0</v>
      </c>
      <c r="GX64" s="4">
        <v>0</v>
      </c>
      <c r="GY64" s="4">
        <v>0</v>
      </c>
      <c r="GZ64" s="4">
        <v>0</v>
      </c>
      <c r="HA64" s="4">
        <v>0</v>
      </c>
      <c r="HB64" s="4">
        <v>0</v>
      </c>
      <c r="HC64" s="4">
        <v>0</v>
      </c>
      <c r="HD64" s="4">
        <v>0</v>
      </c>
      <c r="HE64" s="4">
        <v>0</v>
      </c>
      <c r="HF64" s="4">
        <v>0</v>
      </c>
      <c r="HG64" s="4">
        <v>0</v>
      </c>
      <c r="HH64" s="4">
        <v>0</v>
      </c>
      <c r="HI64" s="4">
        <v>0</v>
      </c>
      <c r="HJ64" s="4">
        <v>0</v>
      </c>
      <c r="HK64" s="4">
        <v>0</v>
      </c>
      <c r="HL64" s="4">
        <v>0</v>
      </c>
      <c r="HM64" s="4">
        <v>0</v>
      </c>
      <c r="HN64" s="4">
        <v>0</v>
      </c>
      <c r="HO64" s="4">
        <v>60.766199999999998</v>
      </c>
      <c r="HP64" s="4">
        <v>0</v>
      </c>
      <c r="HQ64" s="4">
        <v>0</v>
      </c>
      <c r="HR64" s="4">
        <v>0</v>
      </c>
      <c r="HS64" s="4">
        <v>0</v>
      </c>
      <c r="HT64" s="4">
        <v>0</v>
      </c>
      <c r="HU64" s="4">
        <v>0</v>
      </c>
      <c r="HV64" s="4">
        <v>0</v>
      </c>
      <c r="HW64" s="4">
        <v>2.8087</v>
      </c>
      <c r="HX64" s="4">
        <v>36.4251</v>
      </c>
      <c r="HY64" s="4">
        <v>0</v>
      </c>
      <c r="HZ64" s="4">
        <v>95.79</v>
      </c>
      <c r="IA64" s="4">
        <v>4.21</v>
      </c>
    </row>
    <row r="65" spans="1:235" x14ac:dyDescent="0.35">
      <c r="A65" s="4" t="s">
        <v>653</v>
      </c>
      <c r="B65" s="4">
        <v>35.93</v>
      </c>
      <c r="C65" s="4">
        <v>34.81</v>
      </c>
      <c r="D65" s="4">
        <v>34.07</v>
      </c>
      <c r="E65" s="4">
        <v>1121.3399999999999</v>
      </c>
      <c r="F65" s="4">
        <v>1E-3</v>
      </c>
      <c r="G65" s="4">
        <v>-9.24</v>
      </c>
      <c r="H65" s="4">
        <v>0</v>
      </c>
      <c r="I65" s="4">
        <v>-0.72</v>
      </c>
      <c r="J65" s="4">
        <v>65.19</v>
      </c>
      <c r="K65" s="4">
        <v>1121.33</v>
      </c>
      <c r="L65" s="4">
        <v>-0.01</v>
      </c>
      <c r="M65" s="4">
        <v>1121.3399999999999</v>
      </c>
      <c r="N65" s="4">
        <v>0</v>
      </c>
      <c r="O65" s="4">
        <v>1121.3399999999999</v>
      </c>
      <c r="P65" s="4">
        <v>-0.01</v>
      </c>
      <c r="Q65" s="4">
        <v>1111.5</v>
      </c>
      <c r="R65" s="4">
        <v>-9.85</v>
      </c>
      <c r="S65" s="4">
        <v>1106.42</v>
      </c>
      <c r="T65" s="4">
        <v>-14.93</v>
      </c>
      <c r="U65" s="4">
        <v>1016.79</v>
      </c>
      <c r="V65" s="4">
        <v>-104.55</v>
      </c>
      <c r="W65" s="4">
        <v>1026.8499999999999</v>
      </c>
      <c r="X65" s="4">
        <v>-94.49</v>
      </c>
      <c r="Y65" s="4">
        <v>4.7789999999999999</v>
      </c>
      <c r="Z65" s="4">
        <v>11.6899</v>
      </c>
      <c r="AA65" s="4">
        <v>13.333500000000001</v>
      </c>
      <c r="AB65" s="4">
        <v>0</v>
      </c>
      <c r="AC65" s="4">
        <v>0</v>
      </c>
      <c r="AD65" s="4">
        <v>0</v>
      </c>
      <c r="AE65" s="4">
        <v>0</v>
      </c>
      <c r="AF65" s="4">
        <v>4.1896000000000004</v>
      </c>
      <c r="AG65" s="4">
        <v>6.9283000000000001</v>
      </c>
      <c r="AH65" s="4">
        <v>39.661000000000001</v>
      </c>
      <c r="AI65" s="4">
        <v>52.983899999999998</v>
      </c>
      <c r="AJ65" s="4">
        <v>0</v>
      </c>
      <c r="AK65" s="4">
        <v>0</v>
      </c>
      <c r="AL65" s="4">
        <v>0</v>
      </c>
      <c r="AM65" s="4">
        <v>0</v>
      </c>
      <c r="AN65" s="4">
        <v>0.42670000000000002</v>
      </c>
      <c r="AO65" s="4">
        <v>0.22489999999999999</v>
      </c>
      <c r="AP65" s="4">
        <v>4.53E-2</v>
      </c>
      <c r="AQ65" s="4">
        <v>50.549100000000003</v>
      </c>
      <c r="AR65" s="4">
        <v>2.4584999999999999</v>
      </c>
      <c r="AS65" s="4">
        <v>12.0571</v>
      </c>
      <c r="AT65" s="4">
        <v>2.1951000000000001</v>
      </c>
      <c r="AU65" s="4">
        <v>14.4087</v>
      </c>
      <c r="AV65" s="4">
        <v>0.27260000000000001</v>
      </c>
      <c r="AW65" s="4">
        <v>4.7210000000000001</v>
      </c>
      <c r="AX65" s="4">
        <v>9.5001999999999995</v>
      </c>
      <c r="AY65" s="4">
        <v>2.5771999999999999</v>
      </c>
      <c r="AZ65" s="4">
        <v>0.77990000000000004</v>
      </c>
      <c r="BA65" s="4">
        <v>0.2364</v>
      </c>
      <c r="BB65" s="4">
        <v>0</v>
      </c>
      <c r="BC65" s="4">
        <v>5.0000000000000001E-4</v>
      </c>
      <c r="BD65" s="4">
        <v>0.2437</v>
      </c>
      <c r="BE65" s="4">
        <v>0</v>
      </c>
      <c r="BF65" s="4">
        <v>1.3579000000000001</v>
      </c>
      <c r="BG65" s="4">
        <v>1.1687000000000001</v>
      </c>
      <c r="BH65" s="4">
        <v>0.91790000000000005</v>
      </c>
      <c r="BI65" s="4">
        <v>1.3427</v>
      </c>
      <c r="BJ65" s="4">
        <v>1.4517</v>
      </c>
      <c r="BK65" s="4">
        <v>1.4031</v>
      </c>
      <c r="BL65" s="4">
        <v>1.4028</v>
      </c>
      <c r="BM65" s="4">
        <v>1.3932</v>
      </c>
      <c r="BN65" s="4">
        <v>1.3835</v>
      </c>
      <c r="BO65" s="4">
        <v>1.3791</v>
      </c>
      <c r="BP65" s="4">
        <v>1.3748</v>
      </c>
      <c r="BQ65" s="4">
        <v>1.3636999999999999</v>
      </c>
      <c r="BR65" s="4">
        <v>1.3706</v>
      </c>
      <c r="BS65" s="4">
        <v>1.375</v>
      </c>
      <c r="BT65" s="4">
        <v>1.3763000000000001</v>
      </c>
      <c r="BU65" s="4">
        <v>36.545499999999997</v>
      </c>
      <c r="BV65" s="4">
        <v>0</v>
      </c>
      <c r="BW65" s="4">
        <v>0</v>
      </c>
      <c r="BX65" s="4">
        <v>0</v>
      </c>
      <c r="BY65" s="4">
        <v>32.200200000000002</v>
      </c>
      <c r="BZ65" s="4">
        <v>0.35510000000000003</v>
      </c>
      <c r="CA65" s="4">
        <v>30.422499999999999</v>
      </c>
      <c r="CB65" s="4">
        <v>0.4667</v>
      </c>
      <c r="CC65" s="4">
        <v>0</v>
      </c>
      <c r="CD65" s="4">
        <v>0</v>
      </c>
      <c r="CE65" s="4">
        <v>0</v>
      </c>
      <c r="CF65" s="4">
        <v>0</v>
      </c>
      <c r="CG65" s="4">
        <v>1.01E-2</v>
      </c>
      <c r="CH65" s="4">
        <v>0</v>
      </c>
      <c r="CI65" s="4">
        <v>0</v>
      </c>
      <c r="CJ65" s="4">
        <v>62.74</v>
      </c>
      <c r="CK65" s="4">
        <v>62.05</v>
      </c>
      <c r="CL65" s="4">
        <v>36.840000000000003</v>
      </c>
      <c r="CM65" s="4">
        <v>0.41</v>
      </c>
      <c r="CN65" s="4">
        <v>0.68</v>
      </c>
      <c r="CO65" s="4">
        <v>0.01</v>
      </c>
      <c r="CP65" s="4">
        <v>52.304299999999998</v>
      </c>
      <c r="CQ65" s="4">
        <v>0</v>
      </c>
      <c r="CR65" s="4">
        <v>30.463100000000001</v>
      </c>
      <c r="CS65" s="4">
        <v>0</v>
      </c>
      <c r="CT65" s="4">
        <v>0</v>
      </c>
      <c r="CU65" s="4">
        <v>0</v>
      </c>
      <c r="CV65" s="4">
        <v>0</v>
      </c>
      <c r="CW65" s="4">
        <v>12.9274</v>
      </c>
      <c r="CX65" s="4">
        <v>4.0842999999999998</v>
      </c>
      <c r="CY65" s="4">
        <v>0.22090000000000001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62.81</v>
      </c>
      <c r="DF65" s="4">
        <v>35.909999999999997</v>
      </c>
      <c r="DG65" s="4">
        <v>1.28</v>
      </c>
      <c r="DH65" s="4">
        <v>0</v>
      </c>
      <c r="DI65" s="4">
        <v>50.886000000000003</v>
      </c>
      <c r="DJ65" s="4">
        <v>0</v>
      </c>
      <c r="DK65" s="4">
        <v>4.8028000000000004</v>
      </c>
      <c r="DL65" s="4">
        <v>0</v>
      </c>
      <c r="DM65" s="4">
        <v>11.621499999999999</v>
      </c>
      <c r="DN65" s="4">
        <v>0.25800000000000001</v>
      </c>
      <c r="DO65" s="4">
        <v>14.789</v>
      </c>
      <c r="DP65" s="4">
        <v>17.639800000000001</v>
      </c>
      <c r="DQ65" s="4">
        <v>0</v>
      </c>
      <c r="DR65" s="4">
        <v>0</v>
      </c>
      <c r="DS65" s="4">
        <v>0</v>
      </c>
      <c r="DT65" s="4">
        <v>0</v>
      </c>
      <c r="DU65" s="4">
        <v>3.0000000000000001E-3</v>
      </c>
      <c r="DV65" s="4">
        <v>0</v>
      </c>
      <c r="DW65" s="4">
        <v>0</v>
      </c>
      <c r="DX65" s="4">
        <v>69.400000000000006</v>
      </c>
      <c r="DY65" s="4">
        <v>41.04</v>
      </c>
      <c r="DZ65" s="4">
        <v>18.09</v>
      </c>
      <c r="EA65" s="4">
        <v>35.18</v>
      </c>
      <c r="EB65" s="4">
        <v>5.27</v>
      </c>
      <c r="EC65" s="4">
        <v>0.41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4">
        <v>0</v>
      </c>
      <c r="FZ65" s="4">
        <v>0</v>
      </c>
      <c r="GA65" s="4">
        <v>0</v>
      </c>
      <c r="GB65" s="4">
        <v>0</v>
      </c>
      <c r="GC65" s="4">
        <v>0</v>
      </c>
      <c r="GD65" s="4">
        <v>0</v>
      </c>
      <c r="GE65" s="4">
        <v>0</v>
      </c>
      <c r="GF65" s="4">
        <v>0</v>
      </c>
      <c r="GG65" s="4">
        <v>0</v>
      </c>
      <c r="GH65" s="4">
        <v>0</v>
      </c>
      <c r="GI65" s="4">
        <v>0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Q65" s="4">
        <v>0</v>
      </c>
      <c r="GR65" s="4">
        <v>0</v>
      </c>
      <c r="GS65" s="4">
        <v>0</v>
      </c>
      <c r="GT65" s="4">
        <v>0</v>
      </c>
      <c r="GU65" s="4">
        <v>0</v>
      </c>
      <c r="GV65" s="4">
        <v>0</v>
      </c>
      <c r="GW65" s="4">
        <v>0</v>
      </c>
      <c r="GX65" s="4">
        <v>0</v>
      </c>
      <c r="GY65" s="4">
        <v>0</v>
      </c>
      <c r="GZ65" s="4">
        <v>0</v>
      </c>
      <c r="HA65" s="4">
        <v>0</v>
      </c>
      <c r="HB65" s="4">
        <v>0</v>
      </c>
      <c r="HC65" s="4">
        <v>0</v>
      </c>
      <c r="HD65" s="4">
        <v>0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0</v>
      </c>
      <c r="HL65" s="4">
        <v>0</v>
      </c>
      <c r="HM65" s="4">
        <v>0</v>
      </c>
      <c r="HN65" s="4">
        <v>0</v>
      </c>
      <c r="HO65" s="4">
        <v>60.767699999999998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0</v>
      </c>
      <c r="HV65" s="4">
        <v>0</v>
      </c>
      <c r="HW65" s="4">
        <v>2.8071000000000002</v>
      </c>
      <c r="HX65" s="4">
        <v>36.4251</v>
      </c>
      <c r="HY65" s="4">
        <v>0</v>
      </c>
      <c r="HZ65" s="4">
        <v>95.79</v>
      </c>
      <c r="IA65" s="4">
        <v>4.21</v>
      </c>
    </row>
    <row r="66" spans="1:235" x14ac:dyDescent="0.35">
      <c r="A66" s="4" t="s">
        <v>653</v>
      </c>
      <c r="B66" s="4">
        <v>36.43</v>
      </c>
      <c r="C66" s="4">
        <v>35.299999999999997</v>
      </c>
      <c r="D66" s="4">
        <v>34.58</v>
      </c>
      <c r="E66" s="4">
        <v>1120.77</v>
      </c>
      <c r="F66" s="4">
        <v>1E-3</v>
      </c>
      <c r="G66" s="4">
        <v>-9.24</v>
      </c>
      <c r="H66" s="4">
        <v>0</v>
      </c>
      <c r="I66" s="4">
        <v>-0.72</v>
      </c>
      <c r="J66" s="4">
        <v>64.7</v>
      </c>
      <c r="K66" s="4">
        <v>1120.77</v>
      </c>
      <c r="L66" s="4">
        <v>0</v>
      </c>
      <c r="M66" s="4">
        <v>1120.77</v>
      </c>
      <c r="N66" s="4">
        <v>0</v>
      </c>
      <c r="O66" s="4">
        <v>1120.77</v>
      </c>
      <c r="P66" s="4">
        <v>0</v>
      </c>
      <c r="Q66" s="4">
        <v>1111</v>
      </c>
      <c r="R66" s="4">
        <v>-9.77</v>
      </c>
      <c r="S66" s="4">
        <v>1105.8499999999999</v>
      </c>
      <c r="T66" s="4">
        <v>-14.91</v>
      </c>
      <c r="U66" s="4">
        <v>1017.86</v>
      </c>
      <c r="V66" s="4">
        <v>-102.91</v>
      </c>
      <c r="W66" s="4">
        <v>1026.8499999999999</v>
      </c>
      <c r="X66" s="4">
        <v>-93.92</v>
      </c>
      <c r="Y66" s="4">
        <v>4.8133999999999997</v>
      </c>
      <c r="Z66" s="4">
        <v>11.888299999999999</v>
      </c>
      <c r="AA66" s="4">
        <v>13.595000000000001</v>
      </c>
      <c r="AB66" s="4">
        <v>0</v>
      </c>
      <c r="AC66" s="4">
        <v>0</v>
      </c>
      <c r="AD66" s="4">
        <v>0</v>
      </c>
      <c r="AE66" s="4">
        <v>0</v>
      </c>
      <c r="AF66" s="4">
        <v>4.1917</v>
      </c>
      <c r="AG66" s="4">
        <v>6.9359000000000002</v>
      </c>
      <c r="AH66" s="4">
        <v>39.958399999999997</v>
      </c>
      <c r="AI66" s="4">
        <v>52.679099999999998</v>
      </c>
      <c r="AJ66" s="4">
        <v>0</v>
      </c>
      <c r="AK66" s="4">
        <v>0</v>
      </c>
      <c r="AL66" s="4">
        <v>0</v>
      </c>
      <c r="AM66" s="4">
        <v>0</v>
      </c>
      <c r="AN66" s="4">
        <v>0.42649999999999999</v>
      </c>
      <c r="AO66" s="4">
        <v>0.2253</v>
      </c>
      <c r="AP66" s="4">
        <v>4.53E-2</v>
      </c>
      <c r="AQ66" s="4">
        <v>50.549199999999999</v>
      </c>
      <c r="AR66" s="4">
        <v>2.4773999999999998</v>
      </c>
      <c r="AS66" s="4">
        <v>12.043100000000001</v>
      </c>
      <c r="AT66" s="4">
        <v>2.2031999999999998</v>
      </c>
      <c r="AU66" s="4">
        <v>14.4376</v>
      </c>
      <c r="AV66" s="4">
        <v>0.2732</v>
      </c>
      <c r="AW66" s="4">
        <v>4.6955999999999998</v>
      </c>
      <c r="AX66" s="4">
        <v>9.4712999999999994</v>
      </c>
      <c r="AY66" s="4">
        <v>2.5813999999999999</v>
      </c>
      <c r="AZ66" s="4">
        <v>0.78500000000000003</v>
      </c>
      <c r="BA66" s="4">
        <v>0.2382</v>
      </c>
      <c r="BB66" s="4">
        <v>0</v>
      </c>
      <c r="BC66" s="4">
        <v>5.0000000000000001E-4</v>
      </c>
      <c r="BD66" s="4">
        <v>0.24440000000000001</v>
      </c>
      <c r="BE66" s="4">
        <v>0</v>
      </c>
      <c r="BF66" s="4">
        <v>1.3640000000000001</v>
      </c>
      <c r="BG66" s="4">
        <v>1.1700999999999999</v>
      </c>
      <c r="BH66" s="4">
        <v>0.91490000000000005</v>
      </c>
      <c r="BI66" s="4">
        <v>1.3483000000000001</v>
      </c>
      <c r="BJ66" s="4">
        <v>1.4609000000000001</v>
      </c>
      <c r="BK66" s="4">
        <v>1.4106000000000001</v>
      </c>
      <c r="BL66" s="4">
        <v>1.4101999999999999</v>
      </c>
      <c r="BM66" s="4">
        <v>1.4003000000000001</v>
      </c>
      <c r="BN66" s="4">
        <v>1.3903000000000001</v>
      </c>
      <c r="BO66" s="4">
        <v>1.3856999999999999</v>
      </c>
      <c r="BP66" s="4">
        <v>1.3813</v>
      </c>
      <c r="BQ66" s="4">
        <v>1.3701000000000001</v>
      </c>
      <c r="BR66" s="4">
        <v>1.3772</v>
      </c>
      <c r="BS66" s="4">
        <v>1.3816999999999999</v>
      </c>
      <c r="BT66" s="4">
        <v>1.3831</v>
      </c>
      <c r="BU66" s="4">
        <v>36.520200000000003</v>
      </c>
      <c r="BV66" s="4">
        <v>0</v>
      </c>
      <c r="BW66" s="4">
        <v>0</v>
      </c>
      <c r="BX66" s="4">
        <v>0</v>
      </c>
      <c r="BY66" s="4">
        <v>32.334299999999999</v>
      </c>
      <c r="BZ66" s="4">
        <v>0.35589999999999999</v>
      </c>
      <c r="CA66" s="4">
        <v>30.312999999999999</v>
      </c>
      <c r="CB66" s="4">
        <v>0.46650000000000003</v>
      </c>
      <c r="CC66" s="4">
        <v>0</v>
      </c>
      <c r="CD66" s="4">
        <v>0</v>
      </c>
      <c r="CE66" s="4">
        <v>0</v>
      </c>
      <c r="CF66" s="4">
        <v>0</v>
      </c>
      <c r="CG66" s="4">
        <v>1.01E-2</v>
      </c>
      <c r="CH66" s="4">
        <v>0</v>
      </c>
      <c r="CI66" s="4">
        <v>0</v>
      </c>
      <c r="CJ66" s="4">
        <v>62.56</v>
      </c>
      <c r="CK66" s="4">
        <v>61.87</v>
      </c>
      <c r="CL66" s="4">
        <v>37.020000000000003</v>
      </c>
      <c r="CM66" s="4">
        <v>0.41</v>
      </c>
      <c r="CN66" s="4">
        <v>0.68</v>
      </c>
      <c r="CO66" s="4">
        <v>0.01</v>
      </c>
      <c r="CP66" s="4">
        <v>52.341700000000003</v>
      </c>
      <c r="CQ66" s="4">
        <v>0</v>
      </c>
      <c r="CR66" s="4">
        <v>30.4377</v>
      </c>
      <c r="CS66" s="4">
        <v>0</v>
      </c>
      <c r="CT66" s="4">
        <v>0</v>
      </c>
      <c r="CU66" s="4">
        <v>0</v>
      </c>
      <c r="CV66" s="4">
        <v>0</v>
      </c>
      <c r="CW66" s="4">
        <v>12.8977</v>
      </c>
      <c r="CX66" s="4">
        <v>4.101</v>
      </c>
      <c r="CY66" s="4">
        <v>0.222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62.66</v>
      </c>
      <c r="DF66" s="4">
        <v>36.049999999999997</v>
      </c>
      <c r="DG66" s="4">
        <v>1.28</v>
      </c>
      <c r="DH66" s="4">
        <v>0</v>
      </c>
      <c r="DI66" s="4">
        <v>50.8765</v>
      </c>
      <c r="DJ66" s="4">
        <v>0</v>
      </c>
      <c r="DK66" s="4">
        <v>4.7960000000000003</v>
      </c>
      <c r="DL66" s="4">
        <v>0</v>
      </c>
      <c r="DM66" s="4">
        <v>11.683299999999999</v>
      </c>
      <c r="DN66" s="4">
        <v>0.2591</v>
      </c>
      <c r="DO66" s="4">
        <v>14.7601</v>
      </c>
      <c r="DP66" s="4">
        <v>17.6219</v>
      </c>
      <c r="DQ66" s="4">
        <v>0</v>
      </c>
      <c r="DR66" s="4">
        <v>0</v>
      </c>
      <c r="DS66" s="4">
        <v>0</v>
      </c>
      <c r="DT66" s="4">
        <v>0</v>
      </c>
      <c r="DU66" s="4">
        <v>3.0000000000000001E-3</v>
      </c>
      <c r="DV66" s="4">
        <v>0</v>
      </c>
      <c r="DW66" s="4">
        <v>0</v>
      </c>
      <c r="DX66" s="4">
        <v>69.25</v>
      </c>
      <c r="DY66" s="4">
        <v>40.97</v>
      </c>
      <c r="DZ66" s="4">
        <v>18.190000000000001</v>
      </c>
      <c r="EA66" s="4">
        <v>35.159999999999997</v>
      </c>
      <c r="EB66" s="4">
        <v>5.26</v>
      </c>
      <c r="EC66" s="4">
        <v>0.41</v>
      </c>
      <c r="ED66" s="4">
        <v>0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4">
        <v>0</v>
      </c>
      <c r="EL66" s="4">
        <v>0</v>
      </c>
      <c r="EM66" s="4">
        <v>0</v>
      </c>
      <c r="EN66" s="4">
        <v>0</v>
      </c>
      <c r="EO66" s="4">
        <v>0</v>
      </c>
      <c r="EP66" s="4">
        <v>0</v>
      </c>
      <c r="EQ66" s="4">
        <v>0</v>
      </c>
      <c r="ER66" s="4">
        <v>0</v>
      </c>
      <c r="ES66" s="4">
        <v>0</v>
      </c>
      <c r="ET66" s="4">
        <v>0</v>
      </c>
      <c r="EU66" s="4">
        <v>0</v>
      </c>
      <c r="EV66" s="4">
        <v>0</v>
      </c>
      <c r="EW66" s="4">
        <v>0</v>
      </c>
      <c r="EX66" s="4">
        <v>0</v>
      </c>
      <c r="EY66" s="4">
        <v>0</v>
      </c>
      <c r="EZ66" s="4">
        <v>0</v>
      </c>
      <c r="FA66" s="4">
        <v>0</v>
      </c>
      <c r="FB66" s="4">
        <v>0</v>
      </c>
      <c r="FC66" s="4">
        <v>0</v>
      </c>
      <c r="FD66" s="4">
        <v>0</v>
      </c>
      <c r="FE66" s="4">
        <v>0</v>
      </c>
      <c r="FF66" s="4">
        <v>0</v>
      </c>
      <c r="FG66" s="4">
        <v>0</v>
      </c>
      <c r="FH66" s="4">
        <v>0</v>
      </c>
      <c r="FI66" s="4">
        <v>0</v>
      </c>
      <c r="FJ66" s="4">
        <v>0</v>
      </c>
      <c r="FK66" s="4">
        <v>0</v>
      </c>
      <c r="FL66" s="4">
        <v>0</v>
      </c>
      <c r="FM66" s="4">
        <v>0</v>
      </c>
      <c r="FN66" s="4">
        <v>0</v>
      </c>
      <c r="FO66" s="4">
        <v>0</v>
      </c>
      <c r="FP66" s="4">
        <v>0</v>
      </c>
      <c r="FQ66" s="4">
        <v>0</v>
      </c>
      <c r="FR66" s="4">
        <v>0</v>
      </c>
      <c r="FS66" s="4">
        <v>0</v>
      </c>
      <c r="FT66" s="4">
        <v>0</v>
      </c>
      <c r="FU66" s="4">
        <v>0</v>
      </c>
      <c r="FV66" s="4">
        <v>0</v>
      </c>
      <c r="FW66" s="4">
        <v>0</v>
      </c>
      <c r="FX66" s="4">
        <v>0</v>
      </c>
      <c r="FY66" s="4">
        <v>0</v>
      </c>
      <c r="FZ66" s="4">
        <v>0</v>
      </c>
      <c r="GA66" s="4">
        <v>0</v>
      </c>
      <c r="GB66" s="4">
        <v>0</v>
      </c>
      <c r="GC66" s="4">
        <v>0</v>
      </c>
      <c r="GD66" s="4">
        <v>0</v>
      </c>
      <c r="GE66" s="4">
        <v>0</v>
      </c>
      <c r="GF66" s="4">
        <v>0</v>
      </c>
      <c r="GG66" s="4">
        <v>0</v>
      </c>
      <c r="GH66" s="4">
        <v>0</v>
      </c>
      <c r="GI66" s="4">
        <v>0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Q66" s="4">
        <v>0</v>
      </c>
      <c r="GR66" s="4">
        <v>0</v>
      </c>
      <c r="GS66" s="4">
        <v>0</v>
      </c>
      <c r="GT66" s="4">
        <v>0</v>
      </c>
      <c r="GU66" s="4">
        <v>0</v>
      </c>
      <c r="GV66" s="4">
        <v>0</v>
      </c>
      <c r="GW66" s="4">
        <v>0</v>
      </c>
      <c r="GX66" s="4">
        <v>0</v>
      </c>
      <c r="GY66" s="4">
        <v>0</v>
      </c>
      <c r="GZ66" s="4">
        <v>0</v>
      </c>
      <c r="HA66" s="4">
        <v>0</v>
      </c>
      <c r="HB66" s="4">
        <v>0</v>
      </c>
      <c r="HC66" s="4">
        <v>0</v>
      </c>
      <c r="HD66" s="4">
        <v>0</v>
      </c>
      <c r="HE66" s="4">
        <v>0</v>
      </c>
      <c r="HF66" s="4">
        <v>0</v>
      </c>
      <c r="HG66" s="4">
        <v>0</v>
      </c>
      <c r="HH66" s="4">
        <v>0</v>
      </c>
      <c r="HI66" s="4">
        <v>0</v>
      </c>
      <c r="HJ66" s="4">
        <v>0</v>
      </c>
      <c r="HK66" s="4">
        <v>0</v>
      </c>
      <c r="HL66" s="4">
        <v>0</v>
      </c>
      <c r="HM66" s="4">
        <v>0</v>
      </c>
      <c r="HN66" s="4">
        <v>0</v>
      </c>
      <c r="HO66" s="4">
        <v>60.769300000000001</v>
      </c>
      <c r="HP66" s="4">
        <v>0</v>
      </c>
      <c r="HQ66" s="4">
        <v>0</v>
      </c>
      <c r="HR66" s="4">
        <v>0</v>
      </c>
      <c r="HS66" s="4">
        <v>0</v>
      </c>
      <c r="HT66" s="4">
        <v>0</v>
      </c>
      <c r="HU66" s="4">
        <v>0</v>
      </c>
      <c r="HV66" s="4">
        <v>0</v>
      </c>
      <c r="HW66" s="4">
        <v>2.8056000000000001</v>
      </c>
      <c r="HX66" s="4">
        <v>36.4251</v>
      </c>
      <c r="HY66" s="4">
        <v>0</v>
      </c>
      <c r="HZ66" s="4">
        <v>95.79</v>
      </c>
      <c r="IA66" s="4">
        <v>4.21</v>
      </c>
    </row>
    <row r="67" spans="1:235" x14ac:dyDescent="0.35">
      <c r="A67" s="4" t="s">
        <v>653</v>
      </c>
      <c r="B67" s="4">
        <v>36.94</v>
      </c>
      <c r="C67" s="4">
        <v>35.799999999999997</v>
      </c>
      <c r="D67" s="4">
        <v>35.090000000000003</v>
      </c>
      <c r="E67" s="4">
        <v>1120.19</v>
      </c>
      <c r="F67" s="4">
        <v>1E-3</v>
      </c>
      <c r="G67" s="4">
        <v>-9.25</v>
      </c>
      <c r="H67" s="4">
        <v>0</v>
      </c>
      <c r="I67" s="4">
        <v>-0.72</v>
      </c>
      <c r="J67" s="4">
        <v>64.2</v>
      </c>
      <c r="K67" s="4">
        <v>1120.19</v>
      </c>
      <c r="L67" s="4">
        <v>0</v>
      </c>
      <c r="M67" s="4">
        <v>1120.19</v>
      </c>
      <c r="N67" s="4">
        <v>-0.01</v>
      </c>
      <c r="O67" s="4">
        <v>1120.19</v>
      </c>
      <c r="P67" s="4">
        <v>0</v>
      </c>
      <c r="Q67" s="4">
        <v>1110.5</v>
      </c>
      <c r="R67" s="4">
        <v>-9.69</v>
      </c>
      <c r="S67" s="4">
        <v>1105.29</v>
      </c>
      <c r="T67" s="4">
        <v>-14.91</v>
      </c>
      <c r="U67" s="4">
        <v>1018.93</v>
      </c>
      <c r="V67" s="4">
        <v>-101.26</v>
      </c>
      <c r="W67" s="4">
        <v>1026.8499999999999</v>
      </c>
      <c r="X67" s="4">
        <v>-93.34</v>
      </c>
      <c r="Y67" s="4">
        <v>4.8483999999999998</v>
      </c>
      <c r="Z67" s="4">
        <v>12.0862</v>
      </c>
      <c r="AA67" s="4">
        <v>13.8567</v>
      </c>
      <c r="AB67" s="4">
        <v>0</v>
      </c>
      <c r="AC67" s="4">
        <v>0</v>
      </c>
      <c r="AD67" s="4">
        <v>0</v>
      </c>
      <c r="AE67" s="4">
        <v>0</v>
      </c>
      <c r="AF67" s="4">
        <v>4.1939000000000002</v>
      </c>
      <c r="AG67" s="4">
        <v>7.0339999999999998</v>
      </c>
      <c r="AH67" s="4">
        <v>39.848100000000002</v>
      </c>
      <c r="AI67" s="4">
        <v>52.689300000000003</v>
      </c>
      <c r="AJ67" s="4">
        <v>0</v>
      </c>
      <c r="AK67" s="4">
        <v>0</v>
      </c>
      <c r="AL67" s="4">
        <v>0</v>
      </c>
      <c r="AM67" s="4">
        <v>0</v>
      </c>
      <c r="AN67" s="4">
        <v>0.42859999999999998</v>
      </c>
      <c r="AO67" s="4">
        <v>0.2258</v>
      </c>
      <c r="AP67" s="4">
        <v>4.53E-2</v>
      </c>
      <c r="AQ67" s="4">
        <v>50.549399999999999</v>
      </c>
      <c r="AR67" s="4">
        <v>2.4965999999999999</v>
      </c>
      <c r="AS67" s="4">
        <v>12.029199999999999</v>
      </c>
      <c r="AT67" s="4">
        <v>2.2111999999999998</v>
      </c>
      <c r="AU67" s="4">
        <v>14.466200000000001</v>
      </c>
      <c r="AV67" s="4">
        <v>0.27379999999999999</v>
      </c>
      <c r="AW67" s="4">
        <v>4.6699000000000002</v>
      </c>
      <c r="AX67" s="4">
        <v>9.4421999999999997</v>
      </c>
      <c r="AY67" s="4">
        <v>2.5855999999999999</v>
      </c>
      <c r="AZ67" s="4">
        <v>0.79020000000000001</v>
      </c>
      <c r="BA67" s="4">
        <v>0.24010000000000001</v>
      </c>
      <c r="BB67" s="4">
        <v>0</v>
      </c>
      <c r="BC67" s="4">
        <v>5.0000000000000001E-4</v>
      </c>
      <c r="BD67" s="4">
        <v>0.24510000000000001</v>
      </c>
      <c r="BE67" s="4">
        <v>0</v>
      </c>
      <c r="BF67" s="4">
        <v>1.3701000000000001</v>
      </c>
      <c r="BG67" s="4">
        <v>1.1714</v>
      </c>
      <c r="BH67" s="4">
        <v>0.91180000000000005</v>
      </c>
      <c r="BI67" s="4">
        <v>1.3539000000000001</v>
      </c>
      <c r="BJ67" s="4">
        <v>1.4701</v>
      </c>
      <c r="BK67" s="4">
        <v>1.4180999999999999</v>
      </c>
      <c r="BL67" s="4">
        <v>1.4176</v>
      </c>
      <c r="BM67" s="4">
        <v>1.4074</v>
      </c>
      <c r="BN67" s="4">
        <v>1.3971</v>
      </c>
      <c r="BO67" s="4">
        <v>1.3923000000000001</v>
      </c>
      <c r="BP67" s="4">
        <v>1.3877999999999999</v>
      </c>
      <c r="BQ67" s="4">
        <v>1.3766</v>
      </c>
      <c r="BR67" s="4">
        <v>1.3838999999999999</v>
      </c>
      <c r="BS67" s="4">
        <v>1.3885000000000001</v>
      </c>
      <c r="BT67" s="4">
        <v>1.39</v>
      </c>
      <c r="BU67" s="4">
        <v>36.494799999999998</v>
      </c>
      <c r="BV67" s="4">
        <v>0</v>
      </c>
      <c r="BW67" s="4">
        <v>0</v>
      </c>
      <c r="BX67" s="4">
        <v>0</v>
      </c>
      <c r="BY67" s="4">
        <v>32.469099999999997</v>
      </c>
      <c r="BZ67" s="4">
        <v>0.35680000000000001</v>
      </c>
      <c r="CA67" s="4">
        <v>30.202999999999999</v>
      </c>
      <c r="CB67" s="4">
        <v>0.46629999999999999</v>
      </c>
      <c r="CC67" s="4">
        <v>0</v>
      </c>
      <c r="CD67" s="4">
        <v>0</v>
      </c>
      <c r="CE67" s="4">
        <v>0</v>
      </c>
      <c r="CF67" s="4">
        <v>0</v>
      </c>
      <c r="CG67" s="4">
        <v>0.01</v>
      </c>
      <c r="CH67" s="4">
        <v>0</v>
      </c>
      <c r="CI67" s="4">
        <v>0</v>
      </c>
      <c r="CJ67" s="4">
        <v>62.38</v>
      </c>
      <c r="CK67" s="4">
        <v>61.69</v>
      </c>
      <c r="CL67" s="4">
        <v>37.200000000000003</v>
      </c>
      <c r="CM67" s="4">
        <v>0.41</v>
      </c>
      <c r="CN67" s="4">
        <v>0.68</v>
      </c>
      <c r="CO67" s="4">
        <v>0.01</v>
      </c>
      <c r="CP67" s="4">
        <v>52.379100000000001</v>
      </c>
      <c r="CQ67" s="4">
        <v>0</v>
      </c>
      <c r="CR67" s="4">
        <v>30.412199999999999</v>
      </c>
      <c r="CS67" s="4">
        <v>0</v>
      </c>
      <c r="CT67" s="4">
        <v>0</v>
      </c>
      <c r="CU67" s="4">
        <v>0</v>
      </c>
      <c r="CV67" s="4">
        <v>0</v>
      </c>
      <c r="CW67" s="4">
        <v>12.868</v>
      </c>
      <c r="CX67" s="4">
        <v>4.1176000000000004</v>
      </c>
      <c r="CY67" s="4">
        <v>0.223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62.51</v>
      </c>
      <c r="DF67" s="4">
        <v>36.200000000000003</v>
      </c>
      <c r="DG67" s="4">
        <v>1.29</v>
      </c>
      <c r="DH67" s="4">
        <v>0</v>
      </c>
      <c r="DI67" s="4">
        <v>50.866799999999998</v>
      </c>
      <c r="DJ67" s="4">
        <v>0</v>
      </c>
      <c r="DK67" s="4">
        <v>4.7895000000000003</v>
      </c>
      <c r="DL67" s="4">
        <v>0</v>
      </c>
      <c r="DM67" s="4">
        <v>11.7453</v>
      </c>
      <c r="DN67" s="4">
        <v>0.26019999999999999</v>
      </c>
      <c r="DO67" s="4">
        <v>14.7308</v>
      </c>
      <c r="DP67" s="4">
        <v>17.604399999999998</v>
      </c>
      <c r="DQ67" s="4">
        <v>0</v>
      </c>
      <c r="DR67" s="4">
        <v>0</v>
      </c>
      <c r="DS67" s="4">
        <v>0</v>
      </c>
      <c r="DT67" s="4">
        <v>0</v>
      </c>
      <c r="DU67" s="4">
        <v>3.0000000000000001E-3</v>
      </c>
      <c r="DV67" s="4">
        <v>0</v>
      </c>
      <c r="DW67" s="4">
        <v>0</v>
      </c>
      <c r="DX67" s="4">
        <v>69.09</v>
      </c>
      <c r="DY67" s="4">
        <v>40.9</v>
      </c>
      <c r="DZ67" s="4">
        <v>18.3</v>
      </c>
      <c r="EA67" s="4">
        <v>35.130000000000003</v>
      </c>
      <c r="EB67" s="4">
        <v>5.26</v>
      </c>
      <c r="EC67" s="4">
        <v>0.41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K67" s="4">
        <v>0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4">
        <v>0</v>
      </c>
      <c r="EV67" s="4">
        <v>0</v>
      </c>
      <c r="EW67" s="4">
        <v>0</v>
      </c>
      <c r="EX67" s="4">
        <v>0</v>
      </c>
      <c r="EY67" s="4">
        <v>0</v>
      </c>
      <c r="EZ67" s="4">
        <v>0</v>
      </c>
      <c r="FA67" s="4">
        <v>0</v>
      </c>
      <c r="FB67" s="4">
        <v>0</v>
      </c>
      <c r="FC67" s="4">
        <v>0</v>
      </c>
      <c r="FD67" s="4">
        <v>0</v>
      </c>
      <c r="FE67" s="4">
        <v>0</v>
      </c>
      <c r="FF67" s="4">
        <v>0</v>
      </c>
      <c r="FG67" s="4">
        <v>0</v>
      </c>
      <c r="FH67" s="4">
        <v>0</v>
      </c>
      <c r="FI67" s="4">
        <v>0</v>
      </c>
      <c r="FJ67" s="4">
        <v>0</v>
      </c>
      <c r="FK67" s="4">
        <v>0</v>
      </c>
      <c r="FL67" s="4">
        <v>0</v>
      </c>
      <c r="FM67" s="4">
        <v>0</v>
      </c>
      <c r="FN67" s="4">
        <v>0</v>
      </c>
      <c r="FO67" s="4">
        <v>0</v>
      </c>
      <c r="FP67" s="4">
        <v>0</v>
      </c>
      <c r="FQ67" s="4">
        <v>0</v>
      </c>
      <c r="FR67" s="4">
        <v>0</v>
      </c>
      <c r="FS67" s="4">
        <v>0</v>
      </c>
      <c r="FT67" s="4">
        <v>0</v>
      </c>
      <c r="FU67" s="4">
        <v>0</v>
      </c>
      <c r="FV67" s="4">
        <v>0</v>
      </c>
      <c r="FW67" s="4">
        <v>0</v>
      </c>
      <c r="FX67" s="4">
        <v>0</v>
      </c>
      <c r="FY67" s="4">
        <v>0</v>
      </c>
      <c r="FZ67" s="4">
        <v>0</v>
      </c>
      <c r="GA67" s="4">
        <v>0</v>
      </c>
      <c r="GB67" s="4">
        <v>0</v>
      </c>
      <c r="GC67" s="4">
        <v>0</v>
      </c>
      <c r="GD67" s="4">
        <v>0</v>
      </c>
      <c r="GE67" s="4">
        <v>0</v>
      </c>
      <c r="GF67" s="4">
        <v>0</v>
      </c>
      <c r="GG67" s="4">
        <v>0</v>
      </c>
      <c r="GH67" s="4">
        <v>0</v>
      </c>
      <c r="GI67" s="4">
        <v>0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Q67" s="4">
        <v>0</v>
      </c>
      <c r="GR67" s="4">
        <v>0</v>
      </c>
      <c r="GS67" s="4">
        <v>0</v>
      </c>
      <c r="GT67" s="4">
        <v>0</v>
      </c>
      <c r="GU67" s="4">
        <v>0</v>
      </c>
      <c r="GV67" s="4">
        <v>0</v>
      </c>
      <c r="GW67" s="4">
        <v>0</v>
      </c>
      <c r="GX67" s="4">
        <v>0</v>
      </c>
      <c r="GY67" s="4">
        <v>0</v>
      </c>
      <c r="GZ67" s="4">
        <v>0</v>
      </c>
      <c r="HA67" s="4">
        <v>0</v>
      </c>
      <c r="HB67" s="4">
        <v>0</v>
      </c>
      <c r="HC67" s="4">
        <v>0</v>
      </c>
      <c r="HD67" s="4">
        <v>0</v>
      </c>
      <c r="HE67" s="4">
        <v>0</v>
      </c>
      <c r="HF67" s="4">
        <v>0</v>
      </c>
      <c r="HG67" s="4">
        <v>0</v>
      </c>
      <c r="HH67" s="4">
        <v>0</v>
      </c>
      <c r="HI67" s="4">
        <v>0</v>
      </c>
      <c r="HJ67" s="4">
        <v>0</v>
      </c>
      <c r="HK67" s="4">
        <v>0</v>
      </c>
      <c r="HL67" s="4">
        <v>0</v>
      </c>
      <c r="HM67" s="4">
        <v>0</v>
      </c>
      <c r="HN67" s="4">
        <v>0</v>
      </c>
      <c r="HO67" s="4">
        <v>60.770800000000001</v>
      </c>
      <c r="HP67" s="4">
        <v>0</v>
      </c>
      <c r="HQ67" s="4">
        <v>0</v>
      </c>
      <c r="HR67" s="4">
        <v>0</v>
      </c>
      <c r="HS67" s="4">
        <v>0</v>
      </c>
      <c r="HT67" s="4">
        <v>0</v>
      </c>
      <c r="HU67" s="4">
        <v>0</v>
      </c>
      <c r="HV67" s="4">
        <v>0</v>
      </c>
      <c r="HW67" s="4">
        <v>2.8041</v>
      </c>
      <c r="HX67" s="4">
        <v>36.425199999999997</v>
      </c>
      <c r="HY67" s="4">
        <v>0</v>
      </c>
      <c r="HZ67" s="4">
        <v>95.79</v>
      </c>
      <c r="IA67" s="4">
        <v>4.21</v>
      </c>
    </row>
    <row r="68" spans="1:235" x14ac:dyDescent="0.35">
      <c r="A68" s="4" t="s">
        <v>653</v>
      </c>
      <c r="B68" s="4">
        <v>37.44</v>
      </c>
      <c r="C68" s="4">
        <v>36.299999999999997</v>
      </c>
      <c r="D68" s="4">
        <v>35.6</v>
      </c>
      <c r="E68" s="4">
        <v>1119.6199999999999</v>
      </c>
      <c r="F68" s="4">
        <v>1E-3</v>
      </c>
      <c r="G68" s="4">
        <v>-9.26</v>
      </c>
      <c r="H68" s="4">
        <v>0</v>
      </c>
      <c r="I68" s="4">
        <v>-0.72</v>
      </c>
      <c r="J68" s="4">
        <v>63.7</v>
      </c>
      <c r="K68" s="4">
        <v>1119.6099999999999</v>
      </c>
      <c r="L68" s="4">
        <v>0</v>
      </c>
      <c r="M68" s="4">
        <v>1119.6099999999999</v>
      </c>
      <c r="N68" s="4">
        <v>0</v>
      </c>
      <c r="O68" s="4">
        <v>1119.6199999999999</v>
      </c>
      <c r="P68" s="4">
        <v>0</v>
      </c>
      <c r="Q68" s="4">
        <v>1109.99</v>
      </c>
      <c r="R68" s="4">
        <v>-9.6199999999999992</v>
      </c>
      <c r="S68" s="4">
        <v>1104.71</v>
      </c>
      <c r="T68" s="4">
        <v>-14.91</v>
      </c>
      <c r="U68" s="4">
        <v>1020.02</v>
      </c>
      <c r="V68" s="4">
        <v>-99.6</v>
      </c>
      <c r="W68" s="4">
        <v>1026.8499999999999</v>
      </c>
      <c r="X68" s="4">
        <v>-92.77</v>
      </c>
      <c r="Y68" s="4">
        <v>4.8837000000000002</v>
      </c>
      <c r="Z68" s="4">
        <v>12.2837</v>
      </c>
      <c r="AA68" s="4">
        <v>14.118499999999999</v>
      </c>
      <c r="AB68" s="4">
        <v>0</v>
      </c>
      <c r="AC68" s="4">
        <v>0</v>
      </c>
      <c r="AD68" s="4">
        <v>0</v>
      </c>
      <c r="AE68" s="4">
        <v>0</v>
      </c>
      <c r="AF68" s="4">
        <v>4.1959999999999997</v>
      </c>
      <c r="AG68" s="4">
        <v>7.1147999999999998</v>
      </c>
      <c r="AH68" s="4">
        <v>39.7545</v>
      </c>
      <c r="AI68" s="4">
        <v>52.698999999999998</v>
      </c>
      <c r="AJ68" s="4">
        <v>0</v>
      </c>
      <c r="AK68" s="4">
        <v>0</v>
      </c>
      <c r="AL68" s="4">
        <v>0</v>
      </c>
      <c r="AM68" s="4">
        <v>0</v>
      </c>
      <c r="AN68" s="4">
        <v>0.43169999999999997</v>
      </c>
      <c r="AO68" s="4">
        <v>0.2263</v>
      </c>
      <c r="AP68" s="4">
        <v>4.53E-2</v>
      </c>
      <c r="AQ68" s="4">
        <v>50.549599999999998</v>
      </c>
      <c r="AR68" s="4">
        <v>2.5160999999999998</v>
      </c>
      <c r="AS68" s="4">
        <v>12.015599999999999</v>
      </c>
      <c r="AT68" s="4">
        <v>2.2191999999999998</v>
      </c>
      <c r="AU68" s="4">
        <v>14.494400000000001</v>
      </c>
      <c r="AV68" s="4">
        <v>0.27429999999999999</v>
      </c>
      <c r="AW68" s="4">
        <v>4.6441999999999997</v>
      </c>
      <c r="AX68" s="4">
        <v>9.4131</v>
      </c>
      <c r="AY68" s="4">
        <v>2.5897999999999999</v>
      </c>
      <c r="AZ68" s="4">
        <v>0.79549999999999998</v>
      </c>
      <c r="BA68" s="4">
        <v>0.2419</v>
      </c>
      <c r="BB68" s="4">
        <v>0</v>
      </c>
      <c r="BC68" s="4">
        <v>5.0000000000000001E-4</v>
      </c>
      <c r="BD68" s="4">
        <v>0.24579999999999999</v>
      </c>
      <c r="BE68" s="4">
        <v>0</v>
      </c>
      <c r="BF68" s="4">
        <v>1.3763000000000001</v>
      </c>
      <c r="BG68" s="4">
        <v>1.1728000000000001</v>
      </c>
      <c r="BH68" s="4">
        <v>0.90880000000000005</v>
      </c>
      <c r="BI68" s="4">
        <v>1.3595999999999999</v>
      </c>
      <c r="BJ68" s="4">
        <v>1.4795</v>
      </c>
      <c r="BK68" s="4">
        <v>1.4257</v>
      </c>
      <c r="BL68" s="4">
        <v>1.4252</v>
      </c>
      <c r="BM68" s="4">
        <v>1.4146000000000001</v>
      </c>
      <c r="BN68" s="4">
        <v>1.4039999999999999</v>
      </c>
      <c r="BO68" s="4">
        <v>1.399</v>
      </c>
      <c r="BP68" s="4">
        <v>1.3944000000000001</v>
      </c>
      <c r="BQ68" s="4">
        <v>1.3831</v>
      </c>
      <c r="BR68" s="4">
        <v>1.3906000000000001</v>
      </c>
      <c r="BS68" s="4">
        <v>1.3954</v>
      </c>
      <c r="BT68" s="4">
        <v>1.3969</v>
      </c>
      <c r="BU68" s="4">
        <v>36.469299999999997</v>
      </c>
      <c r="BV68" s="4">
        <v>0</v>
      </c>
      <c r="BW68" s="4">
        <v>0</v>
      </c>
      <c r="BX68" s="4">
        <v>0</v>
      </c>
      <c r="BY68" s="4">
        <v>32.604500000000002</v>
      </c>
      <c r="BZ68" s="4">
        <v>0.35759999999999997</v>
      </c>
      <c r="CA68" s="4">
        <v>30.092500000000001</v>
      </c>
      <c r="CB68" s="4">
        <v>0.46610000000000001</v>
      </c>
      <c r="CC68" s="4">
        <v>0</v>
      </c>
      <c r="CD68" s="4">
        <v>0</v>
      </c>
      <c r="CE68" s="4">
        <v>0</v>
      </c>
      <c r="CF68" s="4">
        <v>0</v>
      </c>
      <c r="CG68" s="4">
        <v>0.01</v>
      </c>
      <c r="CH68" s="4">
        <v>0</v>
      </c>
      <c r="CI68" s="4">
        <v>0</v>
      </c>
      <c r="CJ68" s="4">
        <v>62.2</v>
      </c>
      <c r="CK68" s="4">
        <v>61.5</v>
      </c>
      <c r="CL68" s="4">
        <v>37.380000000000003</v>
      </c>
      <c r="CM68" s="4">
        <v>0.42</v>
      </c>
      <c r="CN68" s="4">
        <v>0.68</v>
      </c>
      <c r="CO68" s="4">
        <v>0.01</v>
      </c>
      <c r="CP68" s="4">
        <v>52.416600000000003</v>
      </c>
      <c r="CQ68" s="4">
        <v>0</v>
      </c>
      <c r="CR68" s="4">
        <v>30.386700000000001</v>
      </c>
      <c r="CS68" s="4">
        <v>0</v>
      </c>
      <c r="CT68" s="4">
        <v>0</v>
      </c>
      <c r="CU68" s="4">
        <v>0</v>
      </c>
      <c r="CV68" s="4">
        <v>0</v>
      </c>
      <c r="CW68" s="4">
        <v>12.838200000000001</v>
      </c>
      <c r="CX68" s="4">
        <v>4.1342999999999996</v>
      </c>
      <c r="CY68" s="4">
        <v>0.22409999999999999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62.36</v>
      </c>
      <c r="DF68" s="4">
        <v>36.340000000000003</v>
      </c>
      <c r="DG68" s="4">
        <v>1.3</v>
      </c>
      <c r="DH68" s="4">
        <v>0</v>
      </c>
      <c r="DI68" s="4">
        <v>50.856900000000003</v>
      </c>
      <c r="DJ68" s="4">
        <v>0</v>
      </c>
      <c r="DK68" s="4">
        <v>4.7831999999999999</v>
      </c>
      <c r="DL68" s="4">
        <v>0</v>
      </c>
      <c r="DM68" s="4">
        <v>11.807399999999999</v>
      </c>
      <c r="DN68" s="4">
        <v>0.26129999999999998</v>
      </c>
      <c r="DO68" s="4">
        <v>14.7012</v>
      </c>
      <c r="DP68" s="4">
        <v>17.5871</v>
      </c>
      <c r="DQ68" s="4">
        <v>0</v>
      </c>
      <c r="DR68" s="4">
        <v>0</v>
      </c>
      <c r="DS68" s="4">
        <v>0</v>
      </c>
      <c r="DT68" s="4">
        <v>0</v>
      </c>
      <c r="DU68" s="4">
        <v>2.8999999999999998E-3</v>
      </c>
      <c r="DV68" s="4">
        <v>0</v>
      </c>
      <c r="DW68" s="4">
        <v>0</v>
      </c>
      <c r="DX68" s="4">
        <v>68.94</v>
      </c>
      <c r="DY68" s="4">
        <v>40.83</v>
      </c>
      <c r="DZ68" s="4">
        <v>18.399999999999999</v>
      </c>
      <c r="EA68" s="4">
        <v>35.11</v>
      </c>
      <c r="EB68" s="4">
        <v>5.25</v>
      </c>
      <c r="EC68" s="4">
        <v>0.41</v>
      </c>
      <c r="ED68" s="4">
        <v>0</v>
      </c>
      <c r="EE68" s="4">
        <v>0</v>
      </c>
      <c r="EF68" s="4">
        <v>0</v>
      </c>
      <c r="EG68" s="4">
        <v>0</v>
      </c>
      <c r="EH68" s="4">
        <v>0</v>
      </c>
      <c r="EI68" s="4">
        <v>0</v>
      </c>
      <c r="EJ68" s="4">
        <v>0</v>
      </c>
      <c r="EK68" s="4">
        <v>0</v>
      </c>
      <c r="EL68" s="4">
        <v>0</v>
      </c>
      <c r="EM68" s="4">
        <v>0</v>
      </c>
      <c r="EN68" s="4">
        <v>0</v>
      </c>
      <c r="EO68" s="4">
        <v>0</v>
      </c>
      <c r="EP68" s="4">
        <v>0</v>
      </c>
      <c r="EQ68" s="4">
        <v>0</v>
      </c>
      <c r="ER68" s="4">
        <v>0</v>
      </c>
      <c r="ES68" s="4">
        <v>0</v>
      </c>
      <c r="ET68" s="4">
        <v>0</v>
      </c>
      <c r="EU68" s="4">
        <v>0</v>
      </c>
      <c r="EV68" s="4">
        <v>0</v>
      </c>
      <c r="EW68" s="4">
        <v>0</v>
      </c>
      <c r="EX68" s="4">
        <v>0</v>
      </c>
      <c r="EY68" s="4">
        <v>0</v>
      </c>
      <c r="EZ68" s="4">
        <v>0</v>
      </c>
      <c r="FA68" s="4">
        <v>0</v>
      </c>
      <c r="FB68" s="4">
        <v>0</v>
      </c>
      <c r="FC68" s="4">
        <v>0</v>
      </c>
      <c r="FD68" s="4">
        <v>0</v>
      </c>
      <c r="FE68" s="4">
        <v>0</v>
      </c>
      <c r="FF68" s="4">
        <v>0</v>
      </c>
      <c r="FG68" s="4">
        <v>0</v>
      </c>
      <c r="FH68" s="4">
        <v>0</v>
      </c>
      <c r="FI68" s="4">
        <v>0</v>
      </c>
      <c r="FJ68" s="4">
        <v>0</v>
      </c>
      <c r="FK68" s="4">
        <v>0</v>
      </c>
      <c r="FL68" s="4">
        <v>0</v>
      </c>
      <c r="FM68" s="4">
        <v>0</v>
      </c>
      <c r="FN68" s="4">
        <v>0</v>
      </c>
      <c r="FO68" s="4">
        <v>0</v>
      </c>
      <c r="FP68" s="4">
        <v>0</v>
      </c>
      <c r="FQ68" s="4">
        <v>0</v>
      </c>
      <c r="FR68" s="4">
        <v>0</v>
      </c>
      <c r="FS68" s="4">
        <v>0</v>
      </c>
      <c r="FT68" s="4">
        <v>0</v>
      </c>
      <c r="FU68" s="4">
        <v>0</v>
      </c>
      <c r="FV68" s="4">
        <v>0</v>
      </c>
      <c r="FW68" s="4">
        <v>0</v>
      </c>
      <c r="FX68" s="4">
        <v>0</v>
      </c>
      <c r="FY68" s="4">
        <v>0</v>
      </c>
      <c r="FZ68" s="4">
        <v>0</v>
      </c>
      <c r="GA68" s="4">
        <v>0</v>
      </c>
      <c r="GB68" s="4">
        <v>0</v>
      </c>
      <c r="GC68" s="4">
        <v>0</v>
      </c>
      <c r="GD68" s="4">
        <v>0</v>
      </c>
      <c r="GE68" s="4">
        <v>0</v>
      </c>
      <c r="GF68" s="4">
        <v>0</v>
      </c>
      <c r="GG68" s="4">
        <v>0</v>
      </c>
      <c r="GH68" s="4">
        <v>0</v>
      </c>
      <c r="GI68" s="4">
        <v>0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Q68" s="4">
        <v>0</v>
      </c>
      <c r="GR68" s="4">
        <v>0</v>
      </c>
      <c r="GS68" s="4">
        <v>0</v>
      </c>
      <c r="GT68" s="4">
        <v>0</v>
      </c>
      <c r="GU68" s="4">
        <v>0</v>
      </c>
      <c r="GV68" s="4">
        <v>0</v>
      </c>
      <c r="GW68" s="4">
        <v>0</v>
      </c>
      <c r="GX68" s="4">
        <v>0</v>
      </c>
      <c r="GY68" s="4">
        <v>0</v>
      </c>
      <c r="GZ68" s="4">
        <v>0</v>
      </c>
      <c r="HA68" s="4">
        <v>0</v>
      </c>
      <c r="HB68" s="4">
        <v>0</v>
      </c>
      <c r="HC68" s="4">
        <v>0</v>
      </c>
      <c r="HD68" s="4">
        <v>0</v>
      </c>
      <c r="HE68" s="4">
        <v>0</v>
      </c>
      <c r="HF68" s="4">
        <v>0</v>
      </c>
      <c r="HG68" s="4">
        <v>0</v>
      </c>
      <c r="HH68" s="4">
        <v>0</v>
      </c>
      <c r="HI68" s="4">
        <v>0</v>
      </c>
      <c r="HJ68" s="4">
        <v>0</v>
      </c>
      <c r="HK68" s="4">
        <v>0</v>
      </c>
      <c r="HL68" s="4">
        <v>0</v>
      </c>
      <c r="HM68" s="4">
        <v>0</v>
      </c>
      <c r="HN68" s="4">
        <v>0</v>
      </c>
      <c r="HO68" s="4">
        <v>60.772300000000001</v>
      </c>
      <c r="HP68" s="4">
        <v>0</v>
      </c>
      <c r="HQ68" s="4">
        <v>0</v>
      </c>
      <c r="HR68" s="4">
        <v>0</v>
      </c>
      <c r="HS68" s="4">
        <v>0</v>
      </c>
      <c r="HT68" s="4">
        <v>0</v>
      </c>
      <c r="HU68" s="4">
        <v>0</v>
      </c>
      <c r="HV68" s="4">
        <v>0</v>
      </c>
      <c r="HW68" s="4">
        <v>2.8025000000000002</v>
      </c>
      <c r="HX68" s="4">
        <v>36.425199999999997</v>
      </c>
      <c r="HY68" s="4">
        <v>0</v>
      </c>
      <c r="HZ68" s="4">
        <v>95.8</v>
      </c>
      <c r="IA68" s="4">
        <v>4.2</v>
      </c>
    </row>
    <row r="69" spans="1:235" x14ac:dyDescent="0.35">
      <c r="A69" s="4" t="s">
        <v>653</v>
      </c>
      <c r="B69" s="4">
        <v>37.94</v>
      </c>
      <c r="C69" s="4">
        <v>36.799999999999997</v>
      </c>
      <c r="D69" s="4">
        <v>36.11</v>
      </c>
      <c r="E69" s="4">
        <v>1119.03</v>
      </c>
      <c r="F69" s="4">
        <v>1E-3</v>
      </c>
      <c r="G69" s="4">
        <v>-9.27</v>
      </c>
      <c r="H69" s="4">
        <v>0</v>
      </c>
      <c r="I69" s="4">
        <v>-0.72</v>
      </c>
      <c r="J69" s="4">
        <v>63.2</v>
      </c>
      <c r="K69" s="4">
        <v>1119.03</v>
      </c>
      <c r="L69" s="4">
        <v>0</v>
      </c>
      <c r="M69" s="4">
        <v>1119.03</v>
      </c>
      <c r="N69" s="4">
        <v>0</v>
      </c>
      <c r="O69" s="4">
        <v>1119.03</v>
      </c>
      <c r="P69" s="4">
        <v>0</v>
      </c>
      <c r="Q69" s="4">
        <v>1109.48</v>
      </c>
      <c r="R69" s="4">
        <v>-9.5500000000000007</v>
      </c>
      <c r="S69" s="4">
        <v>1104.1300000000001</v>
      </c>
      <c r="T69" s="4">
        <v>-14.9</v>
      </c>
      <c r="U69" s="4">
        <v>1021.12</v>
      </c>
      <c r="V69" s="4">
        <v>-97.92</v>
      </c>
      <c r="W69" s="4">
        <v>1026.8499999999999</v>
      </c>
      <c r="X69" s="4">
        <v>-92.18</v>
      </c>
      <c r="Y69" s="4">
        <v>4.9191000000000003</v>
      </c>
      <c r="Z69" s="4">
        <v>12.4811</v>
      </c>
      <c r="AA69" s="4">
        <v>14.3804</v>
      </c>
      <c r="AB69" s="4">
        <v>0</v>
      </c>
      <c r="AC69" s="4">
        <v>0</v>
      </c>
      <c r="AD69" s="4">
        <v>0</v>
      </c>
      <c r="AE69" s="4">
        <v>0</v>
      </c>
      <c r="AF69" s="4">
        <v>4.1981999999999999</v>
      </c>
      <c r="AG69" s="4">
        <v>7.1239999999999997</v>
      </c>
      <c r="AH69" s="4">
        <v>39.732999999999997</v>
      </c>
      <c r="AI69" s="4">
        <v>52.709899999999998</v>
      </c>
      <c r="AJ69" s="4">
        <v>0</v>
      </c>
      <c r="AK69" s="4">
        <v>0</v>
      </c>
      <c r="AL69" s="4">
        <v>0</v>
      </c>
      <c r="AM69" s="4">
        <v>0</v>
      </c>
      <c r="AN69" s="4">
        <v>0.43309999999999998</v>
      </c>
      <c r="AO69" s="4">
        <v>0.2268</v>
      </c>
      <c r="AP69" s="4">
        <v>4.53E-2</v>
      </c>
      <c r="AQ69" s="4">
        <v>50.549799999999998</v>
      </c>
      <c r="AR69" s="4">
        <v>2.5358999999999998</v>
      </c>
      <c r="AS69" s="4">
        <v>12.001899999999999</v>
      </c>
      <c r="AT69" s="4">
        <v>2.2271999999999998</v>
      </c>
      <c r="AU69" s="4">
        <v>14.5223</v>
      </c>
      <c r="AV69" s="4">
        <v>0.27489999999999998</v>
      </c>
      <c r="AW69" s="4">
        <v>4.6184000000000003</v>
      </c>
      <c r="AX69" s="4">
        <v>9.3839000000000006</v>
      </c>
      <c r="AY69" s="4">
        <v>2.5939999999999999</v>
      </c>
      <c r="AZ69" s="4">
        <v>0.80079999999999996</v>
      </c>
      <c r="BA69" s="4">
        <v>0.24379999999999999</v>
      </c>
      <c r="BB69" s="4">
        <v>0</v>
      </c>
      <c r="BC69" s="4">
        <v>5.0000000000000001E-4</v>
      </c>
      <c r="BD69" s="4">
        <v>0.2465</v>
      </c>
      <c r="BE69" s="4">
        <v>0</v>
      </c>
      <c r="BF69" s="4">
        <v>1.3825000000000001</v>
      </c>
      <c r="BG69" s="4">
        <v>1.1741999999999999</v>
      </c>
      <c r="BH69" s="4">
        <v>0.90569999999999995</v>
      </c>
      <c r="BI69" s="4">
        <v>1.3652</v>
      </c>
      <c r="BJ69" s="4">
        <v>1.4890000000000001</v>
      </c>
      <c r="BK69" s="4">
        <v>1.4334</v>
      </c>
      <c r="BL69" s="4">
        <v>1.4328000000000001</v>
      </c>
      <c r="BM69" s="4">
        <v>1.4218999999999999</v>
      </c>
      <c r="BN69" s="4">
        <v>1.4109</v>
      </c>
      <c r="BO69" s="4">
        <v>1.4057999999999999</v>
      </c>
      <c r="BP69" s="4">
        <v>1.401</v>
      </c>
      <c r="BQ69" s="4">
        <v>1.3896999999999999</v>
      </c>
      <c r="BR69" s="4">
        <v>1.3974</v>
      </c>
      <c r="BS69" s="4">
        <v>1.4024000000000001</v>
      </c>
      <c r="BT69" s="4">
        <v>1.4039999999999999</v>
      </c>
      <c r="BU69" s="4">
        <v>36.4437</v>
      </c>
      <c r="BV69" s="4">
        <v>0</v>
      </c>
      <c r="BW69" s="4">
        <v>0</v>
      </c>
      <c r="BX69" s="4">
        <v>0</v>
      </c>
      <c r="BY69" s="4">
        <v>32.740200000000002</v>
      </c>
      <c r="BZ69" s="4">
        <v>0.3584</v>
      </c>
      <c r="CA69" s="4">
        <v>29.9817</v>
      </c>
      <c r="CB69" s="4">
        <v>0.46589999999999998</v>
      </c>
      <c r="CC69" s="4">
        <v>0</v>
      </c>
      <c r="CD69" s="4">
        <v>0</v>
      </c>
      <c r="CE69" s="4">
        <v>0</v>
      </c>
      <c r="CF69" s="4">
        <v>0</v>
      </c>
      <c r="CG69" s="4">
        <v>0.01</v>
      </c>
      <c r="CH69" s="4">
        <v>0</v>
      </c>
      <c r="CI69" s="4">
        <v>0</v>
      </c>
      <c r="CJ69" s="4">
        <v>62.01</v>
      </c>
      <c r="CK69" s="4">
        <v>61.32</v>
      </c>
      <c r="CL69" s="4">
        <v>37.57</v>
      </c>
      <c r="CM69" s="4">
        <v>0.42</v>
      </c>
      <c r="CN69" s="4">
        <v>0.68</v>
      </c>
      <c r="CO69" s="4">
        <v>0.01</v>
      </c>
      <c r="CP69" s="4">
        <v>52.4542</v>
      </c>
      <c r="CQ69" s="4">
        <v>0</v>
      </c>
      <c r="CR69" s="4">
        <v>30.3612</v>
      </c>
      <c r="CS69" s="4">
        <v>0</v>
      </c>
      <c r="CT69" s="4">
        <v>0</v>
      </c>
      <c r="CU69" s="4">
        <v>0</v>
      </c>
      <c r="CV69" s="4">
        <v>0</v>
      </c>
      <c r="CW69" s="4">
        <v>12.808400000000001</v>
      </c>
      <c r="CX69" s="4">
        <v>4.1510999999999996</v>
      </c>
      <c r="CY69" s="4">
        <v>0.22520000000000001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62.21</v>
      </c>
      <c r="DF69" s="4">
        <v>36.49</v>
      </c>
      <c r="DG69" s="4">
        <v>1.3</v>
      </c>
      <c r="DH69" s="4">
        <v>0</v>
      </c>
      <c r="DI69" s="4">
        <v>50.846800000000002</v>
      </c>
      <c r="DJ69" s="4">
        <v>0</v>
      </c>
      <c r="DK69" s="4">
        <v>4.7770000000000001</v>
      </c>
      <c r="DL69" s="4">
        <v>0</v>
      </c>
      <c r="DM69" s="4">
        <v>11.8698</v>
      </c>
      <c r="DN69" s="4">
        <v>0.26250000000000001</v>
      </c>
      <c r="DO69" s="4">
        <v>14.6713</v>
      </c>
      <c r="DP69" s="4">
        <v>17.569700000000001</v>
      </c>
      <c r="DQ69" s="4">
        <v>0</v>
      </c>
      <c r="DR69" s="4">
        <v>0</v>
      </c>
      <c r="DS69" s="4">
        <v>0</v>
      </c>
      <c r="DT69" s="4">
        <v>0</v>
      </c>
      <c r="DU69" s="4">
        <v>2.8999999999999998E-3</v>
      </c>
      <c r="DV69" s="4">
        <v>0</v>
      </c>
      <c r="DW69" s="4">
        <v>0</v>
      </c>
      <c r="DX69" s="4">
        <v>68.78</v>
      </c>
      <c r="DY69" s="4">
        <v>40.76</v>
      </c>
      <c r="DZ69" s="4">
        <v>18.5</v>
      </c>
      <c r="EA69" s="4">
        <v>35.08</v>
      </c>
      <c r="EB69" s="4">
        <v>5.25</v>
      </c>
      <c r="EC69" s="4">
        <v>0.41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4">
        <v>0</v>
      </c>
      <c r="FF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4">
        <v>0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  <c r="FY69" s="4">
        <v>0</v>
      </c>
      <c r="FZ69" s="4">
        <v>0</v>
      </c>
      <c r="GA69" s="4">
        <v>0</v>
      </c>
      <c r="GB69" s="4">
        <v>0</v>
      </c>
      <c r="GC69" s="4">
        <v>0</v>
      </c>
      <c r="GD69" s="4">
        <v>0</v>
      </c>
      <c r="GE69" s="4">
        <v>0</v>
      </c>
      <c r="GF69" s="4">
        <v>0</v>
      </c>
      <c r="GG69" s="4">
        <v>0</v>
      </c>
      <c r="GH69" s="4">
        <v>0</v>
      </c>
      <c r="GI69" s="4">
        <v>0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0</v>
      </c>
      <c r="HC69" s="4">
        <v>0</v>
      </c>
      <c r="HD69" s="4">
        <v>0</v>
      </c>
      <c r="HE69" s="4">
        <v>0</v>
      </c>
      <c r="HF69" s="4">
        <v>0</v>
      </c>
      <c r="HG69" s="4">
        <v>0</v>
      </c>
      <c r="HH69" s="4">
        <v>0</v>
      </c>
      <c r="HI69" s="4">
        <v>0</v>
      </c>
      <c r="HJ69" s="4">
        <v>0</v>
      </c>
      <c r="HK69" s="4">
        <v>0</v>
      </c>
      <c r="HL69" s="4">
        <v>0</v>
      </c>
      <c r="HM69" s="4">
        <v>0</v>
      </c>
      <c r="HN69" s="4">
        <v>0</v>
      </c>
      <c r="HO69" s="4">
        <v>60.773800000000001</v>
      </c>
      <c r="HP69" s="4">
        <v>0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4">
        <v>2.8010000000000002</v>
      </c>
      <c r="HX69" s="4">
        <v>36.425199999999997</v>
      </c>
      <c r="HY69" s="4">
        <v>0</v>
      </c>
      <c r="HZ69" s="4">
        <v>95.8</v>
      </c>
      <c r="IA69" s="4">
        <v>4.2</v>
      </c>
    </row>
    <row r="70" spans="1:235" x14ac:dyDescent="0.35">
      <c r="A70" s="4" t="s">
        <v>653</v>
      </c>
      <c r="B70" s="4">
        <v>38.44</v>
      </c>
      <c r="C70" s="4">
        <v>37.299999999999997</v>
      </c>
      <c r="D70" s="4">
        <v>36.619999999999997</v>
      </c>
      <c r="E70" s="4">
        <v>1118.45</v>
      </c>
      <c r="F70" s="4">
        <v>1E-3</v>
      </c>
      <c r="G70" s="4">
        <v>-9.27</v>
      </c>
      <c r="H70" s="4">
        <v>0</v>
      </c>
      <c r="I70" s="4">
        <v>-0.72</v>
      </c>
      <c r="J70" s="4">
        <v>62.7</v>
      </c>
      <c r="K70" s="4">
        <v>1118.44</v>
      </c>
      <c r="L70" s="4">
        <v>-0.01</v>
      </c>
      <c r="M70" s="4">
        <v>1118.45</v>
      </c>
      <c r="N70" s="4">
        <v>0</v>
      </c>
      <c r="O70" s="4">
        <v>1118.45</v>
      </c>
      <c r="P70" s="4">
        <v>0</v>
      </c>
      <c r="Q70" s="4">
        <v>1108.96</v>
      </c>
      <c r="R70" s="4">
        <v>-9.49</v>
      </c>
      <c r="S70" s="4">
        <v>1103.55</v>
      </c>
      <c r="T70" s="4">
        <v>-14.9</v>
      </c>
      <c r="U70" s="4">
        <v>1022.23</v>
      </c>
      <c r="V70" s="4">
        <v>-96.22</v>
      </c>
      <c r="W70" s="4">
        <v>1026.8499999999999</v>
      </c>
      <c r="X70" s="4">
        <v>-91.6</v>
      </c>
      <c r="Y70" s="4">
        <v>4.9546000000000001</v>
      </c>
      <c r="Z70" s="4">
        <v>12.678599999999999</v>
      </c>
      <c r="AA70" s="4">
        <v>14.6426</v>
      </c>
      <c r="AB70" s="4">
        <v>0</v>
      </c>
      <c r="AC70" s="4">
        <v>0</v>
      </c>
      <c r="AD70" s="4">
        <v>0</v>
      </c>
      <c r="AE70" s="4">
        <v>0</v>
      </c>
      <c r="AF70" s="4">
        <v>4.2003000000000004</v>
      </c>
      <c r="AG70" s="4">
        <v>7.1330999999999998</v>
      </c>
      <c r="AH70" s="4">
        <v>39.711300000000001</v>
      </c>
      <c r="AI70" s="4">
        <v>52.7209</v>
      </c>
      <c r="AJ70" s="4">
        <v>0</v>
      </c>
      <c r="AK70" s="4">
        <v>0</v>
      </c>
      <c r="AL70" s="4">
        <v>0</v>
      </c>
      <c r="AM70" s="4">
        <v>0</v>
      </c>
      <c r="AN70" s="4">
        <v>0.43469999999999998</v>
      </c>
      <c r="AO70" s="4">
        <v>0.2273</v>
      </c>
      <c r="AP70" s="4">
        <v>4.53E-2</v>
      </c>
      <c r="AQ70" s="4">
        <v>50.549799999999998</v>
      </c>
      <c r="AR70" s="4">
        <v>2.5560999999999998</v>
      </c>
      <c r="AS70" s="4">
        <v>11.988300000000001</v>
      </c>
      <c r="AT70" s="4">
        <v>2.2351999999999999</v>
      </c>
      <c r="AU70" s="4">
        <v>14.5501</v>
      </c>
      <c r="AV70" s="4">
        <v>0.27539999999999998</v>
      </c>
      <c r="AW70" s="4">
        <v>4.5926</v>
      </c>
      <c r="AX70" s="4">
        <v>9.3544999999999998</v>
      </c>
      <c r="AY70" s="4">
        <v>2.5981999999999998</v>
      </c>
      <c r="AZ70" s="4">
        <v>0.80630000000000002</v>
      </c>
      <c r="BA70" s="4">
        <v>0.24579999999999999</v>
      </c>
      <c r="BB70" s="4">
        <v>0</v>
      </c>
      <c r="BC70" s="4">
        <v>5.0000000000000001E-4</v>
      </c>
      <c r="BD70" s="4">
        <v>0.2472</v>
      </c>
      <c r="BE70" s="4">
        <v>0</v>
      </c>
      <c r="BF70" s="4">
        <v>1.3887</v>
      </c>
      <c r="BG70" s="4">
        <v>1.1755</v>
      </c>
      <c r="BH70" s="4">
        <v>0.90259999999999996</v>
      </c>
      <c r="BI70" s="4">
        <v>1.371</v>
      </c>
      <c r="BJ70" s="4">
        <v>1.4986999999999999</v>
      </c>
      <c r="BK70" s="4">
        <v>1.4412</v>
      </c>
      <c r="BL70" s="4">
        <v>1.4404999999999999</v>
      </c>
      <c r="BM70" s="4">
        <v>1.4292</v>
      </c>
      <c r="BN70" s="4">
        <v>1.4178999999999999</v>
      </c>
      <c r="BO70" s="4">
        <v>1.4127000000000001</v>
      </c>
      <c r="BP70" s="4">
        <v>1.4077</v>
      </c>
      <c r="BQ70" s="4">
        <v>1.3963000000000001</v>
      </c>
      <c r="BR70" s="4">
        <v>1.4043000000000001</v>
      </c>
      <c r="BS70" s="4">
        <v>1.4094</v>
      </c>
      <c r="BT70" s="4">
        <v>1.411</v>
      </c>
      <c r="BU70" s="4">
        <v>36.418100000000003</v>
      </c>
      <c r="BV70" s="4">
        <v>0</v>
      </c>
      <c r="BW70" s="4">
        <v>0</v>
      </c>
      <c r="BX70" s="4">
        <v>0</v>
      </c>
      <c r="BY70" s="4">
        <v>32.876300000000001</v>
      </c>
      <c r="BZ70" s="4">
        <v>0.35930000000000001</v>
      </c>
      <c r="CA70" s="4">
        <v>29.870699999999999</v>
      </c>
      <c r="CB70" s="4">
        <v>0.4657</v>
      </c>
      <c r="CC70" s="4">
        <v>0</v>
      </c>
      <c r="CD70" s="4">
        <v>0</v>
      </c>
      <c r="CE70" s="4">
        <v>0</v>
      </c>
      <c r="CF70" s="4">
        <v>0</v>
      </c>
      <c r="CG70" s="4">
        <v>0.01</v>
      </c>
      <c r="CH70" s="4">
        <v>0</v>
      </c>
      <c r="CI70" s="4">
        <v>0</v>
      </c>
      <c r="CJ70" s="4">
        <v>61.83</v>
      </c>
      <c r="CK70" s="4">
        <v>61.14</v>
      </c>
      <c r="CL70" s="4">
        <v>37.75</v>
      </c>
      <c r="CM70" s="4">
        <v>0.42</v>
      </c>
      <c r="CN70" s="4">
        <v>0.69</v>
      </c>
      <c r="CO70" s="4">
        <v>0.01</v>
      </c>
      <c r="CP70" s="4">
        <v>52.491799999999998</v>
      </c>
      <c r="CQ70" s="4">
        <v>0</v>
      </c>
      <c r="CR70" s="4">
        <v>30.335599999999999</v>
      </c>
      <c r="CS70" s="4">
        <v>0</v>
      </c>
      <c r="CT70" s="4">
        <v>0</v>
      </c>
      <c r="CU70" s="4">
        <v>0</v>
      </c>
      <c r="CV70" s="4">
        <v>0</v>
      </c>
      <c r="CW70" s="4">
        <v>12.778499999999999</v>
      </c>
      <c r="CX70" s="4">
        <v>4.1677999999999997</v>
      </c>
      <c r="CY70" s="4">
        <v>0.2263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62.06</v>
      </c>
      <c r="DF70" s="4">
        <v>36.630000000000003</v>
      </c>
      <c r="DG70" s="4">
        <v>1.31</v>
      </c>
      <c r="DH70" s="4">
        <v>0</v>
      </c>
      <c r="DI70" s="4">
        <v>50.8367</v>
      </c>
      <c r="DJ70" s="4">
        <v>0</v>
      </c>
      <c r="DK70" s="4">
        <v>4.7709000000000001</v>
      </c>
      <c r="DL70" s="4">
        <v>0</v>
      </c>
      <c r="DM70" s="4">
        <v>11.932399999999999</v>
      </c>
      <c r="DN70" s="4">
        <v>0.2636</v>
      </c>
      <c r="DO70" s="4">
        <v>14.6412</v>
      </c>
      <c r="DP70" s="4">
        <v>17.552299999999999</v>
      </c>
      <c r="DQ70" s="4">
        <v>0</v>
      </c>
      <c r="DR70" s="4">
        <v>0</v>
      </c>
      <c r="DS70" s="4">
        <v>0</v>
      </c>
      <c r="DT70" s="4">
        <v>0</v>
      </c>
      <c r="DU70" s="4">
        <v>2.8999999999999998E-3</v>
      </c>
      <c r="DV70" s="4">
        <v>0</v>
      </c>
      <c r="DW70" s="4">
        <v>0</v>
      </c>
      <c r="DX70" s="4">
        <v>68.62</v>
      </c>
      <c r="DY70" s="4">
        <v>40.68</v>
      </c>
      <c r="DZ70" s="4">
        <v>18.600000000000001</v>
      </c>
      <c r="EA70" s="4">
        <v>35.049999999999997</v>
      </c>
      <c r="EB70" s="4">
        <v>5.24</v>
      </c>
      <c r="EC70" s="4">
        <v>0.42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K70" s="4">
        <v>0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4">
        <v>0</v>
      </c>
      <c r="EV70" s="4">
        <v>0</v>
      </c>
      <c r="EW70" s="4">
        <v>0</v>
      </c>
      <c r="EX70" s="4">
        <v>0</v>
      </c>
      <c r="EY70" s="4">
        <v>0</v>
      </c>
      <c r="EZ70" s="4">
        <v>0</v>
      </c>
      <c r="FA70" s="4">
        <v>0</v>
      </c>
      <c r="FB70" s="4">
        <v>0</v>
      </c>
      <c r="FC70" s="4">
        <v>0</v>
      </c>
      <c r="FD70" s="4">
        <v>0</v>
      </c>
      <c r="FE70" s="4">
        <v>0</v>
      </c>
      <c r="FF70" s="4">
        <v>0</v>
      </c>
      <c r="FG70" s="4">
        <v>0</v>
      </c>
      <c r="FH70" s="4">
        <v>0</v>
      </c>
      <c r="FI70" s="4">
        <v>0</v>
      </c>
      <c r="FJ70" s="4">
        <v>0</v>
      </c>
      <c r="FK70" s="4">
        <v>0</v>
      </c>
      <c r="FL70" s="4">
        <v>0</v>
      </c>
      <c r="FM70" s="4">
        <v>0</v>
      </c>
      <c r="FN70" s="4">
        <v>0</v>
      </c>
      <c r="FO70" s="4">
        <v>0</v>
      </c>
      <c r="FP70" s="4">
        <v>0</v>
      </c>
      <c r="FQ70" s="4">
        <v>0</v>
      </c>
      <c r="FR70" s="4">
        <v>0</v>
      </c>
      <c r="FS70" s="4">
        <v>0</v>
      </c>
      <c r="FT70" s="4">
        <v>0</v>
      </c>
      <c r="FU70" s="4">
        <v>0</v>
      </c>
      <c r="FV70" s="4">
        <v>0</v>
      </c>
      <c r="FW70" s="4">
        <v>0</v>
      </c>
      <c r="FX70" s="4">
        <v>0</v>
      </c>
      <c r="FY70" s="4">
        <v>0</v>
      </c>
      <c r="FZ70" s="4">
        <v>0</v>
      </c>
      <c r="GA70" s="4">
        <v>0</v>
      </c>
      <c r="GB70" s="4">
        <v>0</v>
      </c>
      <c r="GC70" s="4">
        <v>0</v>
      </c>
      <c r="GD70" s="4">
        <v>0</v>
      </c>
      <c r="GE70" s="4">
        <v>0</v>
      </c>
      <c r="GF70" s="4">
        <v>0</v>
      </c>
      <c r="GG70" s="4">
        <v>0</v>
      </c>
      <c r="GH70" s="4">
        <v>0</v>
      </c>
      <c r="GI70" s="4">
        <v>0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Q70" s="4">
        <v>0</v>
      </c>
      <c r="GR70" s="4">
        <v>0</v>
      </c>
      <c r="GS70" s="4">
        <v>0</v>
      </c>
      <c r="GT70" s="4">
        <v>0</v>
      </c>
      <c r="GU70" s="4">
        <v>0</v>
      </c>
      <c r="GV70" s="4">
        <v>0</v>
      </c>
      <c r="GW70" s="4">
        <v>0</v>
      </c>
      <c r="GX70" s="4">
        <v>0</v>
      </c>
      <c r="GY70" s="4">
        <v>0</v>
      </c>
      <c r="GZ70" s="4">
        <v>0</v>
      </c>
      <c r="HA70" s="4">
        <v>0</v>
      </c>
      <c r="HB70" s="4">
        <v>0</v>
      </c>
      <c r="HC70" s="4">
        <v>0</v>
      </c>
      <c r="HD70" s="4">
        <v>0</v>
      </c>
      <c r="HE70" s="4">
        <v>0</v>
      </c>
      <c r="HF70" s="4">
        <v>0</v>
      </c>
      <c r="HG70" s="4">
        <v>0</v>
      </c>
      <c r="HH70" s="4">
        <v>0</v>
      </c>
      <c r="HI70" s="4">
        <v>0</v>
      </c>
      <c r="HJ70" s="4">
        <v>0</v>
      </c>
      <c r="HK70" s="4">
        <v>0</v>
      </c>
      <c r="HL70" s="4">
        <v>0</v>
      </c>
      <c r="HM70" s="4">
        <v>0</v>
      </c>
      <c r="HN70" s="4">
        <v>0</v>
      </c>
      <c r="HO70" s="4">
        <v>60.775300000000001</v>
      </c>
      <c r="HP70" s="4">
        <v>0</v>
      </c>
      <c r="HQ70" s="4">
        <v>0</v>
      </c>
      <c r="HR70" s="4">
        <v>0</v>
      </c>
      <c r="HS70" s="4">
        <v>0</v>
      </c>
      <c r="HT70" s="4">
        <v>0</v>
      </c>
      <c r="HU70" s="4">
        <v>0</v>
      </c>
      <c r="HV70" s="4">
        <v>0</v>
      </c>
      <c r="HW70" s="4">
        <v>2.7993999999999999</v>
      </c>
      <c r="HX70" s="4">
        <v>36.4253</v>
      </c>
      <c r="HY70" s="4">
        <v>0</v>
      </c>
      <c r="HZ70" s="4">
        <v>95.8</v>
      </c>
      <c r="IA70" s="4">
        <v>4.2</v>
      </c>
    </row>
    <row r="71" spans="1:235" x14ac:dyDescent="0.35">
      <c r="A71" s="4" t="s">
        <v>653</v>
      </c>
      <c r="B71" s="4">
        <v>38.950000000000003</v>
      </c>
      <c r="C71" s="4">
        <v>37.79</v>
      </c>
      <c r="D71" s="4">
        <v>37.130000000000003</v>
      </c>
      <c r="E71" s="4">
        <v>1117.8599999999999</v>
      </c>
      <c r="F71" s="4">
        <v>1E-3</v>
      </c>
      <c r="G71" s="4">
        <v>-9.2799999999999994</v>
      </c>
      <c r="H71" s="4">
        <v>0</v>
      </c>
      <c r="I71" s="4">
        <v>-0.72</v>
      </c>
      <c r="J71" s="4">
        <v>62.21</v>
      </c>
      <c r="K71" s="4">
        <v>1117.8599999999999</v>
      </c>
      <c r="L71" s="4">
        <v>0</v>
      </c>
      <c r="M71" s="4">
        <v>1117.8599999999999</v>
      </c>
      <c r="N71" s="4">
        <v>0</v>
      </c>
      <c r="O71" s="4">
        <v>1117.8599999999999</v>
      </c>
      <c r="P71" s="4">
        <v>0</v>
      </c>
      <c r="Q71" s="4">
        <v>1108.45</v>
      </c>
      <c r="R71" s="4">
        <v>-9.41</v>
      </c>
      <c r="S71" s="4">
        <v>1102.96</v>
      </c>
      <c r="T71" s="4">
        <v>-14.9</v>
      </c>
      <c r="U71" s="4">
        <v>1023.36</v>
      </c>
      <c r="V71" s="4">
        <v>-94.51</v>
      </c>
      <c r="W71" s="4">
        <v>1026.8499999999999</v>
      </c>
      <c r="X71" s="4">
        <v>-91.01</v>
      </c>
      <c r="Y71" s="4">
        <v>4.9901</v>
      </c>
      <c r="Z71" s="4">
        <v>12.8773</v>
      </c>
      <c r="AA71" s="4">
        <v>14.903499999999999</v>
      </c>
      <c r="AB71" s="4">
        <v>0</v>
      </c>
      <c r="AC71" s="4">
        <v>0</v>
      </c>
      <c r="AD71" s="4">
        <v>0</v>
      </c>
      <c r="AE71" s="4">
        <v>0</v>
      </c>
      <c r="AF71" s="4">
        <v>4.2024999999999997</v>
      </c>
      <c r="AG71" s="4">
        <v>7.1410999999999998</v>
      </c>
      <c r="AH71" s="4">
        <v>39.959400000000002</v>
      </c>
      <c r="AI71" s="4">
        <v>52.465299999999999</v>
      </c>
      <c r="AJ71" s="4">
        <v>0</v>
      </c>
      <c r="AK71" s="4">
        <v>0</v>
      </c>
      <c r="AL71" s="4">
        <v>0</v>
      </c>
      <c r="AM71" s="4">
        <v>0</v>
      </c>
      <c r="AN71" s="4">
        <v>0.43409999999999999</v>
      </c>
      <c r="AO71" s="4">
        <v>0.2278</v>
      </c>
      <c r="AP71" s="4">
        <v>4.53E-2</v>
      </c>
      <c r="AQ71" s="4">
        <v>50.549700000000001</v>
      </c>
      <c r="AR71" s="4">
        <v>2.5764999999999998</v>
      </c>
      <c r="AS71" s="4">
        <v>11.974299999999999</v>
      </c>
      <c r="AT71" s="4">
        <v>2.2431999999999999</v>
      </c>
      <c r="AU71" s="4">
        <v>14.5779</v>
      </c>
      <c r="AV71" s="4">
        <v>0.27600000000000002</v>
      </c>
      <c r="AW71" s="4">
        <v>4.5670000000000002</v>
      </c>
      <c r="AX71" s="4">
        <v>9.3252000000000006</v>
      </c>
      <c r="AY71" s="4">
        <v>2.6021999999999998</v>
      </c>
      <c r="AZ71" s="4">
        <v>0.81179999999999997</v>
      </c>
      <c r="BA71" s="4">
        <v>0.2477</v>
      </c>
      <c r="BB71" s="4">
        <v>0</v>
      </c>
      <c r="BC71" s="4">
        <v>5.0000000000000001E-4</v>
      </c>
      <c r="BD71" s="4">
        <v>0.24790000000000001</v>
      </c>
      <c r="BE71" s="4">
        <v>0</v>
      </c>
      <c r="BF71" s="4">
        <v>1.395</v>
      </c>
      <c r="BG71" s="4">
        <v>1.1769000000000001</v>
      </c>
      <c r="BH71" s="4">
        <v>0.89949999999999997</v>
      </c>
      <c r="BI71" s="4">
        <v>1.3767</v>
      </c>
      <c r="BJ71" s="4">
        <v>1.5085</v>
      </c>
      <c r="BK71" s="4">
        <v>1.4490000000000001</v>
      </c>
      <c r="BL71" s="4">
        <v>1.4482999999999999</v>
      </c>
      <c r="BM71" s="4">
        <v>1.4366000000000001</v>
      </c>
      <c r="BN71" s="4">
        <v>1.4249000000000001</v>
      </c>
      <c r="BO71" s="4">
        <v>1.4195</v>
      </c>
      <c r="BP71" s="4">
        <v>1.4145000000000001</v>
      </c>
      <c r="BQ71" s="4">
        <v>1.403</v>
      </c>
      <c r="BR71" s="4">
        <v>1.4112</v>
      </c>
      <c r="BS71" s="4">
        <v>1.4165000000000001</v>
      </c>
      <c r="BT71" s="4">
        <v>1.4181999999999999</v>
      </c>
      <c r="BU71" s="4">
        <v>36.392499999999998</v>
      </c>
      <c r="BV71" s="4">
        <v>0</v>
      </c>
      <c r="BW71" s="4">
        <v>0</v>
      </c>
      <c r="BX71" s="4">
        <v>0</v>
      </c>
      <c r="BY71" s="4">
        <v>33.0122</v>
      </c>
      <c r="BZ71" s="4">
        <v>0.36009999999999998</v>
      </c>
      <c r="CA71" s="4">
        <v>29.759699999999999</v>
      </c>
      <c r="CB71" s="4">
        <v>0.46550000000000002</v>
      </c>
      <c r="CC71" s="4">
        <v>0</v>
      </c>
      <c r="CD71" s="4">
        <v>0</v>
      </c>
      <c r="CE71" s="4">
        <v>0</v>
      </c>
      <c r="CF71" s="4">
        <v>0</v>
      </c>
      <c r="CG71" s="4">
        <v>0.01</v>
      </c>
      <c r="CH71" s="4">
        <v>0</v>
      </c>
      <c r="CI71" s="4">
        <v>0</v>
      </c>
      <c r="CJ71" s="4">
        <v>61.64</v>
      </c>
      <c r="CK71" s="4">
        <v>60.95</v>
      </c>
      <c r="CL71" s="4">
        <v>37.93</v>
      </c>
      <c r="CM71" s="4">
        <v>0.42</v>
      </c>
      <c r="CN71" s="4">
        <v>0.69</v>
      </c>
      <c r="CO71" s="4">
        <v>0.01</v>
      </c>
      <c r="CP71" s="4">
        <v>52.529600000000002</v>
      </c>
      <c r="CQ71" s="4">
        <v>0</v>
      </c>
      <c r="CR71" s="4">
        <v>30.309799999999999</v>
      </c>
      <c r="CS71" s="4">
        <v>0</v>
      </c>
      <c r="CT71" s="4">
        <v>0</v>
      </c>
      <c r="CU71" s="4">
        <v>0</v>
      </c>
      <c r="CV71" s="4">
        <v>0</v>
      </c>
      <c r="CW71" s="4">
        <v>12.7484</v>
      </c>
      <c r="CX71" s="4">
        <v>4.1847000000000003</v>
      </c>
      <c r="CY71" s="4">
        <v>0.22739999999999999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61.91</v>
      </c>
      <c r="DF71" s="4">
        <v>36.770000000000003</v>
      </c>
      <c r="DG71" s="4">
        <v>1.32</v>
      </c>
      <c r="DH71" s="4">
        <v>0</v>
      </c>
      <c r="DI71" s="4">
        <v>50.826700000000002</v>
      </c>
      <c r="DJ71" s="4">
        <v>0</v>
      </c>
      <c r="DK71" s="4">
        <v>4.7644000000000002</v>
      </c>
      <c r="DL71" s="4">
        <v>0</v>
      </c>
      <c r="DM71" s="4">
        <v>11.9954</v>
      </c>
      <c r="DN71" s="4">
        <v>0.26469999999999999</v>
      </c>
      <c r="DO71" s="4">
        <v>14.6114</v>
      </c>
      <c r="DP71" s="4">
        <v>17.534500000000001</v>
      </c>
      <c r="DQ71" s="4">
        <v>0</v>
      </c>
      <c r="DR71" s="4">
        <v>0</v>
      </c>
      <c r="DS71" s="4">
        <v>0</v>
      </c>
      <c r="DT71" s="4">
        <v>0</v>
      </c>
      <c r="DU71" s="4">
        <v>2.8999999999999998E-3</v>
      </c>
      <c r="DV71" s="4">
        <v>0</v>
      </c>
      <c r="DW71" s="4">
        <v>0</v>
      </c>
      <c r="DX71" s="4">
        <v>68.47</v>
      </c>
      <c r="DY71" s="4">
        <v>40.61</v>
      </c>
      <c r="DZ71" s="4">
        <v>18.7</v>
      </c>
      <c r="EA71" s="4">
        <v>35.03</v>
      </c>
      <c r="EB71" s="4">
        <v>5.23</v>
      </c>
      <c r="EC71" s="4">
        <v>0.42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K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4">
        <v>0</v>
      </c>
      <c r="EV71" s="4">
        <v>0</v>
      </c>
      <c r="EW71" s="4">
        <v>0</v>
      </c>
      <c r="EX71" s="4">
        <v>0</v>
      </c>
      <c r="EY71" s="4">
        <v>0</v>
      </c>
      <c r="EZ71" s="4">
        <v>0</v>
      </c>
      <c r="FA71" s="4">
        <v>0</v>
      </c>
      <c r="FB71" s="4">
        <v>0</v>
      </c>
      <c r="FC71" s="4">
        <v>0</v>
      </c>
      <c r="FD71" s="4">
        <v>0</v>
      </c>
      <c r="FE71" s="4">
        <v>0</v>
      </c>
      <c r="FF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0</v>
      </c>
      <c r="FR71" s="4">
        <v>0</v>
      </c>
      <c r="FS71" s="4">
        <v>0</v>
      </c>
      <c r="FT71" s="4">
        <v>0</v>
      </c>
      <c r="FU71" s="4">
        <v>0</v>
      </c>
      <c r="FV71" s="4">
        <v>0</v>
      </c>
      <c r="FW71" s="4">
        <v>0</v>
      </c>
      <c r="FX71" s="4">
        <v>0</v>
      </c>
      <c r="FY71" s="4">
        <v>0</v>
      </c>
      <c r="FZ71" s="4">
        <v>0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4">
        <v>0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Q71" s="4">
        <v>0</v>
      </c>
      <c r="GR71" s="4">
        <v>0</v>
      </c>
      <c r="GS71" s="4">
        <v>0</v>
      </c>
      <c r="GT71" s="4">
        <v>0</v>
      </c>
      <c r="GU71" s="4">
        <v>0</v>
      </c>
      <c r="GV71" s="4">
        <v>0</v>
      </c>
      <c r="GW71" s="4">
        <v>0</v>
      </c>
      <c r="GX71" s="4">
        <v>0</v>
      </c>
      <c r="GY71" s="4">
        <v>0</v>
      </c>
      <c r="GZ71" s="4">
        <v>0</v>
      </c>
      <c r="HA71" s="4">
        <v>0</v>
      </c>
      <c r="HB71" s="4">
        <v>0</v>
      </c>
      <c r="HC71" s="4">
        <v>0</v>
      </c>
      <c r="HD71" s="4">
        <v>0</v>
      </c>
      <c r="HE71" s="4">
        <v>0</v>
      </c>
      <c r="HF71" s="4">
        <v>0</v>
      </c>
      <c r="HG71" s="4">
        <v>0</v>
      </c>
      <c r="HH71" s="4">
        <v>0</v>
      </c>
      <c r="HI71" s="4">
        <v>0</v>
      </c>
      <c r="HJ71" s="4">
        <v>0</v>
      </c>
      <c r="HK71" s="4">
        <v>0</v>
      </c>
      <c r="HL71" s="4">
        <v>0</v>
      </c>
      <c r="HM71" s="4">
        <v>0</v>
      </c>
      <c r="HN71" s="4">
        <v>0</v>
      </c>
      <c r="HO71" s="4">
        <v>60.776899999999998</v>
      </c>
      <c r="HP71" s="4">
        <v>0</v>
      </c>
      <c r="HQ71" s="4">
        <v>0</v>
      </c>
      <c r="HR71" s="4">
        <v>0</v>
      </c>
      <c r="HS71" s="4">
        <v>0</v>
      </c>
      <c r="HT71" s="4">
        <v>0</v>
      </c>
      <c r="HU71" s="4">
        <v>0</v>
      </c>
      <c r="HV71" s="4">
        <v>0</v>
      </c>
      <c r="HW71" s="4">
        <v>2.7978999999999998</v>
      </c>
      <c r="HX71" s="4">
        <v>36.4253</v>
      </c>
      <c r="HY71" s="4">
        <v>0</v>
      </c>
      <c r="HZ71" s="4">
        <v>95.8</v>
      </c>
      <c r="IA71" s="4">
        <v>4.2</v>
      </c>
    </row>
    <row r="72" spans="1:235" x14ac:dyDescent="0.35">
      <c r="A72" s="4" t="s">
        <v>653</v>
      </c>
      <c r="B72" s="4">
        <v>39.450000000000003</v>
      </c>
      <c r="C72" s="4">
        <v>38.29</v>
      </c>
      <c r="D72" s="4">
        <v>37.64</v>
      </c>
      <c r="E72" s="4">
        <v>1117.27</v>
      </c>
      <c r="F72" s="4">
        <v>1E-3</v>
      </c>
      <c r="G72" s="4">
        <v>-9.2899999999999991</v>
      </c>
      <c r="H72" s="4">
        <v>0</v>
      </c>
      <c r="I72" s="4">
        <v>-0.72</v>
      </c>
      <c r="J72" s="4">
        <v>61.71</v>
      </c>
      <c r="K72" s="4">
        <v>1117.27</v>
      </c>
      <c r="L72" s="4">
        <v>0</v>
      </c>
      <c r="M72" s="4">
        <v>1117.27</v>
      </c>
      <c r="N72" s="4">
        <v>0</v>
      </c>
      <c r="O72" s="4">
        <v>1117.27</v>
      </c>
      <c r="P72" s="4">
        <v>0</v>
      </c>
      <c r="Q72" s="4">
        <v>1107.92</v>
      </c>
      <c r="R72" s="4">
        <v>-9.34</v>
      </c>
      <c r="S72" s="4">
        <v>1102.3699999999999</v>
      </c>
      <c r="T72" s="4">
        <v>-14.9</v>
      </c>
      <c r="U72" s="4">
        <v>1024.49</v>
      </c>
      <c r="V72" s="4">
        <v>-92.77</v>
      </c>
      <c r="W72" s="4">
        <v>1026.8499999999999</v>
      </c>
      <c r="X72" s="4">
        <v>-90.42</v>
      </c>
      <c r="Y72" s="4">
        <v>5.0263999999999998</v>
      </c>
      <c r="Z72" s="4">
        <v>13.075200000000001</v>
      </c>
      <c r="AA72" s="4">
        <v>15.1645</v>
      </c>
      <c r="AB72" s="4">
        <v>0</v>
      </c>
      <c r="AC72" s="4">
        <v>0</v>
      </c>
      <c r="AD72" s="4">
        <v>0</v>
      </c>
      <c r="AE72" s="4">
        <v>0</v>
      </c>
      <c r="AF72" s="4">
        <v>4.2046999999999999</v>
      </c>
      <c r="AG72" s="4">
        <v>7.2977999999999996</v>
      </c>
      <c r="AH72" s="4">
        <v>39.79</v>
      </c>
      <c r="AI72" s="4">
        <v>52.474299999999999</v>
      </c>
      <c r="AJ72" s="4">
        <v>0</v>
      </c>
      <c r="AK72" s="4">
        <v>0</v>
      </c>
      <c r="AL72" s="4">
        <v>0</v>
      </c>
      <c r="AM72" s="4">
        <v>0</v>
      </c>
      <c r="AN72" s="4">
        <v>0.43790000000000001</v>
      </c>
      <c r="AO72" s="4">
        <v>0.2283</v>
      </c>
      <c r="AP72" s="4">
        <v>4.53E-2</v>
      </c>
      <c r="AQ72" s="4">
        <v>50.549700000000001</v>
      </c>
      <c r="AR72" s="4">
        <v>2.5973999999999999</v>
      </c>
      <c r="AS72" s="4">
        <v>11.960599999999999</v>
      </c>
      <c r="AT72" s="4">
        <v>2.2511999999999999</v>
      </c>
      <c r="AU72" s="4">
        <v>14.6051</v>
      </c>
      <c r="AV72" s="4">
        <v>0.27660000000000001</v>
      </c>
      <c r="AW72" s="4">
        <v>4.5411000000000001</v>
      </c>
      <c r="AX72" s="4">
        <v>9.2957999999999998</v>
      </c>
      <c r="AY72" s="4">
        <v>2.6061999999999999</v>
      </c>
      <c r="AZ72" s="4">
        <v>0.81740000000000002</v>
      </c>
      <c r="BA72" s="4">
        <v>0.24970000000000001</v>
      </c>
      <c r="BB72" s="4">
        <v>0</v>
      </c>
      <c r="BC72" s="4">
        <v>5.0000000000000001E-4</v>
      </c>
      <c r="BD72" s="4">
        <v>0.24859999999999999</v>
      </c>
      <c r="BE72" s="4">
        <v>0</v>
      </c>
      <c r="BF72" s="4">
        <v>1.4013</v>
      </c>
      <c r="BG72" s="4">
        <v>1.1782999999999999</v>
      </c>
      <c r="BH72" s="4">
        <v>0.89629999999999999</v>
      </c>
      <c r="BI72" s="4">
        <v>1.3824000000000001</v>
      </c>
      <c r="BJ72" s="4">
        <v>1.5184</v>
      </c>
      <c r="BK72" s="4">
        <v>1.4569000000000001</v>
      </c>
      <c r="BL72" s="4">
        <v>1.4560999999999999</v>
      </c>
      <c r="BM72" s="4">
        <v>1.4440999999999999</v>
      </c>
      <c r="BN72" s="4">
        <v>1.4319999999999999</v>
      </c>
      <c r="BO72" s="4">
        <v>1.4265000000000001</v>
      </c>
      <c r="BP72" s="4">
        <v>1.4213</v>
      </c>
      <c r="BQ72" s="4">
        <v>1.4097999999999999</v>
      </c>
      <c r="BR72" s="4">
        <v>1.4182999999999999</v>
      </c>
      <c r="BS72" s="4">
        <v>1.4237</v>
      </c>
      <c r="BT72" s="4">
        <v>1.4255</v>
      </c>
      <c r="BU72" s="4">
        <v>36.366700000000002</v>
      </c>
      <c r="BV72" s="4">
        <v>0</v>
      </c>
      <c r="BW72" s="4">
        <v>0</v>
      </c>
      <c r="BX72" s="4">
        <v>0</v>
      </c>
      <c r="BY72" s="4">
        <v>33.149000000000001</v>
      </c>
      <c r="BZ72" s="4">
        <v>0.3609</v>
      </c>
      <c r="CA72" s="4">
        <v>29.648099999999999</v>
      </c>
      <c r="CB72" s="4">
        <v>0.46529999999999999</v>
      </c>
      <c r="CC72" s="4">
        <v>0</v>
      </c>
      <c r="CD72" s="4">
        <v>0</v>
      </c>
      <c r="CE72" s="4">
        <v>0</v>
      </c>
      <c r="CF72" s="4">
        <v>0</v>
      </c>
      <c r="CG72" s="4">
        <v>0.01</v>
      </c>
      <c r="CH72" s="4">
        <v>0</v>
      </c>
      <c r="CI72" s="4">
        <v>0</v>
      </c>
      <c r="CJ72" s="4">
        <v>61.45</v>
      </c>
      <c r="CK72" s="4">
        <v>60.77</v>
      </c>
      <c r="CL72" s="4">
        <v>38.119999999999997</v>
      </c>
      <c r="CM72" s="4">
        <v>0.42</v>
      </c>
      <c r="CN72" s="4">
        <v>0.69</v>
      </c>
      <c r="CO72" s="4">
        <v>0.01</v>
      </c>
      <c r="CP72" s="4">
        <v>52.567399999999999</v>
      </c>
      <c r="CQ72" s="4">
        <v>0</v>
      </c>
      <c r="CR72" s="4">
        <v>30.284099999999999</v>
      </c>
      <c r="CS72" s="4">
        <v>0</v>
      </c>
      <c r="CT72" s="4">
        <v>0</v>
      </c>
      <c r="CU72" s="4">
        <v>0</v>
      </c>
      <c r="CV72" s="4">
        <v>0</v>
      </c>
      <c r="CW72" s="4">
        <v>12.718400000000001</v>
      </c>
      <c r="CX72" s="4">
        <v>4.2015000000000002</v>
      </c>
      <c r="CY72" s="4">
        <v>0.2286</v>
      </c>
      <c r="CZ72" s="4">
        <v>0</v>
      </c>
      <c r="DA72" s="4">
        <v>0</v>
      </c>
      <c r="DB72" s="4">
        <v>0</v>
      </c>
      <c r="DC72" s="4">
        <v>0</v>
      </c>
      <c r="DD72" s="4">
        <v>0</v>
      </c>
      <c r="DE72" s="4">
        <v>61.76</v>
      </c>
      <c r="DF72" s="4">
        <v>36.92</v>
      </c>
      <c r="DG72" s="4">
        <v>1.32</v>
      </c>
      <c r="DH72" s="4">
        <v>0</v>
      </c>
      <c r="DI72" s="4">
        <v>50.816499999999998</v>
      </c>
      <c r="DJ72" s="4">
        <v>0</v>
      </c>
      <c r="DK72" s="4">
        <v>4.7582000000000004</v>
      </c>
      <c r="DL72" s="4">
        <v>0</v>
      </c>
      <c r="DM72" s="4">
        <v>12.058400000000001</v>
      </c>
      <c r="DN72" s="4">
        <v>0.26590000000000003</v>
      </c>
      <c r="DO72" s="4">
        <v>14.5809</v>
      </c>
      <c r="DP72" s="4">
        <v>17.517199999999999</v>
      </c>
      <c r="DQ72" s="4">
        <v>0</v>
      </c>
      <c r="DR72" s="4">
        <v>0</v>
      </c>
      <c r="DS72" s="4">
        <v>0</v>
      </c>
      <c r="DT72" s="4">
        <v>0</v>
      </c>
      <c r="DU72" s="4">
        <v>2.8999999999999998E-3</v>
      </c>
      <c r="DV72" s="4">
        <v>0</v>
      </c>
      <c r="DW72" s="4">
        <v>0</v>
      </c>
      <c r="DX72" s="4">
        <v>68.31</v>
      </c>
      <c r="DY72" s="4">
        <v>40.54</v>
      </c>
      <c r="DZ72" s="4">
        <v>18.809999999999999</v>
      </c>
      <c r="EA72" s="4">
        <v>35</v>
      </c>
      <c r="EB72" s="4">
        <v>5.23</v>
      </c>
      <c r="EC72" s="4">
        <v>0.42</v>
      </c>
      <c r="ED72" s="4">
        <v>0</v>
      </c>
      <c r="EE72" s="4">
        <v>0</v>
      </c>
      <c r="EF72" s="4">
        <v>0</v>
      </c>
      <c r="EG72" s="4">
        <v>0</v>
      </c>
      <c r="EH72" s="4">
        <v>0</v>
      </c>
      <c r="EI72" s="4">
        <v>0</v>
      </c>
      <c r="EJ72" s="4">
        <v>0</v>
      </c>
      <c r="EK72" s="4">
        <v>0</v>
      </c>
      <c r="EL72" s="4">
        <v>0</v>
      </c>
      <c r="EM72" s="4">
        <v>0</v>
      </c>
      <c r="EN72" s="4">
        <v>0</v>
      </c>
      <c r="EO72" s="4">
        <v>0</v>
      </c>
      <c r="EP72" s="4">
        <v>0</v>
      </c>
      <c r="EQ72" s="4">
        <v>0</v>
      </c>
      <c r="ER72" s="4">
        <v>0</v>
      </c>
      <c r="ES72" s="4">
        <v>0</v>
      </c>
      <c r="ET72" s="4">
        <v>0</v>
      </c>
      <c r="EU72" s="4">
        <v>0</v>
      </c>
      <c r="EV72" s="4">
        <v>0</v>
      </c>
      <c r="EW72" s="4">
        <v>0</v>
      </c>
      <c r="EX72" s="4">
        <v>0</v>
      </c>
      <c r="EY72" s="4">
        <v>0</v>
      </c>
      <c r="EZ72" s="4">
        <v>0</v>
      </c>
      <c r="FA72" s="4">
        <v>0</v>
      </c>
      <c r="FB72" s="4">
        <v>0</v>
      </c>
      <c r="FC72" s="4">
        <v>0</v>
      </c>
      <c r="FD72" s="4">
        <v>0</v>
      </c>
      <c r="FE72" s="4">
        <v>0</v>
      </c>
      <c r="FF72" s="4">
        <v>0</v>
      </c>
      <c r="FG72" s="4">
        <v>0</v>
      </c>
      <c r="FH72" s="4">
        <v>0</v>
      </c>
      <c r="FI72" s="4">
        <v>0</v>
      </c>
      <c r="FJ72" s="4">
        <v>0</v>
      </c>
      <c r="FK72" s="4">
        <v>0</v>
      </c>
      <c r="FL72" s="4">
        <v>0</v>
      </c>
      <c r="FM72" s="4">
        <v>0</v>
      </c>
      <c r="FN72" s="4">
        <v>0</v>
      </c>
      <c r="FO72" s="4">
        <v>0</v>
      </c>
      <c r="FP72" s="4">
        <v>0</v>
      </c>
      <c r="FQ72" s="4">
        <v>0</v>
      </c>
      <c r="FR72" s="4">
        <v>0</v>
      </c>
      <c r="FS72" s="4">
        <v>0</v>
      </c>
      <c r="FT72" s="4">
        <v>0</v>
      </c>
      <c r="FU72" s="4">
        <v>0</v>
      </c>
      <c r="FV72" s="4">
        <v>0</v>
      </c>
      <c r="FW72" s="4">
        <v>0</v>
      </c>
      <c r="FX72" s="4">
        <v>0</v>
      </c>
      <c r="FY72" s="4">
        <v>0</v>
      </c>
      <c r="FZ72" s="4">
        <v>0</v>
      </c>
      <c r="GA72" s="4">
        <v>0</v>
      </c>
      <c r="GB72" s="4">
        <v>0</v>
      </c>
      <c r="GC72" s="4">
        <v>0</v>
      </c>
      <c r="GD72" s="4">
        <v>0</v>
      </c>
      <c r="GE72" s="4">
        <v>0</v>
      </c>
      <c r="GF72" s="4">
        <v>0</v>
      </c>
      <c r="GG72" s="4">
        <v>0</v>
      </c>
      <c r="GH72" s="4">
        <v>0</v>
      </c>
      <c r="GI72" s="4">
        <v>0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Q72" s="4">
        <v>0</v>
      </c>
      <c r="GR72" s="4">
        <v>0</v>
      </c>
      <c r="GS72" s="4">
        <v>0</v>
      </c>
      <c r="GT72" s="4">
        <v>0</v>
      </c>
      <c r="GU72" s="4">
        <v>0</v>
      </c>
      <c r="GV72" s="4">
        <v>0</v>
      </c>
      <c r="GW72" s="4">
        <v>0</v>
      </c>
      <c r="GX72" s="4">
        <v>0</v>
      </c>
      <c r="GY72" s="4">
        <v>0</v>
      </c>
      <c r="GZ72" s="4">
        <v>0</v>
      </c>
      <c r="HA72" s="4">
        <v>0</v>
      </c>
      <c r="HB72" s="4">
        <v>0</v>
      </c>
      <c r="HC72" s="4">
        <v>0</v>
      </c>
      <c r="HD72" s="4">
        <v>0</v>
      </c>
      <c r="HE72" s="4">
        <v>0</v>
      </c>
      <c r="HF72" s="4">
        <v>0</v>
      </c>
      <c r="HG72" s="4">
        <v>0</v>
      </c>
      <c r="HH72" s="4">
        <v>0</v>
      </c>
      <c r="HI72" s="4">
        <v>0</v>
      </c>
      <c r="HJ72" s="4">
        <v>0</v>
      </c>
      <c r="HK72" s="4">
        <v>0</v>
      </c>
      <c r="HL72" s="4">
        <v>0</v>
      </c>
      <c r="HM72" s="4">
        <v>0</v>
      </c>
      <c r="HN72" s="4">
        <v>0</v>
      </c>
      <c r="HO72" s="4">
        <v>60.778399999999998</v>
      </c>
      <c r="HP72" s="4">
        <v>0</v>
      </c>
      <c r="HQ72" s="4">
        <v>0</v>
      </c>
      <c r="HR72" s="4">
        <v>0</v>
      </c>
      <c r="HS72" s="4">
        <v>0</v>
      </c>
      <c r="HT72" s="4">
        <v>0</v>
      </c>
      <c r="HU72" s="4">
        <v>0</v>
      </c>
      <c r="HV72" s="4">
        <v>0</v>
      </c>
      <c r="HW72" s="4">
        <v>2.7963</v>
      </c>
      <c r="HX72" s="4">
        <v>36.4253</v>
      </c>
      <c r="HY72" s="4">
        <v>0</v>
      </c>
      <c r="HZ72" s="4">
        <v>95.81</v>
      </c>
      <c r="IA72" s="4">
        <v>4.1900000000000004</v>
      </c>
    </row>
    <row r="73" spans="1:235" x14ac:dyDescent="0.35">
      <c r="A73" s="4" t="s">
        <v>653</v>
      </c>
      <c r="B73" s="4">
        <v>39.950000000000003</v>
      </c>
      <c r="C73" s="4">
        <v>38.79</v>
      </c>
      <c r="D73" s="4">
        <v>38.15</v>
      </c>
      <c r="E73" s="4">
        <v>1116.67</v>
      </c>
      <c r="F73" s="4">
        <v>1E-3</v>
      </c>
      <c r="G73" s="4">
        <v>-9.3000000000000007</v>
      </c>
      <c r="H73" s="4">
        <v>0</v>
      </c>
      <c r="I73" s="4">
        <v>-0.72</v>
      </c>
      <c r="J73" s="4">
        <v>61.21</v>
      </c>
      <c r="K73" s="4">
        <v>1116.67</v>
      </c>
      <c r="L73" s="4">
        <v>-0.01</v>
      </c>
      <c r="M73" s="4">
        <v>1116.67</v>
      </c>
      <c r="N73" s="4">
        <v>0</v>
      </c>
      <c r="O73" s="4">
        <v>1116.67</v>
      </c>
      <c r="P73" s="4">
        <v>0</v>
      </c>
      <c r="Q73" s="4">
        <v>1107.4000000000001</v>
      </c>
      <c r="R73" s="4">
        <v>-9.2799999999999994</v>
      </c>
      <c r="S73" s="4">
        <v>1101.78</v>
      </c>
      <c r="T73" s="4">
        <v>-14.9</v>
      </c>
      <c r="U73" s="4">
        <v>1025.6500000000001</v>
      </c>
      <c r="V73" s="4">
        <v>-91.03</v>
      </c>
      <c r="W73" s="4">
        <v>1026.8499999999999</v>
      </c>
      <c r="X73" s="4">
        <v>-89.82</v>
      </c>
      <c r="Y73" s="4">
        <v>5.0628000000000002</v>
      </c>
      <c r="Z73" s="4">
        <v>13.273199999999999</v>
      </c>
      <c r="AA73" s="4">
        <v>15.425800000000001</v>
      </c>
      <c r="AB73" s="4">
        <v>0</v>
      </c>
      <c r="AC73" s="4">
        <v>0</v>
      </c>
      <c r="AD73" s="4">
        <v>0</v>
      </c>
      <c r="AE73" s="4">
        <v>0</v>
      </c>
      <c r="AF73" s="4">
        <v>4.2068000000000003</v>
      </c>
      <c r="AG73" s="4">
        <v>7.3071000000000002</v>
      </c>
      <c r="AH73" s="4">
        <v>39.768099999999997</v>
      </c>
      <c r="AI73" s="4">
        <v>52.485300000000002</v>
      </c>
      <c r="AJ73" s="4">
        <v>0</v>
      </c>
      <c r="AK73" s="4">
        <v>0</v>
      </c>
      <c r="AL73" s="4">
        <v>0</v>
      </c>
      <c r="AM73" s="4">
        <v>0</v>
      </c>
      <c r="AN73" s="4">
        <v>0.4395</v>
      </c>
      <c r="AO73" s="4">
        <v>0.2288</v>
      </c>
      <c r="AP73" s="4">
        <v>4.53E-2</v>
      </c>
      <c r="AQ73" s="4">
        <v>50.549700000000001</v>
      </c>
      <c r="AR73" s="4">
        <v>2.6185</v>
      </c>
      <c r="AS73" s="4">
        <v>11.946999999999999</v>
      </c>
      <c r="AT73" s="4">
        <v>2.2591999999999999</v>
      </c>
      <c r="AU73" s="4">
        <v>14.632</v>
      </c>
      <c r="AV73" s="4">
        <v>0.27710000000000001</v>
      </c>
      <c r="AW73" s="4">
        <v>4.5152999999999999</v>
      </c>
      <c r="AX73" s="4">
        <v>9.2662999999999993</v>
      </c>
      <c r="AY73" s="4">
        <v>2.6101999999999999</v>
      </c>
      <c r="AZ73" s="4">
        <v>0.82299999999999995</v>
      </c>
      <c r="BA73" s="4">
        <v>0.25180000000000002</v>
      </c>
      <c r="BB73" s="4">
        <v>0</v>
      </c>
      <c r="BC73" s="4">
        <v>5.0000000000000001E-4</v>
      </c>
      <c r="BD73" s="4">
        <v>0.24929999999999999</v>
      </c>
      <c r="BE73" s="4">
        <v>0</v>
      </c>
      <c r="BF73" s="4">
        <v>1.4077</v>
      </c>
      <c r="BG73" s="4">
        <v>1.1797</v>
      </c>
      <c r="BH73" s="4">
        <v>0.8931</v>
      </c>
      <c r="BI73" s="4">
        <v>1.3882000000000001</v>
      </c>
      <c r="BJ73" s="4">
        <v>1.5284</v>
      </c>
      <c r="BK73" s="4">
        <v>1.4649000000000001</v>
      </c>
      <c r="BL73" s="4">
        <v>1.4641</v>
      </c>
      <c r="BM73" s="4">
        <v>1.4516</v>
      </c>
      <c r="BN73" s="4">
        <v>1.4392</v>
      </c>
      <c r="BO73" s="4">
        <v>1.4335</v>
      </c>
      <c r="BP73" s="4">
        <v>1.4281999999999999</v>
      </c>
      <c r="BQ73" s="4">
        <v>1.4167000000000001</v>
      </c>
      <c r="BR73" s="4">
        <v>1.4254</v>
      </c>
      <c r="BS73" s="4">
        <v>1.431</v>
      </c>
      <c r="BT73" s="4">
        <v>1.4328000000000001</v>
      </c>
      <c r="BU73" s="4">
        <v>36.340899999999998</v>
      </c>
      <c r="BV73" s="4">
        <v>0</v>
      </c>
      <c r="BW73" s="4">
        <v>0</v>
      </c>
      <c r="BX73" s="4">
        <v>0</v>
      </c>
      <c r="BY73" s="4">
        <v>33.286000000000001</v>
      </c>
      <c r="BZ73" s="4">
        <v>0.36180000000000001</v>
      </c>
      <c r="CA73" s="4">
        <v>29.536300000000001</v>
      </c>
      <c r="CB73" s="4">
        <v>0.46510000000000001</v>
      </c>
      <c r="CC73" s="4">
        <v>0</v>
      </c>
      <c r="CD73" s="4">
        <v>0</v>
      </c>
      <c r="CE73" s="4">
        <v>0</v>
      </c>
      <c r="CF73" s="4">
        <v>0</v>
      </c>
      <c r="CG73" s="4">
        <v>0.01</v>
      </c>
      <c r="CH73" s="4">
        <v>0</v>
      </c>
      <c r="CI73" s="4">
        <v>0</v>
      </c>
      <c r="CJ73" s="4">
        <v>61.27</v>
      </c>
      <c r="CK73" s="4">
        <v>60.58</v>
      </c>
      <c r="CL73" s="4">
        <v>38.299999999999997</v>
      </c>
      <c r="CM73" s="4">
        <v>0.42</v>
      </c>
      <c r="CN73" s="4">
        <v>0.69</v>
      </c>
      <c r="CO73" s="4">
        <v>0.01</v>
      </c>
      <c r="CP73" s="4">
        <v>52.6053</v>
      </c>
      <c r="CQ73" s="4">
        <v>0</v>
      </c>
      <c r="CR73" s="4">
        <v>30.258400000000002</v>
      </c>
      <c r="CS73" s="4">
        <v>0</v>
      </c>
      <c r="CT73" s="4">
        <v>0</v>
      </c>
      <c r="CU73" s="4">
        <v>0</v>
      </c>
      <c r="CV73" s="4">
        <v>0</v>
      </c>
      <c r="CW73" s="4">
        <v>12.6883</v>
      </c>
      <c r="CX73" s="4">
        <v>4.2183000000000002</v>
      </c>
      <c r="CY73" s="4">
        <v>0.22969999999999999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61.61</v>
      </c>
      <c r="DF73" s="4">
        <v>37.06</v>
      </c>
      <c r="DG73" s="4">
        <v>1.33</v>
      </c>
      <c r="DH73" s="4">
        <v>0</v>
      </c>
      <c r="DI73" s="4">
        <v>50.806100000000001</v>
      </c>
      <c r="DJ73" s="4">
        <v>0</v>
      </c>
      <c r="DK73" s="4">
        <v>4.7521000000000004</v>
      </c>
      <c r="DL73" s="4">
        <v>0</v>
      </c>
      <c r="DM73" s="4">
        <v>12.121700000000001</v>
      </c>
      <c r="DN73" s="4">
        <v>0.26700000000000002</v>
      </c>
      <c r="DO73" s="4">
        <v>14.5503</v>
      </c>
      <c r="DP73" s="4">
        <v>17.4999</v>
      </c>
      <c r="DQ73" s="4">
        <v>0</v>
      </c>
      <c r="DR73" s="4">
        <v>0</v>
      </c>
      <c r="DS73" s="4">
        <v>0</v>
      </c>
      <c r="DT73" s="4">
        <v>0</v>
      </c>
      <c r="DU73" s="4">
        <v>2.8999999999999998E-3</v>
      </c>
      <c r="DV73" s="4">
        <v>0</v>
      </c>
      <c r="DW73" s="4">
        <v>0</v>
      </c>
      <c r="DX73" s="4">
        <v>68.150000000000006</v>
      </c>
      <c r="DY73" s="4">
        <v>40.46</v>
      </c>
      <c r="DZ73" s="4">
        <v>18.91</v>
      </c>
      <c r="EA73" s="4">
        <v>34.979999999999997</v>
      </c>
      <c r="EB73" s="4">
        <v>5.22</v>
      </c>
      <c r="EC73" s="4">
        <v>0.42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0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4">
        <v>0</v>
      </c>
      <c r="EV73" s="4">
        <v>0</v>
      </c>
      <c r="EW73" s="4">
        <v>0</v>
      </c>
      <c r="EX73" s="4">
        <v>0</v>
      </c>
      <c r="EY73" s="4">
        <v>0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4">
        <v>0</v>
      </c>
      <c r="FF73" s="4">
        <v>0</v>
      </c>
      <c r="FG73" s="4">
        <v>0</v>
      </c>
      <c r="FH73" s="4">
        <v>0</v>
      </c>
      <c r="FI73" s="4">
        <v>0</v>
      </c>
      <c r="FJ73" s="4">
        <v>0</v>
      </c>
      <c r="FK73" s="4">
        <v>0</v>
      </c>
      <c r="FL73" s="4">
        <v>0</v>
      </c>
      <c r="FM73" s="4">
        <v>0</v>
      </c>
      <c r="FN73" s="4">
        <v>0</v>
      </c>
      <c r="FO73" s="4">
        <v>0</v>
      </c>
      <c r="FP73" s="4">
        <v>0</v>
      </c>
      <c r="FQ73" s="4">
        <v>0</v>
      </c>
      <c r="FR73" s="4">
        <v>0</v>
      </c>
      <c r="FS73" s="4">
        <v>0</v>
      </c>
      <c r="FT73" s="4">
        <v>0</v>
      </c>
      <c r="FU73" s="4">
        <v>0</v>
      </c>
      <c r="FV73" s="4">
        <v>0</v>
      </c>
      <c r="FW73" s="4">
        <v>0</v>
      </c>
      <c r="FX73" s="4">
        <v>0</v>
      </c>
      <c r="FY73" s="4">
        <v>0</v>
      </c>
      <c r="FZ73" s="4">
        <v>0</v>
      </c>
      <c r="GA73" s="4">
        <v>0</v>
      </c>
      <c r="GB73" s="4">
        <v>0</v>
      </c>
      <c r="GC73" s="4">
        <v>0</v>
      </c>
      <c r="GD73" s="4">
        <v>0</v>
      </c>
      <c r="GE73" s="4">
        <v>0</v>
      </c>
      <c r="GF73" s="4">
        <v>0</v>
      </c>
      <c r="GG73" s="4">
        <v>0</v>
      </c>
      <c r="GH73" s="4">
        <v>0</v>
      </c>
      <c r="GI73" s="4">
        <v>0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Q73" s="4">
        <v>0</v>
      </c>
      <c r="GR73" s="4">
        <v>0</v>
      </c>
      <c r="GS73" s="4">
        <v>0</v>
      </c>
      <c r="GT73" s="4">
        <v>0</v>
      </c>
      <c r="GU73" s="4">
        <v>0</v>
      </c>
      <c r="GV73" s="4">
        <v>0</v>
      </c>
      <c r="GW73" s="4">
        <v>0</v>
      </c>
      <c r="GX73" s="4">
        <v>0</v>
      </c>
      <c r="GY73" s="4">
        <v>0</v>
      </c>
      <c r="GZ73" s="4">
        <v>0</v>
      </c>
      <c r="HA73" s="4">
        <v>0</v>
      </c>
      <c r="HB73" s="4">
        <v>0</v>
      </c>
      <c r="HC73" s="4">
        <v>0</v>
      </c>
      <c r="HD73" s="4">
        <v>0</v>
      </c>
      <c r="HE73" s="4">
        <v>0</v>
      </c>
      <c r="HF73" s="4">
        <v>0</v>
      </c>
      <c r="HG73" s="4">
        <v>0</v>
      </c>
      <c r="HH73" s="4">
        <v>0</v>
      </c>
      <c r="HI73" s="4">
        <v>0</v>
      </c>
      <c r="HJ73" s="4">
        <v>0</v>
      </c>
      <c r="HK73" s="4">
        <v>0</v>
      </c>
      <c r="HL73" s="4">
        <v>0</v>
      </c>
      <c r="HM73" s="4">
        <v>0</v>
      </c>
      <c r="HN73" s="4">
        <v>0</v>
      </c>
      <c r="HO73" s="4">
        <v>60.779899999999998</v>
      </c>
      <c r="HP73" s="4">
        <v>0</v>
      </c>
      <c r="HQ73" s="4">
        <v>0</v>
      </c>
      <c r="HR73" s="4">
        <v>0</v>
      </c>
      <c r="HS73" s="4">
        <v>0</v>
      </c>
      <c r="HT73" s="4">
        <v>0</v>
      </c>
      <c r="HU73" s="4">
        <v>0</v>
      </c>
      <c r="HV73" s="4">
        <v>0</v>
      </c>
      <c r="HW73" s="4">
        <v>2.7947000000000002</v>
      </c>
      <c r="HX73" s="4">
        <v>36.4253</v>
      </c>
      <c r="HY73" s="4">
        <v>0</v>
      </c>
      <c r="HZ73" s="4">
        <v>95.81</v>
      </c>
      <c r="IA73" s="4">
        <v>4.1900000000000004</v>
      </c>
    </row>
    <row r="74" spans="1:235" x14ac:dyDescent="0.35">
      <c r="A74" s="4" t="s">
        <v>653</v>
      </c>
      <c r="B74" s="4">
        <v>40.46</v>
      </c>
      <c r="C74" s="4">
        <v>39.29</v>
      </c>
      <c r="D74" s="4">
        <v>38.659999999999997</v>
      </c>
      <c r="E74" s="4">
        <v>1116.07</v>
      </c>
      <c r="F74" s="4">
        <v>1E-3</v>
      </c>
      <c r="G74" s="4">
        <v>-9.3000000000000007</v>
      </c>
      <c r="H74" s="4">
        <v>0</v>
      </c>
      <c r="I74" s="4">
        <v>-0.72</v>
      </c>
      <c r="J74" s="4">
        <v>60.71</v>
      </c>
      <c r="K74" s="4">
        <v>1116.07</v>
      </c>
      <c r="L74" s="4">
        <v>0</v>
      </c>
      <c r="M74" s="4">
        <v>1116.07</v>
      </c>
      <c r="N74" s="4">
        <v>0</v>
      </c>
      <c r="O74" s="4">
        <v>1116.07</v>
      </c>
      <c r="P74" s="4">
        <v>0</v>
      </c>
      <c r="Q74" s="4">
        <v>1106.8699999999999</v>
      </c>
      <c r="R74" s="4">
        <v>-9.1999999999999993</v>
      </c>
      <c r="S74" s="4">
        <v>1101.18</v>
      </c>
      <c r="T74" s="4">
        <v>-14.89</v>
      </c>
      <c r="U74" s="4">
        <v>1026.81</v>
      </c>
      <c r="V74" s="4">
        <v>-89.26</v>
      </c>
      <c r="W74" s="4">
        <v>1026.8499999999999</v>
      </c>
      <c r="X74" s="4">
        <v>-89.22</v>
      </c>
      <c r="Y74" s="4">
        <v>5.0991999999999997</v>
      </c>
      <c r="Z74" s="4">
        <v>13.472300000000001</v>
      </c>
      <c r="AA74" s="4">
        <v>15.6858</v>
      </c>
      <c r="AB74" s="4">
        <v>0</v>
      </c>
      <c r="AC74" s="4">
        <v>0</v>
      </c>
      <c r="AD74" s="4">
        <v>0</v>
      </c>
      <c r="AE74" s="4">
        <v>0</v>
      </c>
      <c r="AF74" s="4">
        <v>4.2089999999999996</v>
      </c>
      <c r="AG74" s="4">
        <v>7.3152999999999997</v>
      </c>
      <c r="AH74" s="4">
        <v>40.002699999999997</v>
      </c>
      <c r="AI74" s="4">
        <v>52.243000000000002</v>
      </c>
      <c r="AJ74" s="4">
        <v>0</v>
      </c>
      <c r="AK74" s="4">
        <v>0</v>
      </c>
      <c r="AL74" s="4">
        <v>0</v>
      </c>
      <c r="AM74" s="4">
        <v>0</v>
      </c>
      <c r="AN74" s="4">
        <v>0.439</v>
      </c>
      <c r="AO74" s="4">
        <v>0.2293</v>
      </c>
      <c r="AP74" s="4">
        <v>4.53E-2</v>
      </c>
      <c r="AQ74" s="4">
        <v>50.549399999999999</v>
      </c>
      <c r="AR74" s="4">
        <v>2.64</v>
      </c>
      <c r="AS74" s="4">
        <v>11.9329</v>
      </c>
      <c r="AT74" s="4">
        <v>2.2671999999999999</v>
      </c>
      <c r="AU74" s="4">
        <v>14.658899999999999</v>
      </c>
      <c r="AV74" s="4">
        <v>0.2777</v>
      </c>
      <c r="AW74" s="4">
        <v>4.4896000000000003</v>
      </c>
      <c r="AX74" s="4">
        <v>9.2369000000000003</v>
      </c>
      <c r="AY74" s="4">
        <v>2.6141000000000001</v>
      </c>
      <c r="AZ74" s="4">
        <v>0.82879999999999998</v>
      </c>
      <c r="BA74" s="4">
        <v>0.25390000000000001</v>
      </c>
      <c r="BB74" s="4">
        <v>0</v>
      </c>
      <c r="BC74" s="4">
        <v>5.0000000000000001E-4</v>
      </c>
      <c r="BD74" s="4">
        <v>0.25009999999999999</v>
      </c>
      <c r="BE74" s="4">
        <v>0</v>
      </c>
      <c r="BF74" s="4">
        <v>1.4139999999999999</v>
      </c>
      <c r="BG74" s="4">
        <v>1.1811</v>
      </c>
      <c r="BH74" s="4">
        <v>0.88990000000000002</v>
      </c>
      <c r="BI74" s="4">
        <v>1.3939999999999999</v>
      </c>
      <c r="BJ74" s="4">
        <v>1.5386</v>
      </c>
      <c r="BK74" s="4">
        <v>1.4730000000000001</v>
      </c>
      <c r="BL74" s="4">
        <v>1.4721</v>
      </c>
      <c r="BM74" s="4">
        <v>1.4593</v>
      </c>
      <c r="BN74" s="4">
        <v>1.4464999999999999</v>
      </c>
      <c r="BO74" s="4">
        <v>1.4406000000000001</v>
      </c>
      <c r="BP74" s="4">
        <v>1.4351</v>
      </c>
      <c r="BQ74" s="4">
        <v>1.4237</v>
      </c>
      <c r="BR74" s="4">
        <v>1.4326000000000001</v>
      </c>
      <c r="BS74" s="4">
        <v>1.4383999999999999</v>
      </c>
      <c r="BT74" s="4">
        <v>1.4401999999999999</v>
      </c>
      <c r="BU74" s="4">
        <v>36.315100000000001</v>
      </c>
      <c r="BV74" s="4">
        <v>0</v>
      </c>
      <c r="BW74" s="4">
        <v>0</v>
      </c>
      <c r="BX74" s="4">
        <v>0</v>
      </c>
      <c r="BY74" s="4">
        <v>33.423000000000002</v>
      </c>
      <c r="BZ74" s="4">
        <v>0.36259999999999998</v>
      </c>
      <c r="CA74" s="4">
        <v>29.424499999999998</v>
      </c>
      <c r="CB74" s="4">
        <v>0.46489999999999998</v>
      </c>
      <c r="CC74" s="4">
        <v>0</v>
      </c>
      <c r="CD74" s="4">
        <v>0</v>
      </c>
      <c r="CE74" s="4">
        <v>0</v>
      </c>
      <c r="CF74" s="4">
        <v>0</v>
      </c>
      <c r="CG74" s="4">
        <v>9.9000000000000008E-3</v>
      </c>
      <c r="CH74" s="4">
        <v>0</v>
      </c>
      <c r="CI74" s="4">
        <v>0</v>
      </c>
      <c r="CJ74" s="4">
        <v>61.08</v>
      </c>
      <c r="CK74" s="4">
        <v>60.39</v>
      </c>
      <c r="CL74" s="4">
        <v>38.49</v>
      </c>
      <c r="CM74" s="4">
        <v>0.42</v>
      </c>
      <c r="CN74" s="4">
        <v>0.69</v>
      </c>
      <c r="CO74" s="4">
        <v>0.01</v>
      </c>
      <c r="CP74" s="4">
        <v>52.643300000000004</v>
      </c>
      <c r="CQ74" s="4">
        <v>0</v>
      </c>
      <c r="CR74" s="4">
        <v>30.232500000000002</v>
      </c>
      <c r="CS74" s="4">
        <v>0</v>
      </c>
      <c r="CT74" s="4">
        <v>0</v>
      </c>
      <c r="CU74" s="4">
        <v>0</v>
      </c>
      <c r="CV74" s="4">
        <v>0</v>
      </c>
      <c r="CW74" s="4">
        <v>12.658099999999999</v>
      </c>
      <c r="CX74" s="4">
        <v>4.2351999999999999</v>
      </c>
      <c r="CY74" s="4">
        <v>0.23089999999999999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61.46</v>
      </c>
      <c r="DF74" s="4">
        <v>37.21</v>
      </c>
      <c r="DG74" s="4">
        <v>1.33</v>
      </c>
      <c r="DH74" s="4">
        <v>0</v>
      </c>
      <c r="DI74" s="4">
        <v>50.795900000000003</v>
      </c>
      <c r="DJ74" s="4">
        <v>0</v>
      </c>
      <c r="DK74" s="4">
        <v>4.7457000000000003</v>
      </c>
      <c r="DL74" s="4">
        <v>0</v>
      </c>
      <c r="DM74" s="4">
        <v>12.1853</v>
      </c>
      <c r="DN74" s="4">
        <v>0.2681</v>
      </c>
      <c r="DO74" s="4">
        <v>14.5198</v>
      </c>
      <c r="DP74" s="4">
        <v>17.482099999999999</v>
      </c>
      <c r="DQ74" s="4">
        <v>0</v>
      </c>
      <c r="DR74" s="4">
        <v>0</v>
      </c>
      <c r="DS74" s="4">
        <v>0</v>
      </c>
      <c r="DT74" s="4">
        <v>0</v>
      </c>
      <c r="DU74" s="4">
        <v>2.8999999999999998E-3</v>
      </c>
      <c r="DV74" s="4">
        <v>0</v>
      </c>
      <c r="DW74" s="4">
        <v>0</v>
      </c>
      <c r="DX74" s="4">
        <v>67.989999999999995</v>
      </c>
      <c r="DY74" s="4">
        <v>40.39</v>
      </c>
      <c r="DZ74" s="4">
        <v>19.010000000000002</v>
      </c>
      <c r="EA74" s="4">
        <v>34.950000000000003</v>
      </c>
      <c r="EB74" s="4">
        <v>5.22</v>
      </c>
      <c r="EC74" s="4">
        <v>0.42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K74" s="4">
        <v>0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  <c r="ET74" s="4">
        <v>0</v>
      </c>
      <c r="EU74" s="4">
        <v>0</v>
      </c>
      <c r="EV74" s="4">
        <v>0</v>
      </c>
      <c r="EW74" s="4">
        <v>0</v>
      </c>
      <c r="EX74" s="4">
        <v>0</v>
      </c>
      <c r="EY74" s="4">
        <v>0</v>
      </c>
      <c r="EZ74" s="4">
        <v>0</v>
      </c>
      <c r="FA74" s="4">
        <v>0</v>
      </c>
      <c r="FB74" s="4">
        <v>0</v>
      </c>
      <c r="FC74" s="4">
        <v>0</v>
      </c>
      <c r="FD74" s="4">
        <v>0</v>
      </c>
      <c r="FE74" s="4">
        <v>0</v>
      </c>
      <c r="FF74" s="4">
        <v>0</v>
      </c>
      <c r="FG74" s="4">
        <v>0</v>
      </c>
      <c r="FH74" s="4">
        <v>0</v>
      </c>
      <c r="FI74" s="4">
        <v>0</v>
      </c>
      <c r="FJ74" s="4">
        <v>0</v>
      </c>
      <c r="FK74" s="4">
        <v>0</v>
      </c>
      <c r="FL74" s="4">
        <v>0</v>
      </c>
      <c r="FM74" s="4">
        <v>0</v>
      </c>
      <c r="FN74" s="4">
        <v>0</v>
      </c>
      <c r="FO74" s="4">
        <v>0</v>
      </c>
      <c r="FP74" s="4">
        <v>0</v>
      </c>
      <c r="FQ74" s="4">
        <v>0</v>
      </c>
      <c r="FR74" s="4">
        <v>0</v>
      </c>
      <c r="FS74" s="4">
        <v>0</v>
      </c>
      <c r="FT74" s="4">
        <v>0</v>
      </c>
      <c r="FU74" s="4">
        <v>0</v>
      </c>
      <c r="FV74" s="4">
        <v>0</v>
      </c>
      <c r="FW74" s="4">
        <v>0</v>
      </c>
      <c r="FX74" s="4">
        <v>0</v>
      </c>
      <c r="FY74" s="4">
        <v>0</v>
      </c>
      <c r="FZ74" s="4">
        <v>0</v>
      </c>
      <c r="GA74" s="4">
        <v>0</v>
      </c>
      <c r="GB74" s="4">
        <v>0</v>
      </c>
      <c r="GC74" s="4">
        <v>0</v>
      </c>
      <c r="GD74" s="4">
        <v>0</v>
      </c>
      <c r="GE74" s="4">
        <v>0</v>
      </c>
      <c r="GF74" s="4">
        <v>0</v>
      </c>
      <c r="GG74" s="4">
        <v>0</v>
      </c>
      <c r="GH74" s="4">
        <v>0</v>
      </c>
      <c r="GI74" s="4">
        <v>0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Q74" s="4">
        <v>0</v>
      </c>
      <c r="GR74" s="4">
        <v>0</v>
      </c>
      <c r="GS74" s="4">
        <v>0</v>
      </c>
      <c r="GT74" s="4">
        <v>0</v>
      </c>
      <c r="GU74" s="4">
        <v>0</v>
      </c>
      <c r="GV74" s="4">
        <v>0</v>
      </c>
      <c r="GW74" s="4">
        <v>0</v>
      </c>
      <c r="GX74" s="4">
        <v>0</v>
      </c>
      <c r="GY74" s="4">
        <v>0</v>
      </c>
      <c r="GZ74" s="4">
        <v>0</v>
      </c>
      <c r="HA74" s="4">
        <v>0</v>
      </c>
      <c r="HB74" s="4">
        <v>0</v>
      </c>
      <c r="HC74" s="4">
        <v>0</v>
      </c>
      <c r="HD74" s="4">
        <v>0</v>
      </c>
      <c r="HE74" s="4">
        <v>0</v>
      </c>
      <c r="HF74" s="4">
        <v>0</v>
      </c>
      <c r="HG74" s="4">
        <v>0</v>
      </c>
      <c r="HH74" s="4">
        <v>0</v>
      </c>
      <c r="HI74" s="4">
        <v>0</v>
      </c>
      <c r="HJ74" s="4">
        <v>0</v>
      </c>
      <c r="HK74" s="4">
        <v>0</v>
      </c>
      <c r="HL74" s="4">
        <v>0</v>
      </c>
      <c r="HM74" s="4">
        <v>0</v>
      </c>
      <c r="HN74" s="4">
        <v>0</v>
      </c>
      <c r="HO74" s="4">
        <v>60.781500000000001</v>
      </c>
      <c r="HP74" s="4">
        <v>0</v>
      </c>
      <c r="HQ74" s="4">
        <v>0</v>
      </c>
      <c r="HR74" s="4">
        <v>0</v>
      </c>
      <c r="HS74" s="4">
        <v>0</v>
      </c>
      <c r="HT74" s="4">
        <v>0</v>
      </c>
      <c r="HU74" s="4">
        <v>0</v>
      </c>
      <c r="HV74" s="4">
        <v>0</v>
      </c>
      <c r="HW74" s="4">
        <v>2.7932000000000001</v>
      </c>
      <c r="HX74" s="4">
        <v>36.425400000000003</v>
      </c>
      <c r="HY74" s="4">
        <v>0</v>
      </c>
      <c r="HZ74" s="4">
        <v>95.81</v>
      </c>
      <c r="IA74" s="4">
        <v>4.1900000000000004</v>
      </c>
    </row>
    <row r="75" spans="1:235" x14ac:dyDescent="0.35">
      <c r="A75" s="4" t="s">
        <v>653</v>
      </c>
      <c r="B75" s="4">
        <v>40.96</v>
      </c>
      <c r="C75" s="4">
        <v>39.79</v>
      </c>
      <c r="D75" s="4">
        <v>39.17</v>
      </c>
      <c r="E75" s="4">
        <v>1115.47</v>
      </c>
      <c r="F75" s="4">
        <v>1E-3</v>
      </c>
      <c r="G75" s="4">
        <v>-9.31</v>
      </c>
      <c r="H75" s="4">
        <v>0</v>
      </c>
      <c r="I75" s="4">
        <v>-0.72</v>
      </c>
      <c r="J75" s="4">
        <v>60.21</v>
      </c>
      <c r="K75" s="4">
        <v>1115.47</v>
      </c>
      <c r="L75" s="4">
        <v>0</v>
      </c>
      <c r="M75" s="4">
        <v>1115.47</v>
      </c>
      <c r="N75" s="4">
        <v>0</v>
      </c>
      <c r="O75" s="4">
        <v>1115.47</v>
      </c>
      <c r="P75" s="4">
        <v>0</v>
      </c>
      <c r="Q75" s="4">
        <v>1106.3399999999999</v>
      </c>
      <c r="R75" s="4">
        <v>-9.14</v>
      </c>
      <c r="S75" s="4">
        <v>1100.58</v>
      </c>
      <c r="T75" s="4">
        <v>-14.9</v>
      </c>
      <c r="U75" s="4">
        <v>1027.99</v>
      </c>
      <c r="V75" s="4">
        <v>-87.48</v>
      </c>
      <c r="W75" s="4">
        <v>1026.8499999999999</v>
      </c>
      <c r="X75" s="4">
        <v>-88.62</v>
      </c>
      <c r="Y75" s="4">
        <v>5.1360999999999999</v>
      </c>
      <c r="Z75" s="4">
        <v>13.670999999999999</v>
      </c>
      <c r="AA75" s="4">
        <v>15.946099999999999</v>
      </c>
      <c r="AB75" s="4">
        <v>0</v>
      </c>
      <c r="AC75" s="4">
        <v>0</v>
      </c>
      <c r="AD75" s="4">
        <v>0</v>
      </c>
      <c r="AE75" s="4">
        <v>0</v>
      </c>
      <c r="AF75" s="4">
        <v>4.2111999999999998</v>
      </c>
      <c r="AG75" s="4">
        <v>7.4036999999999997</v>
      </c>
      <c r="AH75" s="4">
        <v>39.901600000000002</v>
      </c>
      <c r="AI75" s="4">
        <v>52.253</v>
      </c>
      <c r="AJ75" s="4">
        <v>0</v>
      </c>
      <c r="AK75" s="4">
        <v>0</v>
      </c>
      <c r="AL75" s="4">
        <v>0</v>
      </c>
      <c r="AM75" s="4">
        <v>0</v>
      </c>
      <c r="AN75" s="4">
        <v>0.44169999999999998</v>
      </c>
      <c r="AO75" s="4">
        <v>0.2298</v>
      </c>
      <c r="AP75" s="4">
        <v>4.53E-2</v>
      </c>
      <c r="AQ75" s="4">
        <v>50.549199999999999</v>
      </c>
      <c r="AR75" s="4">
        <v>2.6619000000000002</v>
      </c>
      <c r="AS75" s="4">
        <v>11.9191</v>
      </c>
      <c r="AT75" s="4">
        <v>2.2751999999999999</v>
      </c>
      <c r="AU75" s="4">
        <v>14.6854</v>
      </c>
      <c r="AV75" s="4">
        <v>0.2782</v>
      </c>
      <c r="AW75" s="4">
        <v>4.4637000000000002</v>
      </c>
      <c r="AX75" s="4">
        <v>9.2073999999999998</v>
      </c>
      <c r="AY75" s="4">
        <v>2.6179000000000001</v>
      </c>
      <c r="AZ75" s="4">
        <v>0.83460000000000001</v>
      </c>
      <c r="BA75" s="4">
        <v>0.25600000000000001</v>
      </c>
      <c r="BB75" s="4">
        <v>0</v>
      </c>
      <c r="BC75" s="4">
        <v>5.0000000000000001E-4</v>
      </c>
      <c r="BD75" s="4">
        <v>0.25080000000000002</v>
      </c>
      <c r="BE75" s="4">
        <v>0</v>
      </c>
      <c r="BF75" s="4">
        <v>1.4205000000000001</v>
      </c>
      <c r="BG75" s="4">
        <v>1.1826000000000001</v>
      </c>
      <c r="BH75" s="4">
        <v>0.88670000000000004</v>
      </c>
      <c r="BI75" s="4">
        <v>1.3997999999999999</v>
      </c>
      <c r="BJ75" s="4">
        <v>1.5488999999999999</v>
      </c>
      <c r="BK75" s="4">
        <v>1.4812000000000001</v>
      </c>
      <c r="BL75" s="4">
        <v>1.4802</v>
      </c>
      <c r="BM75" s="4">
        <v>1.4670000000000001</v>
      </c>
      <c r="BN75" s="4">
        <v>1.4538</v>
      </c>
      <c r="BO75" s="4">
        <v>1.4478</v>
      </c>
      <c r="BP75" s="4">
        <v>1.4420999999999999</v>
      </c>
      <c r="BQ75" s="4">
        <v>1.4307000000000001</v>
      </c>
      <c r="BR75" s="4">
        <v>1.4398</v>
      </c>
      <c r="BS75" s="4">
        <v>1.4458</v>
      </c>
      <c r="BT75" s="4">
        <v>1.4477</v>
      </c>
      <c r="BU75" s="4">
        <v>36.289200000000001</v>
      </c>
      <c r="BV75" s="4">
        <v>0</v>
      </c>
      <c r="BW75" s="4">
        <v>0</v>
      </c>
      <c r="BX75" s="4">
        <v>0</v>
      </c>
      <c r="BY75" s="4">
        <v>33.560499999999998</v>
      </c>
      <c r="BZ75" s="4">
        <v>0.3634</v>
      </c>
      <c r="CA75" s="4">
        <v>29.3123</v>
      </c>
      <c r="CB75" s="4">
        <v>0.4647</v>
      </c>
      <c r="CC75" s="4">
        <v>0</v>
      </c>
      <c r="CD75" s="4">
        <v>0</v>
      </c>
      <c r="CE75" s="4">
        <v>0</v>
      </c>
      <c r="CF75" s="4">
        <v>0</v>
      </c>
      <c r="CG75" s="4">
        <v>9.9000000000000008E-3</v>
      </c>
      <c r="CH75" s="4">
        <v>0</v>
      </c>
      <c r="CI75" s="4">
        <v>0</v>
      </c>
      <c r="CJ75" s="4">
        <v>60.89</v>
      </c>
      <c r="CK75" s="4">
        <v>60.21</v>
      </c>
      <c r="CL75" s="4">
        <v>38.67</v>
      </c>
      <c r="CM75" s="4">
        <v>0.42</v>
      </c>
      <c r="CN75" s="4">
        <v>0.69</v>
      </c>
      <c r="CO75" s="4">
        <v>0.01</v>
      </c>
      <c r="CP75" s="4">
        <v>52.681399999999996</v>
      </c>
      <c r="CQ75" s="4">
        <v>0</v>
      </c>
      <c r="CR75" s="4">
        <v>30.206600000000002</v>
      </c>
      <c r="CS75" s="4">
        <v>0</v>
      </c>
      <c r="CT75" s="4">
        <v>0</v>
      </c>
      <c r="CU75" s="4">
        <v>0</v>
      </c>
      <c r="CV75" s="4">
        <v>0</v>
      </c>
      <c r="CW75" s="4">
        <v>12.627800000000001</v>
      </c>
      <c r="CX75" s="4">
        <v>4.2521000000000004</v>
      </c>
      <c r="CY75" s="4">
        <v>0.2321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61.3</v>
      </c>
      <c r="DF75" s="4">
        <v>37.35</v>
      </c>
      <c r="DG75" s="4">
        <v>1.34</v>
      </c>
      <c r="DH75" s="4">
        <v>0</v>
      </c>
      <c r="DI75" s="4">
        <v>50.785499999999999</v>
      </c>
      <c r="DJ75" s="4">
        <v>0</v>
      </c>
      <c r="DK75" s="4">
        <v>4.7396000000000003</v>
      </c>
      <c r="DL75" s="4">
        <v>0</v>
      </c>
      <c r="DM75" s="4">
        <v>12.2491</v>
      </c>
      <c r="DN75" s="4">
        <v>0.26929999999999998</v>
      </c>
      <c r="DO75" s="4">
        <v>14.489000000000001</v>
      </c>
      <c r="DP75" s="4">
        <v>17.464700000000001</v>
      </c>
      <c r="DQ75" s="4">
        <v>0</v>
      </c>
      <c r="DR75" s="4">
        <v>0</v>
      </c>
      <c r="DS75" s="4">
        <v>0</v>
      </c>
      <c r="DT75" s="4">
        <v>0</v>
      </c>
      <c r="DU75" s="4">
        <v>2.8999999999999998E-3</v>
      </c>
      <c r="DV75" s="4">
        <v>0</v>
      </c>
      <c r="DW75" s="4">
        <v>0</v>
      </c>
      <c r="DX75" s="4">
        <v>67.83</v>
      </c>
      <c r="DY75" s="4">
        <v>40.31</v>
      </c>
      <c r="DZ75" s="4">
        <v>19.12</v>
      </c>
      <c r="EA75" s="4">
        <v>34.93</v>
      </c>
      <c r="EB75" s="4">
        <v>5.21</v>
      </c>
      <c r="EC75" s="4">
        <v>0.43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4">
        <v>0</v>
      </c>
      <c r="FF75" s="4">
        <v>0</v>
      </c>
      <c r="FG75" s="4">
        <v>0</v>
      </c>
      <c r="FH75" s="4">
        <v>0</v>
      </c>
      <c r="FI75" s="4">
        <v>0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4">
        <v>0</v>
      </c>
      <c r="FZ75" s="4">
        <v>0</v>
      </c>
      <c r="GA75" s="4">
        <v>0</v>
      </c>
      <c r="GB75" s="4">
        <v>0</v>
      </c>
      <c r="GC75" s="4">
        <v>0</v>
      </c>
      <c r="GD75" s="4">
        <v>0</v>
      </c>
      <c r="GE75" s="4">
        <v>0</v>
      </c>
      <c r="GF75" s="4">
        <v>0</v>
      </c>
      <c r="GG75" s="4">
        <v>0</v>
      </c>
      <c r="GH75" s="4">
        <v>0</v>
      </c>
      <c r="GI75" s="4">
        <v>0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4">
        <v>0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4">
        <v>0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4">
        <v>0</v>
      </c>
      <c r="HN75" s="4">
        <v>0</v>
      </c>
      <c r="HO75" s="4">
        <v>60.783000000000001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4">
        <v>2.7915999999999999</v>
      </c>
      <c r="HX75" s="4">
        <v>36.425400000000003</v>
      </c>
      <c r="HY75" s="4">
        <v>0</v>
      </c>
      <c r="HZ75" s="4">
        <v>95.81</v>
      </c>
      <c r="IA75" s="4">
        <v>4.1900000000000004</v>
      </c>
    </row>
    <row r="76" spans="1:235" x14ac:dyDescent="0.35">
      <c r="A76" s="4" t="s">
        <v>653</v>
      </c>
      <c r="B76" s="4">
        <v>41.46</v>
      </c>
      <c r="C76" s="4">
        <v>40.29</v>
      </c>
      <c r="D76" s="4">
        <v>39.68</v>
      </c>
      <c r="E76" s="4">
        <v>1114.8699999999999</v>
      </c>
      <c r="F76" s="4">
        <v>1E-3</v>
      </c>
      <c r="G76" s="4">
        <v>-9.32</v>
      </c>
      <c r="H76" s="4">
        <v>0</v>
      </c>
      <c r="I76" s="4">
        <v>-0.72</v>
      </c>
      <c r="J76" s="4">
        <v>59.71</v>
      </c>
      <c r="K76" s="4">
        <v>1114.8699999999999</v>
      </c>
      <c r="L76" s="4">
        <v>0</v>
      </c>
      <c r="M76" s="4">
        <v>1114.8599999999999</v>
      </c>
      <c r="N76" s="4">
        <v>0</v>
      </c>
      <c r="O76" s="4">
        <v>1114.8699999999999</v>
      </c>
      <c r="P76" s="4">
        <v>0</v>
      </c>
      <c r="Q76" s="4">
        <v>1105.8</v>
      </c>
      <c r="R76" s="4">
        <v>-9.07</v>
      </c>
      <c r="S76" s="4">
        <v>1099.97</v>
      </c>
      <c r="T76" s="4">
        <v>-14.9</v>
      </c>
      <c r="U76" s="4">
        <v>1029.19</v>
      </c>
      <c r="V76" s="4">
        <v>-85.68</v>
      </c>
      <c r="W76" s="4">
        <v>1026.8499999999999</v>
      </c>
      <c r="X76" s="4">
        <v>-88.02</v>
      </c>
      <c r="Y76" s="4">
        <v>5.173</v>
      </c>
      <c r="Z76" s="4">
        <v>13.8697</v>
      </c>
      <c r="AA76" s="4">
        <v>16.206499999999998</v>
      </c>
      <c r="AB76" s="4">
        <v>0</v>
      </c>
      <c r="AC76" s="4">
        <v>0</v>
      </c>
      <c r="AD76" s="4">
        <v>0</v>
      </c>
      <c r="AE76" s="4">
        <v>0</v>
      </c>
      <c r="AF76" s="4">
        <v>4.2134</v>
      </c>
      <c r="AG76" s="4">
        <v>7.4131</v>
      </c>
      <c r="AH76" s="4">
        <v>39.8795</v>
      </c>
      <c r="AI76" s="4">
        <v>52.264099999999999</v>
      </c>
      <c r="AJ76" s="4">
        <v>0</v>
      </c>
      <c r="AK76" s="4">
        <v>0</v>
      </c>
      <c r="AL76" s="4">
        <v>0</v>
      </c>
      <c r="AM76" s="4">
        <v>0</v>
      </c>
      <c r="AN76" s="4">
        <v>0.44330000000000003</v>
      </c>
      <c r="AO76" s="4">
        <v>0.2303</v>
      </c>
      <c r="AP76" s="4">
        <v>4.53E-2</v>
      </c>
      <c r="AQ76" s="4">
        <v>50.548900000000003</v>
      </c>
      <c r="AR76" s="4">
        <v>2.6842000000000001</v>
      </c>
      <c r="AS76" s="4">
        <v>11.905200000000001</v>
      </c>
      <c r="AT76" s="4">
        <v>2.2831999999999999</v>
      </c>
      <c r="AU76" s="4">
        <v>14.711600000000001</v>
      </c>
      <c r="AV76" s="4">
        <v>0.2787</v>
      </c>
      <c r="AW76" s="4">
        <v>4.4379</v>
      </c>
      <c r="AX76" s="4">
        <v>9.1776999999999997</v>
      </c>
      <c r="AY76" s="4">
        <v>2.6217000000000001</v>
      </c>
      <c r="AZ76" s="4">
        <v>0.84050000000000002</v>
      </c>
      <c r="BA76" s="4">
        <v>0.2581</v>
      </c>
      <c r="BB76" s="4">
        <v>0</v>
      </c>
      <c r="BC76" s="4">
        <v>5.0000000000000001E-4</v>
      </c>
      <c r="BD76" s="4">
        <v>0.25159999999999999</v>
      </c>
      <c r="BE76" s="4">
        <v>0</v>
      </c>
      <c r="BF76" s="4">
        <v>1.4269000000000001</v>
      </c>
      <c r="BG76" s="4">
        <v>1.1839999999999999</v>
      </c>
      <c r="BH76" s="4">
        <v>0.88349999999999995</v>
      </c>
      <c r="BI76" s="4">
        <v>1.4056999999999999</v>
      </c>
      <c r="BJ76" s="4">
        <v>1.5593999999999999</v>
      </c>
      <c r="BK76" s="4">
        <v>1.4895</v>
      </c>
      <c r="BL76" s="4">
        <v>1.4883999999999999</v>
      </c>
      <c r="BM76" s="4">
        <v>1.4746999999999999</v>
      </c>
      <c r="BN76" s="4">
        <v>1.4612000000000001</v>
      </c>
      <c r="BO76" s="4">
        <v>1.4550000000000001</v>
      </c>
      <c r="BP76" s="4">
        <v>1.4491000000000001</v>
      </c>
      <c r="BQ76" s="4">
        <v>1.4378</v>
      </c>
      <c r="BR76" s="4">
        <v>1.4472</v>
      </c>
      <c r="BS76" s="4">
        <v>1.4533</v>
      </c>
      <c r="BT76" s="4">
        <v>1.4553</v>
      </c>
      <c r="BU76" s="4">
        <v>36.263199999999998</v>
      </c>
      <c r="BV76" s="4">
        <v>0</v>
      </c>
      <c r="BW76" s="4">
        <v>0</v>
      </c>
      <c r="BX76" s="4">
        <v>0</v>
      </c>
      <c r="BY76" s="4">
        <v>33.6982</v>
      </c>
      <c r="BZ76" s="4">
        <v>0.36430000000000001</v>
      </c>
      <c r="CA76" s="4">
        <v>29.1998</v>
      </c>
      <c r="CB76" s="4">
        <v>0.46450000000000002</v>
      </c>
      <c r="CC76" s="4">
        <v>0</v>
      </c>
      <c r="CD76" s="4">
        <v>0</v>
      </c>
      <c r="CE76" s="4">
        <v>0</v>
      </c>
      <c r="CF76" s="4">
        <v>0</v>
      </c>
      <c r="CG76" s="4">
        <v>9.9000000000000008E-3</v>
      </c>
      <c r="CH76" s="4">
        <v>0</v>
      </c>
      <c r="CI76" s="4">
        <v>0</v>
      </c>
      <c r="CJ76" s="4">
        <v>60.7</v>
      </c>
      <c r="CK76" s="4">
        <v>60.02</v>
      </c>
      <c r="CL76" s="4">
        <v>38.86</v>
      </c>
      <c r="CM76" s="4">
        <v>0.43</v>
      </c>
      <c r="CN76" s="4">
        <v>0.69</v>
      </c>
      <c r="CO76" s="4">
        <v>0.01</v>
      </c>
      <c r="CP76" s="4">
        <v>52.719499999999996</v>
      </c>
      <c r="CQ76" s="4">
        <v>0</v>
      </c>
      <c r="CR76" s="4">
        <v>30.180599999999998</v>
      </c>
      <c r="CS76" s="4">
        <v>0</v>
      </c>
      <c r="CT76" s="4">
        <v>0</v>
      </c>
      <c r="CU76" s="4">
        <v>0</v>
      </c>
      <c r="CV76" s="4">
        <v>0</v>
      </c>
      <c r="CW76" s="4">
        <v>12.5975</v>
      </c>
      <c r="CX76" s="4">
        <v>4.2690999999999999</v>
      </c>
      <c r="CY76" s="4">
        <v>0.23330000000000001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61.15</v>
      </c>
      <c r="DF76" s="4">
        <v>37.5</v>
      </c>
      <c r="DG76" s="4">
        <v>1.35</v>
      </c>
      <c r="DH76" s="4">
        <v>0</v>
      </c>
      <c r="DI76" s="4">
        <v>50.774999999999999</v>
      </c>
      <c r="DJ76" s="4">
        <v>0</v>
      </c>
      <c r="DK76" s="4">
        <v>4.7335000000000003</v>
      </c>
      <c r="DL76" s="4">
        <v>0</v>
      </c>
      <c r="DM76" s="4">
        <v>12.3131</v>
      </c>
      <c r="DN76" s="4">
        <v>0.27050000000000002</v>
      </c>
      <c r="DO76" s="4">
        <v>14.458</v>
      </c>
      <c r="DP76" s="4">
        <v>17.447099999999999</v>
      </c>
      <c r="DQ76" s="4">
        <v>0</v>
      </c>
      <c r="DR76" s="4">
        <v>0</v>
      </c>
      <c r="DS76" s="4">
        <v>0</v>
      </c>
      <c r="DT76" s="4">
        <v>0</v>
      </c>
      <c r="DU76" s="4">
        <v>2.8999999999999998E-3</v>
      </c>
      <c r="DV76" s="4">
        <v>0</v>
      </c>
      <c r="DW76" s="4">
        <v>0</v>
      </c>
      <c r="DX76" s="4">
        <v>67.67</v>
      </c>
      <c r="DY76" s="4">
        <v>40.24</v>
      </c>
      <c r="DZ76" s="4">
        <v>19.22</v>
      </c>
      <c r="EA76" s="4">
        <v>34.9</v>
      </c>
      <c r="EB76" s="4">
        <v>5.21</v>
      </c>
      <c r="EC76" s="4">
        <v>0.43</v>
      </c>
      <c r="ED76" s="4">
        <v>0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K76" s="4">
        <v>0</v>
      </c>
      <c r="EL76" s="4">
        <v>0</v>
      </c>
      <c r="EM76" s="4">
        <v>0</v>
      </c>
      <c r="EN76" s="4">
        <v>0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  <c r="ET76" s="4">
        <v>0</v>
      </c>
      <c r="EU76" s="4">
        <v>0</v>
      </c>
      <c r="EV76" s="4">
        <v>0</v>
      </c>
      <c r="EW76" s="4">
        <v>0</v>
      </c>
      <c r="EX76" s="4">
        <v>0</v>
      </c>
      <c r="EY76" s="4">
        <v>0</v>
      </c>
      <c r="EZ76" s="4">
        <v>0</v>
      </c>
      <c r="FA76" s="4">
        <v>0</v>
      </c>
      <c r="FB76" s="4">
        <v>0</v>
      </c>
      <c r="FC76" s="4">
        <v>0</v>
      </c>
      <c r="FD76" s="4">
        <v>0</v>
      </c>
      <c r="FE76" s="4">
        <v>0</v>
      </c>
      <c r="FF76" s="4">
        <v>0</v>
      </c>
      <c r="FG76" s="4">
        <v>0</v>
      </c>
      <c r="FH76" s="4">
        <v>0</v>
      </c>
      <c r="FI76" s="4">
        <v>0</v>
      </c>
      <c r="FJ76" s="4">
        <v>0</v>
      </c>
      <c r="FK76" s="4">
        <v>0</v>
      </c>
      <c r="FL76" s="4">
        <v>0</v>
      </c>
      <c r="FM76" s="4">
        <v>0</v>
      </c>
      <c r="FN76" s="4">
        <v>0</v>
      </c>
      <c r="FO76" s="4">
        <v>0</v>
      </c>
      <c r="FP76" s="4">
        <v>0</v>
      </c>
      <c r="FQ76" s="4">
        <v>0</v>
      </c>
      <c r="FR76" s="4">
        <v>0</v>
      </c>
      <c r="FS76" s="4">
        <v>0</v>
      </c>
      <c r="FT76" s="4">
        <v>0</v>
      </c>
      <c r="FU76" s="4">
        <v>0</v>
      </c>
      <c r="FV76" s="4">
        <v>0</v>
      </c>
      <c r="FW76" s="4">
        <v>0</v>
      </c>
      <c r="FX76" s="4">
        <v>0</v>
      </c>
      <c r="FY76" s="4">
        <v>0</v>
      </c>
      <c r="FZ76" s="4">
        <v>0</v>
      </c>
      <c r="GA76" s="4">
        <v>0</v>
      </c>
      <c r="GB76" s="4">
        <v>0</v>
      </c>
      <c r="GC76" s="4">
        <v>0</v>
      </c>
      <c r="GD76" s="4">
        <v>0</v>
      </c>
      <c r="GE76" s="4">
        <v>0</v>
      </c>
      <c r="GF76" s="4">
        <v>0</v>
      </c>
      <c r="GG76" s="4">
        <v>0</v>
      </c>
      <c r="GH76" s="4">
        <v>0</v>
      </c>
      <c r="GI76" s="4">
        <v>0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Q76" s="4">
        <v>0</v>
      </c>
      <c r="GR76" s="4">
        <v>0</v>
      </c>
      <c r="GS76" s="4">
        <v>0</v>
      </c>
      <c r="GT76" s="4">
        <v>0</v>
      </c>
      <c r="GU76" s="4">
        <v>0</v>
      </c>
      <c r="GV76" s="4">
        <v>0</v>
      </c>
      <c r="GW76" s="4">
        <v>0</v>
      </c>
      <c r="GX76" s="4">
        <v>0</v>
      </c>
      <c r="GY76" s="4">
        <v>0</v>
      </c>
      <c r="GZ76" s="4">
        <v>0</v>
      </c>
      <c r="HA76" s="4">
        <v>0</v>
      </c>
      <c r="HB76" s="4">
        <v>0</v>
      </c>
      <c r="HC76" s="4">
        <v>0</v>
      </c>
      <c r="HD76" s="4">
        <v>0</v>
      </c>
      <c r="HE76" s="4">
        <v>0</v>
      </c>
      <c r="HF76" s="4">
        <v>0</v>
      </c>
      <c r="HG76" s="4">
        <v>0</v>
      </c>
      <c r="HH76" s="4">
        <v>0</v>
      </c>
      <c r="HI76" s="4">
        <v>0</v>
      </c>
      <c r="HJ76" s="4">
        <v>0</v>
      </c>
      <c r="HK76" s="4">
        <v>0</v>
      </c>
      <c r="HL76" s="4">
        <v>0</v>
      </c>
      <c r="HM76" s="4">
        <v>0</v>
      </c>
      <c r="HN76" s="4">
        <v>0</v>
      </c>
      <c r="HO76" s="4">
        <v>60.784599999999998</v>
      </c>
      <c r="HP76" s="4">
        <v>0</v>
      </c>
      <c r="HQ76" s="4">
        <v>0</v>
      </c>
      <c r="HR76" s="4">
        <v>0</v>
      </c>
      <c r="HS76" s="4">
        <v>0</v>
      </c>
      <c r="HT76" s="4">
        <v>0</v>
      </c>
      <c r="HU76" s="4">
        <v>0</v>
      </c>
      <c r="HV76" s="4">
        <v>0</v>
      </c>
      <c r="HW76" s="4">
        <v>2.79</v>
      </c>
      <c r="HX76" s="4">
        <v>36.425400000000003</v>
      </c>
      <c r="HY76" s="4">
        <v>0</v>
      </c>
      <c r="HZ76" s="4">
        <v>95.82</v>
      </c>
      <c r="IA76" s="4">
        <v>4.18</v>
      </c>
    </row>
    <row r="77" spans="1:235" x14ac:dyDescent="0.35">
      <c r="A77" s="4" t="s">
        <v>653</v>
      </c>
      <c r="B77" s="4">
        <v>41.96</v>
      </c>
      <c r="C77" s="4">
        <v>40.79</v>
      </c>
      <c r="D77" s="4">
        <v>40.19</v>
      </c>
      <c r="E77" s="4">
        <v>1114.26</v>
      </c>
      <c r="F77" s="4">
        <v>1E-3</v>
      </c>
      <c r="G77" s="4">
        <v>-9.33</v>
      </c>
      <c r="H77" s="4">
        <v>0</v>
      </c>
      <c r="I77" s="4">
        <v>-0.72</v>
      </c>
      <c r="J77" s="4">
        <v>59.21</v>
      </c>
      <c r="K77" s="4">
        <v>1114.25</v>
      </c>
      <c r="L77" s="4">
        <v>0</v>
      </c>
      <c r="M77" s="4">
        <v>1114.25</v>
      </c>
      <c r="N77" s="4">
        <v>0</v>
      </c>
      <c r="O77" s="4">
        <v>1114.26</v>
      </c>
      <c r="P77" s="4">
        <v>0</v>
      </c>
      <c r="Q77" s="4">
        <v>1105.25</v>
      </c>
      <c r="R77" s="4">
        <v>-9</v>
      </c>
      <c r="S77" s="4">
        <v>1099.3499999999999</v>
      </c>
      <c r="T77" s="4">
        <v>-14.9</v>
      </c>
      <c r="U77" s="4">
        <v>1030.4000000000001</v>
      </c>
      <c r="V77" s="4">
        <v>-83.86</v>
      </c>
      <c r="W77" s="4">
        <v>1026.8499999999999</v>
      </c>
      <c r="X77" s="4">
        <v>-87.41</v>
      </c>
      <c r="Y77" s="4">
        <v>5.2103000000000002</v>
      </c>
      <c r="Z77" s="4">
        <v>14.068099999999999</v>
      </c>
      <c r="AA77" s="4">
        <v>16.466999999999999</v>
      </c>
      <c r="AB77" s="4">
        <v>0</v>
      </c>
      <c r="AC77" s="4">
        <v>0</v>
      </c>
      <c r="AD77" s="4">
        <v>0</v>
      </c>
      <c r="AE77" s="4">
        <v>0</v>
      </c>
      <c r="AF77" s="4">
        <v>4.2157</v>
      </c>
      <c r="AG77" s="4">
        <v>7.4797000000000002</v>
      </c>
      <c r="AH77" s="4">
        <v>39.799999999999997</v>
      </c>
      <c r="AI77" s="4">
        <v>52.274299999999997</v>
      </c>
      <c r="AJ77" s="4">
        <v>0</v>
      </c>
      <c r="AK77" s="4">
        <v>0</v>
      </c>
      <c r="AL77" s="4">
        <v>0</v>
      </c>
      <c r="AM77" s="4">
        <v>0</v>
      </c>
      <c r="AN77" s="4">
        <v>0.44600000000000001</v>
      </c>
      <c r="AO77" s="4">
        <v>0.23080000000000001</v>
      </c>
      <c r="AP77" s="4">
        <v>4.53E-2</v>
      </c>
      <c r="AQ77" s="4">
        <v>50.548699999999997</v>
      </c>
      <c r="AR77" s="4">
        <v>2.7067999999999999</v>
      </c>
      <c r="AS77" s="4">
        <v>11.8916</v>
      </c>
      <c r="AT77" s="4">
        <v>2.2911999999999999</v>
      </c>
      <c r="AU77" s="4">
        <v>14.737500000000001</v>
      </c>
      <c r="AV77" s="4">
        <v>0.27929999999999999</v>
      </c>
      <c r="AW77" s="4">
        <v>4.4119999999999999</v>
      </c>
      <c r="AX77" s="4">
        <v>9.1478999999999999</v>
      </c>
      <c r="AY77" s="4">
        <v>2.6255000000000002</v>
      </c>
      <c r="AZ77" s="4">
        <v>0.84660000000000002</v>
      </c>
      <c r="BA77" s="4">
        <v>0.26029999999999998</v>
      </c>
      <c r="BB77" s="4">
        <v>0</v>
      </c>
      <c r="BC77" s="4">
        <v>5.0000000000000001E-4</v>
      </c>
      <c r="BD77" s="4">
        <v>0.25230000000000002</v>
      </c>
      <c r="BE77" s="4">
        <v>0</v>
      </c>
      <c r="BF77" s="4">
        <v>1.4334</v>
      </c>
      <c r="BG77" s="4">
        <v>1.1855</v>
      </c>
      <c r="BH77" s="4">
        <v>0.88019999999999998</v>
      </c>
      <c r="BI77" s="4">
        <v>1.4115</v>
      </c>
      <c r="BJ77" s="4">
        <v>1.57</v>
      </c>
      <c r="BK77" s="4">
        <v>1.4978</v>
      </c>
      <c r="BL77" s="4">
        <v>1.4966999999999999</v>
      </c>
      <c r="BM77" s="4">
        <v>1.4825999999999999</v>
      </c>
      <c r="BN77" s="4">
        <v>1.4685999999999999</v>
      </c>
      <c r="BO77" s="4">
        <v>1.4621999999999999</v>
      </c>
      <c r="BP77" s="4">
        <v>1.4561999999999999</v>
      </c>
      <c r="BQ77" s="4">
        <v>1.4450000000000001</v>
      </c>
      <c r="BR77" s="4">
        <v>1.4545999999999999</v>
      </c>
      <c r="BS77" s="4">
        <v>1.4609000000000001</v>
      </c>
      <c r="BT77" s="4">
        <v>1.4630000000000001</v>
      </c>
      <c r="BU77" s="4">
        <v>36.237200000000001</v>
      </c>
      <c r="BV77" s="4">
        <v>0</v>
      </c>
      <c r="BW77" s="4">
        <v>0</v>
      </c>
      <c r="BX77" s="4">
        <v>0</v>
      </c>
      <c r="BY77" s="4">
        <v>33.836399999999998</v>
      </c>
      <c r="BZ77" s="4">
        <v>0.36509999999999998</v>
      </c>
      <c r="CA77" s="4">
        <v>29.087</v>
      </c>
      <c r="CB77" s="4">
        <v>0.46429999999999999</v>
      </c>
      <c r="CC77" s="4">
        <v>0</v>
      </c>
      <c r="CD77" s="4">
        <v>0</v>
      </c>
      <c r="CE77" s="4">
        <v>0</v>
      </c>
      <c r="CF77" s="4">
        <v>0</v>
      </c>
      <c r="CG77" s="4">
        <v>9.9000000000000008E-3</v>
      </c>
      <c r="CH77" s="4">
        <v>0</v>
      </c>
      <c r="CI77" s="4">
        <v>0</v>
      </c>
      <c r="CJ77" s="4">
        <v>60.51</v>
      </c>
      <c r="CK77" s="4">
        <v>59.83</v>
      </c>
      <c r="CL77" s="4">
        <v>39.049999999999997</v>
      </c>
      <c r="CM77" s="4">
        <v>0.43</v>
      </c>
      <c r="CN77" s="4">
        <v>0.69</v>
      </c>
      <c r="CO77" s="4">
        <v>0.01</v>
      </c>
      <c r="CP77" s="4">
        <v>52.7577</v>
      </c>
      <c r="CQ77" s="4">
        <v>0</v>
      </c>
      <c r="CR77" s="4">
        <v>30.154599999999999</v>
      </c>
      <c r="CS77" s="4">
        <v>0</v>
      </c>
      <c r="CT77" s="4">
        <v>0</v>
      </c>
      <c r="CU77" s="4">
        <v>0</v>
      </c>
      <c r="CV77" s="4">
        <v>0</v>
      </c>
      <c r="CW77" s="4">
        <v>12.5672</v>
      </c>
      <c r="CX77" s="4">
        <v>4.2859999999999996</v>
      </c>
      <c r="CY77" s="4">
        <v>0.23449999999999999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61</v>
      </c>
      <c r="DF77" s="4">
        <v>37.65</v>
      </c>
      <c r="DG77" s="4">
        <v>1.36</v>
      </c>
      <c r="DH77" s="4">
        <v>0</v>
      </c>
      <c r="DI77" s="4">
        <v>50.764299999999999</v>
      </c>
      <c r="DJ77" s="4">
        <v>0</v>
      </c>
      <c r="DK77" s="4">
        <v>4.7275</v>
      </c>
      <c r="DL77" s="4">
        <v>0</v>
      </c>
      <c r="DM77" s="4">
        <v>12.3772</v>
      </c>
      <c r="DN77" s="4">
        <v>0.27160000000000001</v>
      </c>
      <c r="DO77" s="4">
        <v>14.426600000000001</v>
      </c>
      <c r="DP77" s="4">
        <v>17.4298</v>
      </c>
      <c r="DQ77" s="4">
        <v>0</v>
      </c>
      <c r="DR77" s="4">
        <v>0</v>
      </c>
      <c r="DS77" s="4">
        <v>0</v>
      </c>
      <c r="DT77" s="4">
        <v>0</v>
      </c>
      <c r="DU77" s="4">
        <v>2.8999999999999998E-3</v>
      </c>
      <c r="DV77" s="4">
        <v>0</v>
      </c>
      <c r="DW77" s="4">
        <v>0</v>
      </c>
      <c r="DX77" s="4">
        <v>67.510000000000005</v>
      </c>
      <c r="DY77" s="4">
        <v>40.159999999999997</v>
      </c>
      <c r="DZ77" s="4">
        <v>19.329999999999998</v>
      </c>
      <c r="EA77" s="4">
        <v>34.869999999999997</v>
      </c>
      <c r="EB77" s="4">
        <v>5.2</v>
      </c>
      <c r="EC77" s="4">
        <v>0.43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D77" s="4">
        <v>0</v>
      </c>
      <c r="FE77" s="4">
        <v>0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0</v>
      </c>
      <c r="FM77" s="4">
        <v>0</v>
      </c>
      <c r="FN77" s="4">
        <v>0</v>
      </c>
      <c r="FO77" s="4">
        <v>0</v>
      </c>
      <c r="FP77" s="4">
        <v>0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  <c r="FY77" s="4">
        <v>0</v>
      </c>
      <c r="FZ77" s="4">
        <v>0</v>
      </c>
      <c r="GA77" s="4">
        <v>0</v>
      </c>
      <c r="GB77" s="4">
        <v>0</v>
      </c>
      <c r="GC77" s="4">
        <v>0</v>
      </c>
      <c r="GD77" s="4">
        <v>0</v>
      </c>
      <c r="GE77" s="4">
        <v>0</v>
      </c>
      <c r="GF77" s="4">
        <v>0</v>
      </c>
      <c r="GG77" s="4">
        <v>0</v>
      </c>
      <c r="GH77" s="4">
        <v>0</v>
      </c>
      <c r="GI77" s="4">
        <v>0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Q77" s="4">
        <v>0</v>
      </c>
      <c r="GR77" s="4">
        <v>0</v>
      </c>
      <c r="GS77" s="4">
        <v>0</v>
      </c>
      <c r="GT77" s="4">
        <v>0</v>
      </c>
      <c r="GU77" s="4">
        <v>0</v>
      </c>
      <c r="GV77" s="4">
        <v>0</v>
      </c>
      <c r="GW77" s="4">
        <v>0</v>
      </c>
      <c r="GX77" s="4">
        <v>0</v>
      </c>
      <c r="GY77" s="4">
        <v>0</v>
      </c>
      <c r="GZ77" s="4">
        <v>0</v>
      </c>
      <c r="HA77" s="4">
        <v>0</v>
      </c>
      <c r="HB77" s="4">
        <v>0</v>
      </c>
      <c r="HC77" s="4">
        <v>0</v>
      </c>
      <c r="HD77" s="4">
        <v>0</v>
      </c>
      <c r="HE77" s="4">
        <v>0</v>
      </c>
      <c r="HF77" s="4">
        <v>0</v>
      </c>
      <c r="HG77" s="4">
        <v>0</v>
      </c>
      <c r="HH77" s="4">
        <v>0</v>
      </c>
      <c r="HI77" s="4">
        <v>0</v>
      </c>
      <c r="HJ77" s="4">
        <v>0</v>
      </c>
      <c r="HK77" s="4">
        <v>0</v>
      </c>
      <c r="HL77" s="4">
        <v>0</v>
      </c>
      <c r="HM77" s="4">
        <v>0</v>
      </c>
      <c r="HN77" s="4">
        <v>0</v>
      </c>
      <c r="HO77" s="4">
        <v>60.786099999999998</v>
      </c>
      <c r="HP77" s="4">
        <v>0</v>
      </c>
      <c r="HQ77" s="4">
        <v>0</v>
      </c>
      <c r="HR77" s="4">
        <v>0</v>
      </c>
      <c r="HS77" s="4">
        <v>0</v>
      </c>
      <c r="HT77" s="4">
        <v>0</v>
      </c>
      <c r="HU77" s="4">
        <v>0</v>
      </c>
      <c r="HV77" s="4">
        <v>0</v>
      </c>
      <c r="HW77" s="4">
        <v>2.7884000000000002</v>
      </c>
      <c r="HX77" s="4">
        <v>36.425400000000003</v>
      </c>
      <c r="HY77" s="4">
        <v>0</v>
      </c>
      <c r="HZ77" s="4">
        <v>95.82</v>
      </c>
      <c r="IA77" s="4">
        <v>4.18</v>
      </c>
    </row>
    <row r="78" spans="1:235" x14ac:dyDescent="0.35">
      <c r="A78" s="4" t="s">
        <v>653</v>
      </c>
      <c r="B78" s="4">
        <v>42.47</v>
      </c>
      <c r="C78" s="4">
        <v>41.29</v>
      </c>
      <c r="D78" s="4">
        <v>40.700000000000003</v>
      </c>
      <c r="E78" s="4">
        <v>1113.6400000000001</v>
      </c>
      <c r="F78" s="4">
        <v>1E-3</v>
      </c>
      <c r="G78" s="4">
        <v>-9.33</v>
      </c>
      <c r="H78" s="4">
        <v>0</v>
      </c>
      <c r="I78" s="4">
        <v>-0.72</v>
      </c>
      <c r="J78" s="4">
        <v>58.71</v>
      </c>
      <c r="K78" s="4">
        <v>1113.6400000000001</v>
      </c>
      <c r="L78" s="4">
        <v>0</v>
      </c>
      <c r="M78" s="4">
        <v>1113.6400000000001</v>
      </c>
      <c r="N78" s="4">
        <v>0</v>
      </c>
      <c r="O78" s="4">
        <v>1113.6400000000001</v>
      </c>
      <c r="P78" s="4">
        <v>0</v>
      </c>
      <c r="Q78" s="4">
        <v>1104.7</v>
      </c>
      <c r="R78" s="4">
        <v>-8.94</v>
      </c>
      <c r="S78" s="4">
        <v>1098.74</v>
      </c>
      <c r="T78" s="4">
        <v>-14.91</v>
      </c>
      <c r="U78" s="4">
        <v>1031.6199999999999</v>
      </c>
      <c r="V78" s="4">
        <v>-82.02</v>
      </c>
      <c r="W78" s="4">
        <v>1026.8499999999999</v>
      </c>
      <c r="X78" s="4">
        <v>-86.79</v>
      </c>
      <c r="Y78" s="4">
        <v>5.2476000000000003</v>
      </c>
      <c r="Z78" s="4">
        <v>14.266400000000001</v>
      </c>
      <c r="AA78" s="4">
        <v>16.727699999999999</v>
      </c>
      <c r="AB78" s="4">
        <v>0</v>
      </c>
      <c r="AC78" s="4">
        <v>0</v>
      </c>
      <c r="AD78" s="4">
        <v>0</v>
      </c>
      <c r="AE78" s="4">
        <v>0</v>
      </c>
      <c r="AF78" s="4">
        <v>4.2179000000000002</v>
      </c>
      <c r="AG78" s="4">
        <v>7.4892000000000003</v>
      </c>
      <c r="AH78" s="4">
        <v>39.777799999999999</v>
      </c>
      <c r="AI78" s="4">
        <v>52.285499999999999</v>
      </c>
      <c r="AJ78" s="4">
        <v>0</v>
      </c>
      <c r="AK78" s="4">
        <v>0</v>
      </c>
      <c r="AL78" s="4">
        <v>0</v>
      </c>
      <c r="AM78" s="4">
        <v>0</v>
      </c>
      <c r="AN78" s="4">
        <v>0.44750000000000001</v>
      </c>
      <c r="AO78" s="4">
        <v>0.23130000000000001</v>
      </c>
      <c r="AP78" s="4">
        <v>4.53E-2</v>
      </c>
      <c r="AQ78" s="4">
        <v>50.548299999999998</v>
      </c>
      <c r="AR78" s="4">
        <v>2.7299000000000002</v>
      </c>
      <c r="AS78" s="4">
        <v>11.8779</v>
      </c>
      <c r="AT78" s="4">
        <v>2.2991000000000001</v>
      </c>
      <c r="AU78" s="4">
        <v>14.763</v>
      </c>
      <c r="AV78" s="4">
        <v>0.27979999999999999</v>
      </c>
      <c r="AW78" s="4">
        <v>4.3860000000000001</v>
      </c>
      <c r="AX78" s="4">
        <v>9.1180000000000003</v>
      </c>
      <c r="AY78" s="4">
        <v>2.6292</v>
      </c>
      <c r="AZ78" s="4">
        <v>0.85270000000000001</v>
      </c>
      <c r="BA78" s="4">
        <v>0.26250000000000001</v>
      </c>
      <c r="BB78" s="4">
        <v>0</v>
      </c>
      <c r="BC78" s="4">
        <v>5.0000000000000001E-4</v>
      </c>
      <c r="BD78" s="4">
        <v>0.25309999999999999</v>
      </c>
      <c r="BE78" s="4">
        <v>0</v>
      </c>
      <c r="BF78" s="4">
        <v>1.4399</v>
      </c>
      <c r="BG78" s="4">
        <v>1.1869000000000001</v>
      </c>
      <c r="BH78" s="4">
        <v>0.877</v>
      </c>
      <c r="BI78" s="4">
        <v>1.4174</v>
      </c>
      <c r="BJ78" s="4">
        <v>1.5808</v>
      </c>
      <c r="BK78" s="4">
        <v>1.5063</v>
      </c>
      <c r="BL78" s="4">
        <v>1.5049999999999999</v>
      </c>
      <c r="BM78" s="4">
        <v>1.4904999999999999</v>
      </c>
      <c r="BN78" s="4">
        <v>1.4761</v>
      </c>
      <c r="BO78" s="4">
        <v>1.4696</v>
      </c>
      <c r="BP78" s="4">
        <v>1.4634</v>
      </c>
      <c r="BQ78" s="4">
        <v>1.4522999999999999</v>
      </c>
      <c r="BR78" s="4">
        <v>1.4621</v>
      </c>
      <c r="BS78" s="4">
        <v>1.4685999999999999</v>
      </c>
      <c r="BT78" s="4">
        <v>1.4706999999999999</v>
      </c>
      <c r="BU78" s="4">
        <v>36.211100000000002</v>
      </c>
      <c r="BV78" s="4">
        <v>0</v>
      </c>
      <c r="BW78" s="4">
        <v>0</v>
      </c>
      <c r="BX78" s="4">
        <v>0</v>
      </c>
      <c r="BY78" s="4">
        <v>33.974899999999998</v>
      </c>
      <c r="BZ78" s="4">
        <v>0.3659</v>
      </c>
      <c r="CA78" s="4">
        <v>28.974</v>
      </c>
      <c r="CB78" s="4">
        <v>0.46410000000000001</v>
      </c>
      <c r="CC78" s="4">
        <v>0</v>
      </c>
      <c r="CD78" s="4">
        <v>0</v>
      </c>
      <c r="CE78" s="4">
        <v>0</v>
      </c>
      <c r="CF78" s="4">
        <v>0</v>
      </c>
      <c r="CG78" s="4">
        <v>9.9000000000000008E-3</v>
      </c>
      <c r="CH78" s="4">
        <v>0</v>
      </c>
      <c r="CI78" s="4">
        <v>0</v>
      </c>
      <c r="CJ78" s="4">
        <v>60.32</v>
      </c>
      <c r="CK78" s="4">
        <v>59.64</v>
      </c>
      <c r="CL78" s="4">
        <v>39.229999999999997</v>
      </c>
      <c r="CM78" s="4">
        <v>0.43</v>
      </c>
      <c r="CN78" s="4">
        <v>0.69</v>
      </c>
      <c r="CO78" s="4">
        <v>0.01</v>
      </c>
      <c r="CP78" s="4">
        <v>52.795999999999999</v>
      </c>
      <c r="CQ78" s="4">
        <v>0</v>
      </c>
      <c r="CR78" s="4">
        <v>30.128599999999999</v>
      </c>
      <c r="CS78" s="4">
        <v>0</v>
      </c>
      <c r="CT78" s="4">
        <v>0</v>
      </c>
      <c r="CU78" s="4">
        <v>0</v>
      </c>
      <c r="CV78" s="4">
        <v>0</v>
      </c>
      <c r="CW78" s="4">
        <v>12.5367</v>
      </c>
      <c r="CX78" s="4">
        <v>4.3029999999999999</v>
      </c>
      <c r="CY78" s="4">
        <v>0.23569999999999999</v>
      </c>
      <c r="CZ78" s="4">
        <v>0</v>
      </c>
      <c r="DA78" s="4">
        <v>0</v>
      </c>
      <c r="DB78" s="4">
        <v>0</v>
      </c>
      <c r="DC78" s="4">
        <v>0</v>
      </c>
      <c r="DD78" s="4">
        <v>0</v>
      </c>
      <c r="DE78" s="4">
        <v>60.85</v>
      </c>
      <c r="DF78" s="4">
        <v>37.79</v>
      </c>
      <c r="DG78" s="4">
        <v>1.36</v>
      </c>
      <c r="DH78" s="4">
        <v>0</v>
      </c>
      <c r="DI78" s="4">
        <v>50.753500000000003</v>
      </c>
      <c r="DJ78" s="4">
        <v>0</v>
      </c>
      <c r="DK78" s="4">
        <v>4.7217000000000002</v>
      </c>
      <c r="DL78" s="4">
        <v>0</v>
      </c>
      <c r="DM78" s="4">
        <v>12.441599999999999</v>
      </c>
      <c r="DN78" s="4">
        <v>0.27279999999999999</v>
      </c>
      <c r="DO78" s="4">
        <v>14.395200000000001</v>
      </c>
      <c r="DP78" s="4">
        <v>17.412299999999998</v>
      </c>
      <c r="DQ78" s="4">
        <v>0</v>
      </c>
      <c r="DR78" s="4">
        <v>0</v>
      </c>
      <c r="DS78" s="4">
        <v>0</v>
      </c>
      <c r="DT78" s="4">
        <v>0</v>
      </c>
      <c r="DU78" s="4">
        <v>2.8999999999999998E-3</v>
      </c>
      <c r="DV78" s="4">
        <v>0</v>
      </c>
      <c r="DW78" s="4">
        <v>0</v>
      </c>
      <c r="DX78" s="4">
        <v>67.349999999999994</v>
      </c>
      <c r="DY78" s="4">
        <v>40.08</v>
      </c>
      <c r="DZ78" s="4">
        <v>19.440000000000001</v>
      </c>
      <c r="EA78" s="4">
        <v>34.85</v>
      </c>
      <c r="EB78" s="4">
        <v>5.2</v>
      </c>
      <c r="EC78" s="4">
        <v>0.43</v>
      </c>
      <c r="ED78" s="4">
        <v>0</v>
      </c>
      <c r="EE78" s="4">
        <v>0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K78" s="4">
        <v>0</v>
      </c>
      <c r="EL78" s="4">
        <v>0</v>
      </c>
      <c r="EM78" s="4">
        <v>0</v>
      </c>
      <c r="EN78" s="4">
        <v>0</v>
      </c>
      <c r="EO78" s="4">
        <v>0</v>
      </c>
      <c r="EP78" s="4">
        <v>0</v>
      </c>
      <c r="EQ78" s="4">
        <v>0</v>
      </c>
      <c r="ER78" s="4">
        <v>0</v>
      </c>
      <c r="ES78" s="4">
        <v>0</v>
      </c>
      <c r="ET78" s="4">
        <v>0</v>
      </c>
      <c r="EU78" s="4">
        <v>0</v>
      </c>
      <c r="EV78" s="4">
        <v>0</v>
      </c>
      <c r="EW78" s="4">
        <v>0</v>
      </c>
      <c r="EX78" s="4">
        <v>0</v>
      </c>
      <c r="EY78" s="4">
        <v>0</v>
      </c>
      <c r="EZ78" s="4">
        <v>0</v>
      </c>
      <c r="FA78" s="4">
        <v>0</v>
      </c>
      <c r="FB78" s="4">
        <v>0</v>
      </c>
      <c r="FC78" s="4">
        <v>0</v>
      </c>
      <c r="FD78" s="4">
        <v>0</v>
      </c>
      <c r="FE78" s="4">
        <v>0</v>
      </c>
      <c r="FF78" s="4">
        <v>0</v>
      </c>
      <c r="FG78" s="4">
        <v>0</v>
      </c>
      <c r="FH78" s="4">
        <v>0</v>
      </c>
      <c r="FI78" s="4">
        <v>0</v>
      </c>
      <c r="FJ78" s="4">
        <v>0</v>
      </c>
      <c r="FK78" s="4">
        <v>0</v>
      </c>
      <c r="FL78" s="4">
        <v>0</v>
      </c>
      <c r="FM78" s="4">
        <v>0</v>
      </c>
      <c r="FN78" s="4">
        <v>0</v>
      </c>
      <c r="FO78" s="4">
        <v>0</v>
      </c>
      <c r="FP78" s="4">
        <v>0</v>
      </c>
      <c r="FQ78" s="4">
        <v>0</v>
      </c>
      <c r="FR78" s="4">
        <v>0</v>
      </c>
      <c r="FS78" s="4">
        <v>0</v>
      </c>
      <c r="FT78" s="4">
        <v>0</v>
      </c>
      <c r="FU78" s="4">
        <v>0</v>
      </c>
      <c r="FV78" s="4">
        <v>0</v>
      </c>
      <c r="FW78" s="4">
        <v>0</v>
      </c>
      <c r="FX78" s="4">
        <v>0</v>
      </c>
      <c r="FY78" s="4">
        <v>0</v>
      </c>
      <c r="FZ78" s="4">
        <v>0</v>
      </c>
      <c r="GA78" s="4">
        <v>0</v>
      </c>
      <c r="GB78" s="4">
        <v>0</v>
      </c>
      <c r="GC78" s="4">
        <v>0</v>
      </c>
      <c r="GD78" s="4">
        <v>0</v>
      </c>
      <c r="GE78" s="4">
        <v>0</v>
      </c>
      <c r="GF78" s="4">
        <v>0</v>
      </c>
      <c r="GG78" s="4">
        <v>0</v>
      </c>
      <c r="GH78" s="4">
        <v>0</v>
      </c>
      <c r="GI78" s="4">
        <v>0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Q78" s="4">
        <v>0</v>
      </c>
      <c r="GR78" s="4">
        <v>0</v>
      </c>
      <c r="GS78" s="4">
        <v>0</v>
      </c>
      <c r="GT78" s="4">
        <v>0</v>
      </c>
      <c r="GU78" s="4">
        <v>0</v>
      </c>
      <c r="GV78" s="4">
        <v>0</v>
      </c>
      <c r="GW78" s="4">
        <v>0</v>
      </c>
      <c r="GX78" s="4">
        <v>0</v>
      </c>
      <c r="GY78" s="4">
        <v>0</v>
      </c>
      <c r="GZ78" s="4">
        <v>0</v>
      </c>
      <c r="HA78" s="4">
        <v>0</v>
      </c>
      <c r="HB78" s="4">
        <v>0</v>
      </c>
      <c r="HC78" s="4">
        <v>0</v>
      </c>
      <c r="HD78" s="4">
        <v>0</v>
      </c>
      <c r="HE78" s="4">
        <v>0</v>
      </c>
      <c r="HF78" s="4">
        <v>0</v>
      </c>
      <c r="HG78" s="4">
        <v>0</v>
      </c>
      <c r="HH78" s="4">
        <v>0</v>
      </c>
      <c r="HI78" s="4">
        <v>0</v>
      </c>
      <c r="HJ78" s="4">
        <v>0</v>
      </c>
      <c r="HK78" s="4">
        <v>0</v>
      </c>
      <c r="HL78" s="4">
        <v>0</v>
      </c>
      <c r="HM78" s="4">
        <v>0</v>
      </c>
      <c r="HN78" s="4">
        <v>0</v>
      </c>
      <c r="HO78" s="4">
        <v>60.787700000000001</v>
      </c>
      <c r="HP78" s="4">
        <v>0</v>
      </c>
      <c r="HQ78" s="4">
        <v>0</v>
      </c>
      <c r="HR78" s="4">
        <v>0</v>
      </c>
      <c r="HS78" s="4">
        <v>0</v>
      </c>
      <c r="HT78" s="4">
        <v>0</v>
      </c>
      <c r="HU78" s="4">
        <v>0</v>
      </c>
      <c r="HV78" s="4">
        <v>0</v>
      </c>
      <c r="HW78" s="4">
        <v>2.7867999999999999</v>
      </c>
      <c r="HX78" s="4">
        <v>36.4255</v>
      </c>
      <c r="HY78" s="4">
        <v>0</v>
      </c>
      <c r="HZ78" s="4">
        <v>95.82</v>
      </c>
      <c r="IA78" s="4">
        <v>4.18</v>
      </c>
    </row>
    <row r="79" spans="1:235" x14ac:dyDescent="0.35">
      <c r="A79" s="4" t="s">
        <v>653</v>
      </c>
      <c r="B79" s="4">
        <v>42.97</v>
      </c>
      <c r="C79" s="4">
        <v>41.79</v>
      </c>
      <c r="D79" s="4">
        <v>41.21</v>
      </c>
      <c r="E79" s="4">
        <v>1113.03</v>
      </c>
      <c r="F79" s="4">
        <v>1E-3</v>
      </c>
      <c r="G79" s="4">
        <v>-9.34</v>
      </c>
      <c r="H79" s="4">
        <v>0</v>
      </c>
      <c r="I79" s="4">
        <v>-0.72</v>
      </c>
      <c r="J79" s="4">
        <v>58.21</v>
      </c>
      <c r="K79" s="4">
        <v>1113.03</v>
      </c>
      <c r="L79" s="4">
        <v>0</v>
      </c>
      <c r="M79" s="4">
        <v>1113.02</v>
      </c>
      <c r="N79" s="4">
        <v>0</v>
      </c>
      <c r="O79" s="4">
        <v>1113.03</v>
      </c>
      <c r="P79" s="4">
        <v>0</v>
      </c>
      <c r="Q79" s="4">
        <v>1104.1500000000001</v>
      </c>
      <c r="R79" s="4">
        <v>-8.8699999999999992</v>
      </c>
      <c r="S79" s="4">
        <v>1098.1199999999999</v>
      </c>
      <c r="T79" s="4">
        <v>-14.91</v>
      </c>
      <c r="U79" s="4">
        <v>1032.8599999999999</v>
      </c>
      <c r="V79" s="4">
        <v>-80.16</v>
      </c>
      <c r="W79" s="4">
        <v>1026.8499999999999</v>
      </c>
      <c r="X79" s="4">
        <v>-86.18</v>
      </c>
      <c r="Y79" s="4">
        <v>5.2850000000000001</v>
      </c>
      <c r="Z79" s="4">
        <v>14.4659</v>
      </c>
      <c r="AA79" s="4">
        <v>16.987300000000001</v>
      </c>
      <c r="AB79" s="4">
        <v>0</v>
      </c>
      <c r="AC79" s="4">
        <v>0</v>
      </c>
      <c r="AD79" s="4">
        <v>0</v>
      </c>
      <c r="AE79" s="4">
        <v>0</v>
      </c>
      <c r="AF79" s="4">
        <v>4.2201000000000004</v>
      </c>
      <c r="AG79" s="4">
        <v>7.4974999999999996</v>
      </c>
      <c r="AH79" s="4">
        <v>40.003399999999999</v>
      </c>
      <c r="AI79" s="4">
        <v>52.052</v>
      </c>
      <c r="AJ79" s="4">
        <v>0</v>
      </c>
      <c r="AK79" s="4">
        <v>0</v>
      </c>
      <c r="AL79" s="4">
        <v>0</v>
      </c>
      <c r="AM79" s="4">
        <v>0</v>
      </c>
      <c r="AN79" s="4">
        <v>0.4471</v>
      </c>
      <c r="AO79" s="4">
        <v>0.23180000000000001</v>
      </c>
      <c r="AP79" s="4">
        <v>4.53E-2</v>
      </c>
      <c r="AQ79" s="4">
        <v>50.547699999999999</v>
      </c>
      <c r="AR79" s="4">
        <v>2.7532999999999999</v>
      </c>
      <c r="AS79" s="4">
        <v>11.863899999999999</v>
      </c>
      <c r="AT79" s="4">
        <v>2.3071000000000002</v>
      </c>
      <c r="AU79" s="4">
        <v>14.788399999999999</v>
      </c>
      <c r="AV79" s="4">
        <v>0.28029999999999999</v>
      </c>
      <c r="AW79" s="4">
        <v>4.3602999999999996</v>
      </c>
      <c r="AX79" s="4">
        <v>9.0882000000000005</v>
      </c>
      <c r="AY79" s="4">
        <v>2.6328</v>
      </c>
      <c r="AZ79" s="4">
        <v>0.8589</v>
      </c>
      <c r="BA79" s="4">
        <v>0.26469999999999999</v>
      </c>
      <c r="BB79" s="4">
        <v>0</v>
      </c>
      <c r="BC79" s="4">
        <v>5.0000000000000001E-4</v>
      </c>
      <c r="BD79" s="4">
        <v>0.25390000000000001</v>
      </c>
      <c r="BE79" s="4">
        <v>0</v>
      </c>
      <c r="BF79" s="4">
        <v>1.4463999999999999</v>
      </c>
      <c r="BG79" s="4">
        <v>1.1883999999999999</v>
      </c>
      <c r="BH79" s="4">
        <v>0.87370000000000003</v>
      </c>
      <c r="BI79" s="4">
        <v>1.4234</v>
      </c>
      <c r="BJ79" s="4">
        <v>1.5916999999999999</v>
      </c>
      <c r="BK79" s="4">
        <v>1.5147999999999999</v>
      </c>
      <c r="BL79" s="4">
        <v>1.5135000000000001</v>
      </c>
      <c r="BM79" s="4">
        <v>1.4984999999999999</v>
      </c>
      <c r="BN79" s="4">
        <v>1.4837</v>
      </c>
      <c r="BO79" s="4">
        <v>1.4770000000000001</v>
      </c>
      <c r="BP79" s="4">
        <v>1.4705999999999999</v>
      </c>
      <c r="BQ79" s="4">
        <v>1.4596</v>
      </c>
      <c r="BR79" s="4">
        <v>1.4698</v>
      </c>
      <c r="BS79" s="4">
        <v>1.4763999999999999</v>
      </c>
      <c r="BT79" s="4">
        <v>1.4785999999999999</v>
      </c>
      <c r="BU79" s="4">
        <v>36.185000000000002</v>
      </c>
      <c r="BV79" s="4">
        <v>0</v>
      </c>
      <c r="BW79" s="4">
        <v>0</v>
      </c>
      <c r="BX79" s="4">
        <v>0</v>
      </c>
      <c r="BY79" s="4">
        <v>34.113300000000002</v>
      </c>
      <c r="BZ79" s="4">
        <v>0.36670000000000003</v>
      </c>
      <c r="CA79" s="4">
        <v>28.8611</v>
      </c>
      <c r="CB79" s="4">
        <v>0.46400000000000002</v>
      </c>
      <c r="CC79" s="4">
        <v>0</v>
      </c>
      <c r="CD79" s="4">
        <v>0</v>
      </c>
      <c r="CE79" s="4">
        <v>0</v>
      </c>
      <c r="CF79" s="4">
        <v>0</v>
      </c>
      <c r="CG79" s="4">
        <v>9.9000000000000008E-3</v>
      </c>
      <c r="CH79" s="4">
        <v>0</v>
      </c>
      <c r="CI79" s="4">
        <v>0</v>
      </c>
      <c r="CJ79" s="4">
        <v>60.13</v>
      </c>
      <c r="CK79" s="4">
        <v>59.45</v>
      </c>
      <c r="CL79" s="4">
        <v>39.42</v>
      </c>
      <c r="CM79" s="4">
        <v>0.43</v>
      </c>
      <c r="CN79" s="4">
        <v>0.69</v>
      </c>
      <c r="CO79" s="4">
        <v>0.01</v>
      </c>
      <c r="CP79" s="4">
        <v>52.834400000000002</v>
      </c>
      <c r="CQ79" s="4">
        <v>0</v>
      </c>
      <c r="CR79" s="4">
        <v>30.102399999999999</v>
      </c>
      <c r="CS79" s="4">
        <v>0</v>
      </c>
      <c r="CT79" s="4">
        <v>0</v>
      </c>
      <c r="CU79" s="4">
        <v>0</v>
      </c>
      <c r="CV79" s="4">
        <v>0</v>
      </c>
      <c r="CW79" s="4">
        <v>12.5062</v>
      </c>
      <c r="CX79" s="4">
        <v>4.32</v>
      </c>
      <c r="CY79" s="4">
        <v>0.2369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60.69</v>
      </c>
      <c r="DF79" s="4">
        <v>37.94</v>
      </c>
      <c r="DG79" s="4">
        <v>1.37</v>
      </c>
      <c r="DH79" s="4">
        <v>0</v>
      </c>
      <c r="DI79" s="4">
        <v>50.742899999999999</v>
      </c>
      <c r="DJ79" s="4">
        <v>0</v>
      </c>
      <c r="DK79" s="4">
        <v>4.7156000000000002</v>
      </c>
      <c r="DL79" s="4">
        <v>0</v>
      </c>
      <c r="DM79" s="4">
        <v>12.5063</v>
      </c>
      <c r="DN79" s="4">
        <v>0.27389999999999998</v>
      </c>
      <c r="DO79" s="4">
        <v>14.363899999999999</v>
      </c>
      <c r="DP79" s="4">
        <v>17.394500000000001</v>
      </c>
      <c r="DQ79" s="4">
        <v>0</v>
      </c>
      <c r="DR79" s="4">
        <v>0</v>
      </c>
      <c r="DS79" s="4">
        <v>0</v>
      </c>
      <c r="DT79" s="4">
        <v>0</v>
      </c>
      <c r="DU79" s="4">
        <v>2.8999999999999998E-3</v>
      </c>
      <c r="DV79" s="4">
        <v>0</v>
      </c>
      <c r="DW79" s="4">
        <v>0</v>
      </c>
      <c r="DX79" s="4">
        <v>67.180000000000007</v>
      </c>
      <c r="DY79" s="4">
        <v>40.01</v>
      </c>
      <c r="DZ79" s="4">
        <v>19.54</v>
      </c>
      <c r="EA79" s="4">
        <v>34.82</v>
      </c>
      <c r="EB79" s="4">
        <v>5.19</v>
      </c>
      <c r="EC79" s="4">
        <v>0.43</v>
      </c>
      <c r="ED79" s="4">
        <v>0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4">
        <v>0</v>
      </c>
      <c r="EL79" s="4">
        <v>0</v>
      </c>
      <c r="EM79" s="4">
        <v>0</v>
      </c>
      <c r="EN79" s="4">
        <v>0</v>
      </c>
      <c r="EO79" s="4">
        <v>0</v>
      </c>
      <c r="EP79" s="4">
        <v>0</v>
      </c>
      <c r="EQ79" s="4">
        <v>0</v>
      </c>
      <c r="ER79" s="4">
        <v>0</v>
      </c>
      <c r="ES79" s="4">
        <v>0</v>
      </c>
      <c r="ET79" s="4">
        <v>0</v>
      </c>
      <c r="EU79" s="4">
        <v>0</v>
      </c>
      <c r="EV79" s="4">
        <v>0</v>
      </c>
      <c r="EW79" s="4">
        <v>0</v>
      </c>
      <c r="EX79" s="4">
        <v>0</v>
      </c>
      <c r="EY79" s="4">
        <v>0</v>
      </c>
      <c r="EZ79" s="4">
        <v>0</v>
      </c>
      <c r="FA79" s="4">
        <v>0</v>
      </c>
      <c r="FB79" s="4">
        <v>0</v>
      </c>
      <c r="FC79" s="4">
        <v>0</v>
      </c>
      <c r="FD79" s="4">
        <v>0</v>
      </c>
      <c r="FE79" s="4">
        <v>0</v>
      </c>
      <c r="FF79" s="4">
        <v>0</v>
      </c>
      <c r="FG79" s="4">
        <v>0</v>
      </c>
      <c r="FH79" s="4">
        <v>0</v>
      </c>
      <c r="FI79" s="4">
        <v>0</v>
      </c>
      <c r="FJ79" s="4">
        <v>0</v>
      </c>
      <c r="FK79" s="4">
        <v>0</v>
      </c>
      <c r="FL79" s="4">
        <v>0</v>
      </c>
      <c r="FM79" s="4">
        <v>0</v>
      </c>
      <c r="FN79" s="4">
        <v>0</v>
      </c>
      <c r="FO79" s="4">
        <v>0</v>
      </c>
      <c r="FP79" s="4">
        <v>0</v>
      </c>
      <c r="FQ79" s="4">
        <v>0</v>
      </c>
      <c r="FR79" s="4">
        <v>0</v>
      </c>
      <c r="FS79" s="4">
        <v>0</v>
      </c>
      <c r="FT79" s="4">
        <v>0</v>
      </c>
      <c r="FU79" s="4">
        <v>0</v>
      </c>
      <c r="FV79" s="4">
        <v>0</v>
      </c>
      <c r="FW79" s="4">
        <v>0</v>
      </c>
      <c r="FX79" s="4">
        <v>0</v>
      </c>
      <c r="FY79" s="4">
        <v>0</v>
      </c>
      <c r="FZ79" s="4">
        <v>0</v>
      </c>
      <c r="GA79" s="4">
        <v>0</v>
      </c>
      <c r="GB79" s="4">
        <v>0</v>
      </c>
      <c r="GC79" s="4">
        <v>0</v>
      </c>
      <c r="GD79" s="4">
        <v>0</v>
      </c>
      <c r="GE79" s="4">
        <v>0</v>
      </c>
      <c r="GF79" s="4">
        <v>0</v>
      </c>
      <c r="GG79" s="4">
        <v>0</v>
      </c>
      <c r="GH79" s="4">
        <v>0</v>
      </c>
      <c r="GI79" s="4">
        <v>0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Q79" s="4">
        <v>0</v>
      </c>
      <c r="GR79" s="4">
        <v>0</v>
      </c>
      <c r="GS79" s="4">
        <v>0</v>
      </c>
      <c r="GT79" s="4">
        <v>0</v>
      </c>
      <c r="GU79" s="4">
        <v>0</v>
      </c>
      <c r="GV79" s="4">
        <v>0</v>
      </c>
      <c r="GW79" s="4">
        <v>0</v>
      </c>
      <c r="GX79" s="4">
        <v>0</v>
      </c>
      <c r="GY79" s="4">
        <v>0</v>
      </c>
      <c r="GZ79" s="4">
        <v>0</v>
      </c>
      <c r="HA79" s="4">
        <v>0</v>
      </c>
      <c r="HB79" s="4">
        <v>0</v>
      </c>
      <c r="HC79" s="4">
        <v>0</v>
      </c>
      <c r="HD79" s="4">
        <v>0</v>
      </c>
      <c r="HE79" s="4">
        <v>0</v>
      </c>
      <c r="HF79" s="4">
        <v>0</v>
      </c>
      <c r="HG79" s="4">
        <v>0</v>
      </c>
      <c r="HH79" s="4">
        <v>0</v>
      </c>
      <c r="HI79" s="4">
        <v>0</v>
      </c>
      <c r="HJ79" s="4">
        <v>0</v>
      </c>
      <c r="HK79" s="4">
        <v>0</v>
      </c>
      <c r="HL79" s="4">
        <v>0</v>
      </c>
      <c r="HM79" s="4">
        <v>0</v>
      </c>
      <c r="HN79" s="4">
        <v>0</v>
      </c>
      <c r="HO79" s="4">
        <v>60.789299999999997</v>
      </c>
      <c r="HP79" s="4">
        <v>0</v>
      </c>
      <c r="HQ79" s="4">
        <v>0</v>
      </c>
      <c r="HR79" s="4">
        <v>0</v>
      </c>
      <c r="HS79" s="4">
        <v>0</v>
      </c>
      <c r="HT79" s="4">
        <v>0</v>
      </c>
      <c r="HU79" s="4">
        <v>0</v>
      </c>
      <c r="HV79" s="4">
        <v>0</v>
      </c>
      <c r="HW79" s="4">
        <v>2.7852000000000001</v>
      </c>
      <c r="HX79" s="4">
        <v>36.4255</v>
      </c>
      <c r="HY79" s="4">
        <v>0</v>
      </c>
      <c r="HZ79" s="4">
        <v>95.82</v>
      </c>
      <c r="IA79" s="4">
        <v>4.18</v>
      </c>
    </row>
    <row r="80" spans="1:235" x14ac:dyDescent="0.35">
      <c r="A80" s="4" t="s">
        <v>653</v>
      </c>
      <c r="B80" s="4">
        <v>43.47</v>
      </c>
      <c r="C80" s="4">
        <v>42.29</v>
      </c>
      <c r="D80" s="4">
        <v>41.72</v>
      </c>
      <c r="E80" s="4">
        <v>1112.4000000000001</v>
      </c>
      <c r="F80" s="4">
        <v>1E-3</v>
      </c>
      <c r="G80" s="4">
        <v>-9.35</v>
      </c>
      <c r="H80" s="4">
        <v>0</v>
      </c>
      <c r="I80" s="4">
        <v>-0.72</v>
      </c>
      <c r="J80" s="4">
        <v>57.71</v>
      </c>
      <c r="K80" s="4">
        <v>1112.4000000000001</v>
      </c>
      <c r="L80" s="4">
        <v>0</v>
      </c>
      <c r="M80" s="4">
        <v>1112.4000000000001</v>
      </c>
      <c r="N80" s="4">
        <v>0</v>
      </c>
      <c r="O80" s="4">
        <v>1112.4000000000001</v>
      </c>
      <c r="P80" s="4">
        <v>0</v>
      </c>
      <c r="Q80" s="4">
        <v>1103.5999999999999</v>
      </c>
      <c r="R80" s="4">
        <v>-8.81</v>
      </c>
      <c r="S80" s="4">
        <v>1097.49</v>
      </c>
      <c r="T80" s="4">
        <v>-14.91</v>
      </c>
      <c r="U80" s="4">
        <v>1034.1199999999999</v>
      </c>
      <c r="V80" s="4">
        <v>-78.28</v>
      </c>
      <c r="W80" s="4">
        <v>1026.8499999999999</v>
      </c>
      <c r="X80" s="4">
        <v>-85.55</v>
      </c>
      <c r="Y80" s="4">
        <v>5.3231999999999999</v>
      </c>
      <c r="Z80" s="4">
        <v>14.6647</v>
      </c>
      <c r="AA80" s="4">
        <v>17.2471</v>
      </c>
      <c r="AB80" s="4">
        <v>0</v>
      </c>
      <c r="AC80" s="4">
        <v>0</v>
      </c>
      <c r="AD80" s="4">
        <v>0</v>
      </c>
      <c r="AE80" s="4">
        <v>0</v>
      </c>
      <c r="AF80" s="4">
        <v>4.2224000000000004</v>
      </c>
      <c r="AG80" s="4">
        <v>7.6444000000000001</v>
      </c>
      <c r="AH80" s="4">
        <v>39.843899999999998</v>
      </c>
      <c r="AI80" s="4">
        <v>52.060899999999997</v>
      </c>
      <c r="AJ80" s="4">
        <v>0</v>
      </c>
      <c r="AK80" s="4">
        <v>0</v>
      </c>
      <c r="AL80" s="4">
        <v>0</v>
      </c>
      <c r="AM80" s="4">
        <v>0</v>
      </c>
      <c r="AN80" s="4">
        <v>0.45079999999999998</v>
      </c>
      <c r="AO80" s="4">
        <v>0.23230000000000001</v>
      </c>
      <c r="AP80" s="4">
        <v>4.53E-2</v>
      </c>
      <c r="AQ80" s="4">
        <v>50.5473</v>
      </c>
      <c r="AR80" s="4">
        <v>2.7772000000000001</v>
      </c>
      <c r="AS80" s="4">
        <v>11.850099999999999</v>
      </c>
      <c r="AT80" s="4">
        <v>2.3149999999999999</v>
      </c>
      <c r="AU80" s="4">
        <v>14.8133</v>
      </c>
      <c r="AV80" s="4">
        <v>0.28089999999999998</v>
      </c>
      <c r="AW80" s="4">
        <v>4.3342999999999998</v>
      </c>
      <c r="AX80" s="4">
        <v>9.0581999999999994</v>
      </c>
      <c r="AY80" s="4">
        <v>2.6364000000000001</v>
      </c>
      <c r="AZ80" s="4">
        <v>0.86519999999999997</v>
      </c>
      <c r="BA80" s="4">
        <v>0.26700000000000002</v>
      </c>
      <c r="BB80" s="4">
        <v>0</v>
      </c>
      <c r="BC80" s="4">
        <v>5.0000000000000001E-4</v>
      </c>
      <c r="BD80" s="4">
        <v>0.25459999999999999</v>
      </c>
      <c r="BE80" s="4">
        <v>0</v>
      </c>
      <c r="BF80" s="4">
        <v>1.4530000000000001</v>
      </c>
      <c r="BG80" s="4">
        <v>1.1898</v>
      </c>
      <c r="BH80" s="4">
        <v>0.87039999999999995</v>
      </c>
      <c r="BI80" s="4">
        <v>1.4293</v>
      </c>
      <c r="BJ80" s="4">
        <v>1.6028</v>
      </c>
      <c r="BK80" s="4">
        <v>1.5234000000000001</v>
      </c>
      <c r="BL80" s="4">
        <v>1.522</v>
      </c>
      <c r="BM80" s="4">
        <v>1.5065999999999999</v>
      </c>
      <c r="BN80" s="4">
        <v>1.4914000000000001</v>
      </c>
      <c r="BO80" s="4">
        <v>1.4843999999999999</v>
      </c>
      <c r="BP80" s="4">
        <v>1.4779</v>
      </c>
      <c r="BQ80" s="4">
        <v>1.4671000000000001</v>
      </c>
      <c r="BR80" s="4">
        <v>1.4775</v>
      </c>
      <c r="BS80" s="4">
        <v>1.4843</v>
      </c>
      <c r="BT80" s="4">
        <v>1.4864999999999999</v>
      </c>
      <c r="BU80" s="4">
        <v>36.158799999999999</v>
      </c>
      <c r="BV80" s="4">
        <v>0</v>
      </c>
      <c r="BW80" s="4">
        <v>0</v>
      </c>
      <c r="BX80" s="4">
        <v>0</v>
      </c>
      <c r="BY80" s="4">
        <v>34.252299999999998</v>
      </c>
      <c r="BZ80" s="4">
        <v>0.36759999999999998</v>
      </c>
      <c r="CA80" s="4">
        <v>28.747699999999998</v>
      </c>
      <c r="CB80" s="4">
        <v>0.46379999999999999</v>
      </c>
      <c r="CC80" s="4">
        <v>0</v>
      </c>
      <c r="CD80" s="4">
        <v>0</v>
      </c>
      <c r="CE80" s="4">
        <v>0</v>
      </c>
      <c r="CF80" s="4">
        <v>0</v>
      </c>
      <c r="CG80" s="4">
        <v>9.7999999999999997E-3</v>
      </c>
      <c r="CH80" s="4">
        <v>0</v>
      </c>
      <c r="CI80" s="4">
        <v>0</v>
      </c>
      <c r="CJ80" s="4">
        <v>59.94</v>
      </c>
      <c r="CK80" s="4">
        <v>59.26</v>
      </c>
      <c r="CL80" s="4">
        <v>39.61</v>
      </c>
      <c r="CM80" s="4">
        <v>0.43</v>
      </c>
      <c r="CN80" s="4">
        <v>0.69</v>
      </c>
      <c r="CO80" s="4">
        <v>0.01</v>
      </c>
      <c r="CP80" s="4">
        <v>52.872700000000002</v>
      </c>
      <c r="CQ80" s="4">
        <v>0</v>
      </c>
      <c r="CR80" s="4">
        <v>30.0763</v>
      </c>
      <c r="CS80" s="4">
        <v>0</v>
      </c>
      <c r="CT80" s="4">
        <v>0</v>
      </c>
      <c r="CU80" s="4">
        <v>0</v>
      </c>
      <c r="CV80" s="4">
        <v>0</v>
      </c>
      <c r="CW80" s="4">
        <v>12.4757</v>
      </c>
      <c r="CX80" s="4">
        <v>4.3371000000000004</v>
      </c>
      <c r="CY80" s="4">
        <v>0.2382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60.54</v>
      </c>
      <c r="DF80" s="4">
        <v>38.08</v>
      </c>
      <c r="DG80" s="4">
        <v>1.38</v>
      </c>
      <c r="DH80" s="4">
        <v>0</v>
      </c>
      <c r="DI80" s="4">
        <v>50.731999999999999</v>
      </c>
      <c r="DJ80" s="4">
        <v>0</v>
      </c>
      <c r="DK80" s="4">
        <v>4.7098000000000004</v>
      </c>
      <c r="DL80" s="4">
        <v>0</v>
      </c>
      <c r="DM80" s="4">
        <v>12.571</v>
      </c>
      <c r="DN80" s="4">
        <v>0.27510000000000001</v>
      </c>
      <c r="DO80" s="4">
        <v>14.332000000000001</v>
      </c>
      <c r="DP80" s="4">
        <v>17.377199999999998</v>
      </c>
      <c r="DQ80" s="4">
        <v>0</v>
      </c>
      <c r="DR80" s="4">
        <v>0</v>
      </c>
      <c r="DS80" s="4">
        <v>0</v>
      </c>
      <c r="DT80" s="4">
        <v>0</v>
      </c>
      <c r="DU80" s="4">
        <v>2.8999999999999998E-3</v>
      </c>
      <c r="DV80" s="4">
        <v>0</v>
      </c>
      <c r="DW80" s="4">
        <v>0</v>
      </c>
      <c r="DX80" s="4">
        <v>67.02</v>
      </c>
      <c r="DY80" s="4">
        <v>39.93</v>
      </c>
      <c r="DZ80" s="4">
        <v>19.649999999999999</v>
      </c>
      <c r="EA80" s="4">
        <v>34.799999999999997</v>
      </c>
      <c r="EB80" s="4">
        <v>5.19</v>
      </c>
      <c r="EC80" s="4">
        <v>0.44</v>
      </c>
      <c r="ED80" s="4">
        <v>0</v>
      </c>
      <c r="EE80" s="4">
        <v>0</v>
      </c>
      <c r="EF80" s="4">
        <v>0</v>
      </c>
      <c r="EG80" s="4">
        <v>0</v>
      </c>
      <c r="EH80" s="4">
        <v>0</v>
      </c>
      <c r="EI80" s="4">
        <v>0</v>
      </c>
      <c r="EJ80" s="4">
        <v>0</v>
      </c>
      <c r="EK80" s="4">
        <v>0</v>
      </c>
      <c r="EL80" s="4">
        <v>0</v>
      </c>
      <c r="EM80" s="4">
        <v>0</v>
      </c>
      <c r="EN80" s="4">
        <v>0</v>
      </c>
      <c r="EO80" s="4">
        <v>0</v>
      </c>
      <c r="EP80" s="4">
        <v>0</v>
      </c>
      <c r="EQ80" s="4">
        <v>0</v>
      </c>
      <c r="ER80" s="4">
        <v>0</v>
      </c>
      <c r="ES80" s="4">
        <v>0</v>
      </c>
      <c r="ET80" s="4">
        <v>0</v>
      </c>
      <c r="EU80" s="4">
        <v>0</v>
      </c>
      <c r="EV80" s="4">
        <v>0</v>
      </c>
      <c r="EW80" s="4">
        <v>0</v>
      </c>
      <c r="EX80" s="4">
        <v>0</v>
      </c>
      <c r="EY80" s="4">
        <v>0</v>
      </c>
      <c r="EZ80" s="4">
        <v>0</v>
      </c>
      <c r="FA80" s="4">
        <v>0</v>
      </c>
      <c r="FB80" s="4">
        <v>0</v>
      </c>
      <c r="FC80" s="4">
        <v>0</v>
      </c>
      <c r="FD80" s="4">
        <v>0</v>
      </c>
      <c r="FE80" s="4">
        <v>0</v>
      </c>
      <c r="FF80" s="4">
        <v>0</v>
      </c>
      <c r="FG80" s="4">
        <v>0</v>
      </c>
      <c r="FH80" s="4">
        <v>0</v>
      </c>
      <c r="FI80" s="4">
        <v>0</v>
      </c>
      <c r="FJ80" s="4">
        <v>0</v>
      </c>
      <c r="FK80" s="4">
        <v>0</v>
      </c>
      <c r="FL80" s="4">
        <v>0</v>
      </c>
      <c r="FM80" s="4">
        <v>0</v>
      </c>
      <c r="FN80" s="4">
        <v>0</v>
      </c>
      <c r="FO80" s="4">
        <v>0</v>
      </c>
      <c r="FP80" s="4">
        <v>0</v>
      </c>
      <c r="FQ80" s="4">
        <v>0</v>
      </c>
      <c r="FR80" s="4">
        <v>0</v>
      </c>
      <c r="FS80" s="4">
        <v>0</v>
      </c>
      <c r="FT80" s="4">
        <v>0</v>
      </c>
      <c r="FU80" s="4">
        <v>0</v>
      </c>
      <c r="FV80" s="4">
        <v>0</v>
      </c>
      <c r="FW80" s="4">
        <v>0</v>
      </c>
      <c r="FX80" s="4">
        <v>0</v>
      </c>
      <c r="FY80" s="4">
        <v>0</v>
      </c>
      <c r="FZ80" s="4">
        <v>0</v>
      </c>
      <c r="GA80" s="4">
        <v>0</v>
      </c>
      <c r="GB80" s="4">
        <v>0</v>
      </c>
      <c r="GC80" s="4">
        <v>0</v>
      </c>
      <c r="GD80" s="4">
        <v>0</v>
      </c>
      <c r="GE80" s="4">
        <v>0</v>
      </c>
      <c r="GF80" s="4">
        <v>0</v>
      </c>
      <c r="GG80" s="4">
        <v>0</v>
      </c>
      <c r="GH80" s="4">
        <v>0</v>
      </c>
      <c r="GI80" s="4">
        <v>0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Q80" s="4">
        <v>0</v>
      </c>
      <c r="GR80" s="4">
        <v>0</v>
      </c>
      <c r="GS80" s="4">
        <v>0</v>
      </c>
      <c r="GT80" s="4">
        <v>0</v>
      </c>
      <c r="GU80" s="4">
        <v>0</v>
      </c>
      <c r="GV80" s="4">
        <v>0</v>
      </c>
      <c r="GW80" s="4">
        <v>0</v>
      </c>
      <c r="GX80" s="4">
        <v>0</v>
      </c>
      <c r="GY80" s="4">
        <v>0</v>
      </c>
      <c r="GZ80" s="4">
        <v>0</v>
      </c>
      <c r="HA80" s="4">
        <v>0</v>
      </c>
      <c r="HB80" s="4">
        <v>0</v>
      </c>
      <c r="HC80" s="4">
        <v>0</v>
      </c>
      <c r="HD80" s="4">
        <v>0</v>
      </c>
      <c r="HE80" s="4">
        <v>0</v>
      </c>
      <c r="HF80" s="4">
        <v>0</v>
      </c>
      <c r="HG80" s="4">
        <v>0</v>
      </c>
      <c r="HH80" s="4">
        <v>0</v>
      </c>
      <c r="HI80" s="4">
        <v>0</v>
      </c>
      <c r="HJ80" s="4">
        <v>0</v>
      </c>
      <c r="HK80" s="4">
        <v>0</v>
      </c>
      <c r="HL80" s="4">
        <v>0</v>
      </c>
      <c r="HM80" s="4">
        <v>0</v>
      </c>
      <c r="HN80" s="4">
        <v>0</v>
      </c>
      <c r="HO80" s="4">
        <v>60.790799999999997</v>
      </c>
      <c r="HP80" s="4">
        <v>0</v>
      </c>
      <c r="HQ80" s="4">
        <v>0</v>
      </c>
      <c r="HR80" s="4">
        <v>0</v>
      </c>
      <c r="HS80" s="4">
        <v>0</v>
      </c>
      <c r="HT80" s="4">
        <v>0</v>
      </c>
      <c r="HU80" s="4">
        <v>0</v>
      </c>
      <c r="HV80" s="4">
        <v>0</v>
      </c>
      <c r="HW80" s="4">
        <v>2.7837000000000001</v>
      </c>
      <c r="HX80" s="4">
        <v>36.4255</v>
      </c>
      <c r="HY80" s="4">
        <v>0</v>
      </c>
      <c r="HZ80" s="4">
        <v>95.83</v>
      </c>
      <c r="IA80" s="4">
        <v>4.17</v>
      </c>
    </row>
    <row r="81" spans="1:235" x14ac:dyDescent="0.35">
      <c r="A81" s="4" t="s">
        <v>653</v>
      </c>
      <c r="B81" s="4">
        <v>43.98</v>
      </c>
      <c r="C81" s="4">
        <v>42.79</v>
      </c>
      <c r="D81" s="4">
        <v>42.23</v>
      </c>
      <c r="E81" s="4">
        <v>1111.78</v>
      </c>
      <c r="F81" s="4">
        <v>1E-3</v>
      </c>
      <c r="G81" s="4">
        <v>-9.36</v>
      </c>
      <c r="H81" s="4">
        <v>0</v>
      </c>
      <c r="I81" s="4">
        <v>-0.72</v>
      </c>
      <c r="J81" s="4">
        <v>57.21</v>
      </c>
      <c r="K81" s="4">
        <v>1111.78</v>
      </c>
      <c r="L81" s="4">
        <v>-0.01</v>
      </c>
      <c r="M81" s="4">
        <v>1111.78</v>
      </c>
      <c r="N81" s="4">
        <v>0</v>
      </c>
      <c r="O81" s="4">
        <v>1111.78</v>
      </c>
      <c r="P81" s="4">
        <v>0</v>
      </c>
      <c r="Q81" s="4">
        <v>1103.03</v>
      </c>
      <c r="R81" s="4">
        <v>-8.75</v>
      </c>
      <c r="S81" s="4">
        <v>1096.8599999999999</v>
      </c>
      <c r="T81" s="4">
        <v>-14.92</v>
      </c>
      <c r="U81" s="4">
        <v>1035.4000000000001</v>
      </c>
      <c r="V81" s="4">
        <v>-76.38</v>
      </c>
      <c r="W81" s="4">
        <v>1026.8499999999999</v>
      </c>
      <c r="X81" s="4">
        <v>-84.93</v>
      </c>
      <c r="Y81" s="4">
        <v>5.3613999999999997</v>
      </c>
      <c r="Z81" s="4">
        <v>14.8635</v>
      </c>
      <c r="AA81" s="4">
        <v>17.507000000000001</v>
      </c>
      <c r="AB81" s="4">
        <v>0</v>
      </c>
      <c r="AC81" s="4">
        <v>0</v>
      </c>
      <c r="AD81" s="4">
        <v>0</v>
      </c>
      <c r="AE81" s="4">
        <v>0</v>
      </c>
      <c r="AF81" s="4">
        <v>4.2245999999999997</v>
      </c>
      <c r="AG81" s="4">
        <v>7.6539000000000001</v>
      </c>
      <c r="AH81" s="4">
        <v>39.8215</v>
      </c>
      <c r="AI81" s="4">
        <v>52.072200000000002</v>
      </c>
      <c r="AJ81" s="4">
        <v>0</v>
      </c>
      <c r="AK81" s="4">
        <v>0</v>
      </c>
      <c r="AL81" s="4">
        <v>0</v>
      </c>
      <c r="AM81" s="4">
        <v>0</v>
      </c>
      <c r="AN81" s="4">
        <v>0.45240000000000002</v>
      </c>
      <c r="AO81" s="4">
        <v>0.2329</v>
      </c>
      <c r="AP81" s="4">
        <v>4.53E-2</v>
      </c>
      <c r="AQ81" s="4">
        <v>50.546799999999998</v>
      </c>
      <c r="AR81" s="4">
        <v>2.8014000000000001</v>
      </c>
      <c r="AS81" s="4">
        <v>11.836399999999999</v>
      </c>
      <c r="AT81" s="4">
        <v>2.3229000000000002</v>
      </c>
      <c r="AU81" s="4">
        <v>14.8378</v>
      </c>
      <c r="AV81" s="4">
        <v>0.28139999999999998</v>
      </c>
      <c r="AW81" s="4">
        <v>4.3083</v>
      </c>
      <c r="AX81" s="4">
        <v>9.0281000000000002</v>
      </c>
      <c r="AY81" s="4">
        <v>2.64</v>
      </c>
      <c r="AZ81" s="4">
        <v>0.87160000000000004</v>
      </c>
      <c r="BA81" s="4">
        <v>0.26939999999999997</v>
      </c>
      <c r="BB81" s="4">
        <v>0</v>
      </c>
      <c r="BC81" s="4">
        <v>5.0000000000000001E-4</v>
      </c>
      <c r="BD81" s="4">
        <v>0.25540000000000002</v>
      </c>
      <c r="BE81" s="4">
        <v>0</v>
      </c>
      <c r="BF81" s="4">
        <v>1.4596</v>
      </c>
      <c r="BG81" s="4">
        <v>1.1913</v>
      </c>
      <c r="BH81" s="4">
        <v>0.86709999999999998</v>
      </c>
      <c r="BI81" s="4">
        <v>1.4353</v>
      </c>
      <c r="BJ81" s="4">
        <v>1.6140000000000001</v>
      </c>
      <c r="BK81" s="4">
        <v>1.5321</v>
      </c>
      <c r="BL81" s="4">
        <v>1.5306</v>
      </c>
      <c r="BM81" s="4">
        <v>1.5146999999999999</v>
      </c>
      <c r="BN81" s="4">
        <v>1.4991000000000001</v>
      </c>
      <c r="BO81" s="4">
        <v>1.492</v>
      </c>
      <c r="BP81" s="4">
        <v>1.4853000000000001</v>
      </c>
      <c r="BQ81" s="4">
        <v>1.4745999999999999</v>
      </c>
      <c r="BR81" s="4">
        <v>1.4853000000000001</v>
      </c>
      <c r="BS81" s="4">
        <v>1.4923</v>
      </c>
      <c r="BT81" s="4">
        <v>1.4945999999999999</v>
      </c>
      <c r="BU81" s="4">
        <v>36.132599999999996</v>
      </c>
      <c r="BV81" s="4">
        <v>0</v>
      </c>
      <c r="BW81" s="4">
        <v>0</v>
      </c>
      <c r="BX81" s="4">
        <v>0</v>
      </c>
      <c r="BY81" s="4">
        <v>34.391500000000001</v>
      </c>
      <c r="BZ81" s="4">
        <v>0.36840000000000001</v>
      </c>
      <c r="CA81" s="4">
        <v>28.634</v>
      </c>
      <c r="CB81" s="4">
        <v>0.46360000000000001</v>
      </c>
      <c r="CC81" s="4">
        <v>0</v>
      </c>
      <c r="CD81" s="4">
        <v>0</v>
      </c>
      <c r="CE81" s="4">
        <v>0</v>
      </c>
      <c r="CF81" s="4">
        <v>0</v>
      </c>
      <c r="CG81" s="4">
        <v>9.7999999999999997E-3</v>
      </c>
      <c r="CH81" s="4">
        <v>0</v>
      </c>
      <c r="CI81" s="4">
        <v>0</v>
      </c>
      <c r="CJ81" s="4">
        <v>59.74</v>
      </c>
      <c r="CK81" s="4">
        <v>59.07</v>
      </c>
      <c r="CL81" s="4">
        <v>39.799999999999997</v>
      </c>
      <c r="CM81" s="4">
        <v>0.43</v>
      </c>
      <c r="CN81" s="4">
        <v>0.69</v>
      </c>
      <c r="CO81" s="4">
        <v>0.01</v>
      </c>
      <c r="CP81" s="4">
        <v>52.911200000000001</v>
      </c>
      <c r="CQ81" s="4">
        <v>0</v>
      </c>
      <c r="CR81" s="4">
        <v>30.0501</v>
      </c>
      <c r="CS81" s="4">
        <v>0</v>
      </c>
      <c r="CT81" s="4">
        <v>0</v>
      </c>
      <c r="CU81" s="4">
        <v>0</v>
      </c>
      <c r="CV81" s="4">
        <v>0</v>
      </c>
      <c r="CW81" s="4">
        <v>12.4451</v>
      </c>
      <c r="CX81" s="4">
        <v>4.3540999999999999</v>
      </c>
      <c r="CY81" s="4">
        <v>0.23949999999999999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60.39</v>
      </c>
      <c r="DF81" s="4">
        <v>38.229999999999997</v>
      </c>
      <c r="DG81" s="4">
        <v>1.38</v>
      </c>
      <c r="DH81" s="4">
        <v>0</v>
      </c>
      <c r="DI81" s="4">
        <v>50.720999999999997</v>
      </c>
      <c r="DJ81" s="4">
        <v>0</v>
      </c>
      <c r="DK81" s="4">
        <v>4.7039999999999997</v>
      </c>
      <c r="DL81" s="4">
        <v>0</v>
      </c>
      <c r="DM81" s="4">
        <v>12.635999999999999</v>
      </c>
      <c r="DN81" s="4">
        <v>0.27629999999999999</v>
      </c>
      <c r="DO81" s="4">
        <v>14.3001</v>
      </c>
      <c r="DP81" s="4">
        <v>17.3598</v>
      </c>
      <c r="DQ81" s="4">
        <v>0</v>
      </c>
      <c r="DR81" s="4">
        <v>0</v>
      </c>
      <c r="DS81" s="4">
        <v>0</v>
      </c>
      <c r="DT81" s="4">
        <v>0</v>
      </c>
      <c r="DU81" s="4">
        <v>2.8999999999999998E-3</v>
      </c>
      <c r="DV81" s="4">
        <v>0</v>
      </c>
      <c r="DW81" s="4">
        <v>0</v>
      </c>
      <c r="DX81" s="4">
        <v>66.86</v>
      </c>
      <c r="DY81" s="4">
        <v>39.85</v>
      </c>
      <c r="DZ81" s="4">
        <v>19.75</v>
      </c>
      <c r="EA81" s="4">
        <v>34.770000000000003</v>
      </c>
      <c r="EB81" s="4">
        <v>5.18</v>
      </c>
      <c r="EC81" s="4">
        <v>0.44</v>
      </c>
      <c r="ED81" s="4">
        <v>0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4">
        <v>0</v>
      </c>
      <c r="EL81" s="4">
        <v>0</v>
      </c>
      <c r="EM81" s="4">
        <v>0</v>
      </c>
      <c r="EN81" s="4">
        <v>0</v>
      </c>
      <c r="EO81" s="4">
        <v>0</v>
      </c>
      <c r="EP81" s="4">
        <v>0</v>
      </c>
      <c r="EQ81" s="4">
        <v>0</v>
      </c>
      <c r="ER81" s="4">
        <v>0</v>
      </c>
      <c r="ES81" s="4">
        <v>0</v>
      </c>
      <c r="ET81" s="4">
        <v>0</v>
      </c>
      <c r="EU81" s="4">
        <v>0</v>
      </c>
      <c r="EV81" s="4">
        <v>0</v>
      </c>
      <c r="EW81" s="4">
        <v>0</v>
      </c>
      <c r="EX81" s="4">
        <v>0</v>
      </c>
      <c r="EY81" s="4">
        <v>0</v>
      </c>
      <c r="EZ81" s="4">
        <v>0</v>
      </c>
      <c r="FA81" s="4">
        <v>0</v>
      </c>
      <c r="FB81" s="4">
        <v>0</v>
      </c>
      <c r="FC81" s="4">
        <v>0</v>
      </c>
      <c r="FD81" s="4">
        <v>0</v>
      </c>
      <c r="FE81" s="4">
        <v>0</v>
      </c>
      <c r="FF81" s="4">
        <v>0</v>
      </c>
      <c r="FG81" s="4">
        <v>0</v>
      </c>
      <c r="FH81" s="4">
        <v>0</v>
      </c>
      <c r="FI81" s="4">
        <v>0</v>
      </c>
      <c r="FJ81" s="4">
        <v>0</v>
      </c>
      <c r="FK81" s="4">
        <v>0</v>
      </c>
      <c r="FL81" s="4">
        <v>0</v>
      </c>
      <c r="FM81" s="4">
        <v>0</v>
      </c>
      <c r="FN81" s="4">
        <v>0</v>
      </c>
      <c r="FO81" s="4">
        <v>0</v>
      </c>
      <c r="FP81" s="4">
        <v>0</v>
      </c>
      <c r="FQ81" s="4">
        <v>0</v>
      </c>
      <c r="FR81" s="4">
        <v>0</v>
      </c>
      <c r="FS81" s="4">
        <v>0</v>
      </c>
      <c r="FT81" s="4">
        <v>0</v>
      </c>
      <c r="FU81" s="4">
        <v>0</v>
      </c>
      <c r="FV81" s="4">
        <v>0</v>
      </c>
      <c r="FW81" s="4">
        <v>0</v>
      </c>
      <c r="FX81" s="4">
        <v>0</v>
      </c>
      <c r="FY81" s="4">
        <v>0</v>
      </c>
      <c r="FZ81" s="4">
        <v>0</v>
      </c>
      <c r="GA81" s="4">
        <v>0</v>
      </c>
      <c r="GB81" s="4">
        <v>0</v>
      </c>
      <c r="GC81" s="4">
        <v>0</v>
      </c>
      <c r="GD81" s="4">
        <v>0</v>
      </c>
      <c r="GE81" s="4">
        <v>0</v>
      </c>
      <c r="GF81" s="4">
        <v>0</v>
      </c>
      <c r="GG81" s="4">
        <v>0</v>
      </c>
      <c r="GH81" s="4">
        <v>0</v>
      </c>
      <c r="GI81" s="4">
        <v>0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Q81" s="4">
        <v>0</v>
      </c>
      <c r="GR81" s="4">
        <v>0</v>
      </c>
      <c r="GS81" s="4">
        <v>0</v>
      </c>
      <c r="GT81" s="4">
        <v>0</v>
      </c>
      <c r="GU81" s="4">
        <v>0</v>
      </c>
      <c r="GV81" s="4">
        <v>0</v>
      </c>
      <c r="GW81" s="4">
        <v>0</v>
      </c>
      <c r="GX81" s="4">
        <v>0</v>
      </c>
      <c r="GY81" s="4">
        <v>0</v>
      </c>
      <c r="GZ81" s="4">
        <v>0</v>
      </c>
      <c r="HA81" s="4">
        <v>0</v>
      </c>
      <c r="HB81" s="4">
        <v>0</v>
      </c>
      <c r="HC81" s="4">
        <v>0</v>
      </c>
      <c r="HD81" s="4">
        <v>0</v>
      </c>
      <c r="HE81" s="4">
        <v>0</v>
      </c>
      <c r="HF81" s="4">
        <v>0</v>
      </c>
      <c r="HG81" s="4">
        <v>0</v>
      </c>
      <c r="HH81" s="4">
        <v>0</v>
      </c>
      <c r="HI81" s="4">
        <v>0</v>
      </c>
      <c r="HJ81" s="4">
        <v>0</v>
      </c>
      <c r="HK81" s="4">
        <v>0</v>
      </c>
      <c r="HL81" s="4">
        <v>0</v>
      </c>
      <c r="HM81" s="4">
        <v>0</v>
      </c>
      <c r="HN81" s="4">
        <v>0</v>
      </c>
      <c r="HO81" s="4">
        <v>60.792400000000001</v>
      </c>
      <c r="HP81" s="4">
        <v>0</v>
      </c>
      <c r="HQ81" s="4">
        <v>0</v>
      </c>
      <c r="HR81" s="4">
        <v>0</v>
      </c>
      <c r="HS81" s="4">
        <v>0</v>
      </c>
      <c r="HT81" s="4">
        <v>0</v>
      </c>
      <c r="HU81" s="4">
        <v>0</v>
      </c>
      <c r="HV81" s="4">
        <v>0</v>
      </c>
      <c r="HW81" s="4">
        <v>2.7820999999999998</v>
      </c>
      <c r="HX81" s="4">
        <v>36.425600000000003</v>
      </c>
      <c r="HY81" s="4">
        <v>0</v>
      </c>
      <c r="HZ81" s="4">
        <v>95.83</v>
      </c>
      <c r="IA81" s="4">
        <v>4.17</v>
      </c>
    </row>
    <row r="82" spans="1:235" x14ac:dyDescent="0.35">
      <c r="A82" s="4" t="s">
        <v>653</v>
      </c>
      <c r="B82" s="4">
        <v>44.48</v>
      </c>
      <c r="C82" s="4">
        <v>43.29</v>
      </c>
      <c r="D82" s="4">
        <v>42.74</v>
      </c>
      <c r="E82" s="4">
        <v>1111.1600000000001</v>
      </c>
      <c r="F82" s="4">
        <v>1E-3</v>
      </c>
      <c r="G82" s="4">
        <v>-9.3699999999999992</v>
      </c>
      <c r="H82" s="4">
        <v>0</v>
      </c>
      <c r="I82" s="4">
        <v>-0.72</v>
      </c>
      <c r="J82" s="4">
        <v>56.71</v>
      </c>
      <c r="K82" s="4">
        <v>1111.1500000000001</v>
      </c>
      <c r="L82" s="4">
        <v>-0.01</v>
      </c>
      <c r="M82" s="4">
        <v>1111.1600000000001</v>
      </c>
      <c r="N82" s="4">
        <v>0</v>
      </c>
      <c r="O82" s="4">
        <v>1111.1500000000001</v>
      </c>
      <c r="P82" s="4">
        <v>-0.01</v>
      </c>
      <c r="Q82" s="4">
        <v>1102.47</v>
      </c>
      <c r="R82" s="4">
        <v>-8.69</v>
      </c>
      <c r="S82" s="4">
        <v>1096.22</v>
      </c>
      <c r="T82" s="4">
        <v>-14.93</v>
      </c>
      <c r="U82" s="4">
        <v>1036.69</v>
      </c>
      <c r="V82" s="4">
        <v>-74.47</v>
      </c>
      <c r="W82" s="4">
        <v>1026.8499999999999</v>
      </c>
      <c r="X82" s="4">
        <v>-84.31</v>
      </c>
      <c r="Y82" s="4">
        <v>5.3996000000000004</v>
      </c>
      <c r="Z82" s="4">
        <v>15.0623</v>
      </c>
      <c r="AA82" s="4">
        <v>17.767099999999999</v>
      </c>
      <c r="AB82" s="4">
        <v>0</v>
      </c>
      <c r="AC82" s="4">
        <v>0</v>
      </c>
      <c r="AD82" s="4">
        <v>0</v>
      </c>
      <c r="AE82" s="4">
        <v>0</v>
      </c>
      <c r="AF82" s="4">
        <v>4.2268999999999997</v>
      </c>
      <c r="AG82" s="4">
        <v>7.6634000000000002</v>
      </c>
      <c r="AH82" s="4">
        <v>39.799300000000002</v>
      </c>
      <c r="AI82" s="4">
        <v>52.083599999999997</v>
      </c>
      <c r="AJ82" s="4">
        <v>0</v>
      </c>
      <c r="AK82" s="4">
        <v>0</v>
      </c>
      <c r="AL82" s="4">
        <v>0</v>
      </c>
      <c r="AM82" s="4">
        <v>0</v>
      </c>
      <c r="AN82" s="4">
        <v>0.45369999999999999</v>
      </c>
      <c r="AO82" s="4">
        <v>0.2334</v>
      </c>
      <c r="AP82" s="4">
        <v>4.53E-2</v>
      </c>
      <c r="AQ82" s="4">
        <v>50.546199999999999</v>
      </c>
      <c r="AR82" s="4">
        <v>2.8262</v>
      </c>
      <c r="AS82" s="4">
        <v>11.822699999999999</v>
      </c>
      <c r="AT82" s="4">
        <v>2.3307000000000002</v>
      </c>
      <c r="AU82" s="4">
        <v>14.8619</v>
      </c>
      <c r="AV82" s="4">
        <v>0.28189999999999998</v>
      </c>
      <c r="AW82" s="4">
        <v>4.2824</v>
      </c>
      <c r="AX82" s="4">
        <v>8.9978999999999996</v>
      </c>
      <c r="AY82" s="4">
        <v>2.6435</v>
      </c>
      <c r="AZ82" s="4">
        <v>0.87809999999999999</v>
      </c>
      <c r="BA82" s="4">
        <v>0.2717</v>
      </c>
      <c r="BB82" s="4">
        <v>0</v>
      </c>
      <c r="BC82" s="4">
        <v>5.0000000000000001E-4</v>
      </c>
      <c r="BD82" s="4">
        <v>0.25619999999999998</v>
      </c>
      <c r="BE82" s="4">
        <v>0</v>
      </c>
      <c r="BF82" s="4">
        <v>1.4662999999999999</v>
      </c>
      <c r="BG82" s="4">
        <v>1.1928000000000001</v>
      </c>
      <c r="BH82" s="4">
        <v>0.86370000000000002</v>
      </c>
      <c r="BI82" s="4">
        <v>1.4413</v>
      </c>
      <c r="BJ82" s="4">
        <v>1.6254</v>
      </c>
      <c r="BK82" s="4">
        <v>1.5408999999999999</v>
      </c>
      <c r="BL82" s="4">
        <v>1.5394000000000001</v>
      </c>
      <c r="BM82" s="4">
        <v>1.5229999999999999</v>
      </c>
      <c r="BN82" s="4">
        <v>1.5068999999999999</v>
      </c>
      <c r="BO82" s="4">
        <v>1.4996</v>
      </c>
      <c r="BP82" s="4">
        <v>1.4926999999999999</v>
      </c>
      <c r="BQ82" s="4">
        <v>1.4822</v>
      </c>
      <c r="BR82" s="4">
        <v>1.4931000000000001</v>
      </c>
      <c r="BS82" s="4">
        <v>1.5004</v>
      </c>
      <c r="BT82" s="4">
        <v>1.5026999999999999</v>
      </c>
      <c r="BU82" s="4">
        <v>36.106299999999997</v>
      </c>
      <c r="BV82" s="4">
        <v>0</v>
      </c>
      <c r="BW82" s="4">
        <v>0</v>
      </c>
      <c r="BX82" s="4">
        <v>0</v>
      </c>
      <c r="BY82" s="4">
        <v>34.530999999999999</v>
      </c>
      <c r="BZ82" s="4">
        <v>0.36919999999999997</v>
      </c>
      <c r="CA82" s="4">
        <v>28.520199999999999</v>
      </c>
      <c r="CB82" s="4">
        <v>0.46339999999999998</v>
      </c>
      <c r="CC82" s="4">
        <v>0</v>
      </c>
      <c r="CD82" s="4">
        <v>0</v>
      </c>
      <c r="CE82" s="4">
        <v>0</v>
      </c>
      <c r="CF82" s="4">
        <v>0</v>
      </c>
      <c r="CG82" s="4">
        <v>9.7999999999999997E-3</v>
      </c>
      <c r="CH82" s="4">
        <v>0</v>
      </c>
      <c r="CI82" s="4">
        <v>0</v>
      </c>
      <c r="CJ82" s="4">
        <v>59.55</v>
      </c>
      <c r="CK82" s="4">
        <v>58.88</v>
      </c>
      <c r="CL82" s="4">
        <v>39.99</v>
      </c>
      <c r="CM82" s="4">
        <v>0.43</v>
      </c>
      <c r="CN82" s="4">
        <v>0.69</v>
      </c>
      <c r="CO82" s="4">
        <v>0.01</v>
      </c>
      <c r="CP82" s="4">
        <v>52.949800000000003</v>
      </c>
      <c r="CQ82" s="4">
        <v>0</v>
      </c>
      <c r="CR82" s="4">
        <v>30.023800000000001</v>
      </c>
      <c r="CS82" s="4">
        <v>0</v>
      </c>
      <c r="CT82" s="4">
        <v>0</v>
      </c>
      <c r="CU82" s="4">
        <v>0</v>
      </c>
      <c r="CV82" s="4">
        <v>0</v>
      </c>
      <c r="CW82" s="4">
        <v>12.414400000000001</v>
      </c>
      <c r="CX82" s="4">
        <v>4.3712</v>
      </c>
      <c r="CY82" s="4">
        <v>0.24079999999999999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60.23</v>
      </c>
      <c r="DF82" s="4">
        <v>38.380000000000003</v>
      </c>
      <c r="DG82" s="4">
        <v>1.39</v>
      </c>
      <c r="DH82" s="4">
        <v>0</v>
      </c>
      <c r="DI82" s="4">
        <v>50.709899999999998</v>
      </c>
      <c r="DJ82" s="4">
        <v>0</v>
      </c>
      <c r="DK82" s="4">
        <v>4.6984000000000004</v>
      </c>
      <c r="DL82" s="4">
        <v>0</v>
      </c>
      <c r="DM82" s="4">
        <v>12.7011</v>
      </c>
      <c r="DN82" s="4">
        <v>0.27750000000000002</v>
      </c>
      <c r="DO82" s="4">
        <v>14.267899999999999</v>
      </c>
      <c r="DP82" s="4">
        <v>17.342300000000002</v>
      </c>
      <c r="DQ82" s="4">
        <v>0</v>
      </c>
      <c r="DR82" s="4">
        <v>0</v>
      </c>
      <c r="DS82" s="4">
        <v>0</v>
      </c>
      <c r="DT82" s="4">
        <v>0</v>
      </c>
      <c r="DU82" s="4">
        <v>2.8999999999999998E-3</v>
      </c>
      <c r="DV82" s="4">
        <v>0</v>
      </c>
      <c r="DW82" s="4">
        <v>0</v>
      </c>
      <c r="DX82" s="4">
        <v>66.69</v>
      </c>
      <c r="DY82" s="4">
        <v>39.770000000000003</v>
      </c>
      <c r="DZ82" s="4">
        <v>19.86</v>
      </c>
      <c r="EA82" s="4">
        <v>34.75</v>
      </c>
      <c r="EB82" s="4">
        <v>5.18</v>
      </c>
      <c r="EC82" s="4">
        <v>0.44</v>
      </c>
      <c r="ED82" s="4">
        <v>0</v>
      </c>
      <c r="EE82" s="4">
        <v>0</v>
      </c>
      <c r="EF82" s="4">
        <v>0</v>
      </c>
      <c r="EG82" s="4">
        <v>0</v>
      </c>
      <c r="EH82" s="4">
        <v>0</v>
      </c>
      <c r="EI82" s="4">
        <v>0</v>
      </c>
      <c r="EJ82" s="4">
        <v>0</v>
      </c>
      <c r="EK82" s="4">
        <v>0</v>
      </c>
      <c r="EL82" s="4">
        <v>0</v>
      </c>
      <c r="EM82" s="4">
        <v>0</v>
      </c>
      <c r="EN82" s="4">
        <v>0</v>
      </c>
      <c r="EO82" s="4">
        <v>0</v>
      </c>
      <c r="EP82" s="4">
        <v>0</v>
      </c>
      <c r="EQ82" s="4">
        <v>0</v>
      </c>
      <c r="ER82" s="4">
        <v>0</v>
      </c>
      <c r="ES82" s="4">
        <v>0</v>
      </c>
      <c r="ET82" s="4">
        <v>0</v>
      </c>
      <c r="EU82" s="4">
        <v>0</v>
      </c>
      <c r="EV82" s="4">
        <v>0</v>
      </c>
      <c r="EW82" s="4">
        <v>0</v>
      </c>
      <c r="EX82" s="4">
        <v>0</v>
      </c>
      <c r="EY82" s="4">
        <v>0</v>
      </c>
      <c r="EZ82" s="4">
        <v>0</v>
      </c>
      <c r="FA82" s="4">
        <v>0</v>
      </c>
      <c r="FB82" s="4">
        <v>0</v>
      </c>
      <c r="FC82" s="4">
        <v>0</v>
      </c>
      <c r="FD82" s="4">
        <v>0</v>
      </c>
      <c r="FE82" s="4">
        <v>0</v>
      </c>
      <c r="FF82" s="4">
        <v>0</v>
      </c>
      <c r="FG82" s="4">
        <v>0</v>
      </c>
      <c r="FH82" s="4">
        <v>0</v>
      </c>
      <c r="FI82" s="4">
        <v>0</v>
      </c>
      <c r="FJ82" s="4">
        <v>0</v>
      </c>
      <c r="FK82" s="4">
        <v>0</v>
      </c>
      <c r="FL82" s="4">
        <v>0</v>
      </c>
      <c r="FM82" s="4">
        <v>0</v>
      </c>
      <c r="FN82" s="4">
        <v>0</v>
      </c>
      <c r="FO82" s="4">
        <v>0</v>
      </c>
      <c r="FP82" s="4">
        <v>0</v>
      </c>
      <c r="FQ82" s="4">
        <v>0</v>
      </c>
      <c r="FR82" s="4">
        <v>0</v>
      </c>
      <c r="FS82" s="4">
        <v>0</v>
      </c>
      <c r="FT82" s="4">
        <v>0</v>
      </c>
      <c r="FU82" s="4">
        <v>0</v>
      </c>
      <c r="FV82" s="4">
        <v>0</v>
      </c>
      <c r="FW82" s="4">
        <v>0</v>
      </c>
      <c r="FX82" s="4">
        <v>0</v>
      </c>
      <c r="FY82" s="4">
        <v>0</v>
      </c>
      <c r="FZ82" s="4">
        <v>0</v>
      </c>
      <c r="GA82" s="4">
        <v>0</v>
      </c>
      <c r="GB82" s="4">
        <v>0</v>
      </c>
      <c r="GC82" s="4">
        <v>0</v>
      </c>
      <c r="GD82" s="4">
        <v>0</v>
      </c>
      <c r="GE82" s="4">
        <v>0</v>
      </c>
      <c r="GF82" s="4">
        <v>0</v>
      </c>
      <c r="GG82" s="4">
        <v>0</v>
      </c>
      <c r="GH82" s="4">
        <v>0</v>
      </c>
      <c r="GI82" s="4">
        <v>0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Q82" s="4">
        <v>0</v>
      </c>
      <c r="GR82" s="4">
        <v>0</v>
      </c>
      <c r="GS82" s="4">
        <v>0</v>
      </c>
      <c r="GT82" s="4">
        <v>0</v>
      </c>
      <c r="GU82" s="4">
        <v>0</v>
      </c>
      <c r="GV82" s="4">
        <v>0</v>
      </c>
      <c r="GW82" s="4">
        <v>0</v>
      </c>
      <c r="GX82" s="4">
        <v>0</v>
      </c>
      <c r="GY82" s="4">
        <v>0</v>
      </c>
      <c r="GZ82" s="4">
        <v>0</v>
      </c>
      <c r="HA82" s="4">
        <v>0</v>
      </c>
      <c r="HB82" s="4">
        <v>0</v>
      </c>
      <c r="HC82" s="4">
        <v>0</v>
      </c>
      <c r="HD82" s="4">
        <v>0</v>
      </c>
      <c r="HE82" s="4">
        <v>0</v>
      </c>
      <c r="HF82" s="4">
        <v>0</v>
      </c>
      <c r="HG82" s="4">
        <v>0</v>
      </c>
      <c r="HH82" s="4">
        <v>0</v>
      </c>
      <c r="HI82" s="4">
        <v>0</v>
      </c>
      <c r="HJ82" s="4">
        <v>0</v>
      </c>
      <c r="HK82" s="4">
        <v>0</v>
      </c>
      <c r="HL82" s="4">
        <v>0</v>
      </c>
      <c r="HM82" s="4">
        <v>0</v>
      </c>
      <c r="HN82" s="4">
        <v>0</v>
      </c>
      <c r="HO82" s="4">
        <v>60.793999999999997</v>
      </c>
      <c r="HP82" s="4">
        <v>0</v>
      </c>
      <c r="HQ82" s="4">
        <v>0</v>
      </c>
      <c r="HR82" s="4">
        <v>0</v>
      </c>
      <c r="HS82" s="4">
        <v>0</v>
      </c>
      <c r="HT82" s="4">
        <v>0</v>
      </c>
      <c r="HU82" s="4">
        <v>0</v>
      </c>
      <c r="HV82" s="4">
        <v>0</v>
      </c>
      <c r="HW82" s="4">
        <v>2.7804000000000002</v>
      </c>
      <c r="HX82" s="4">
        <v>36.425600000000003</v>
      </c>
      <c r="HY82" s="4">
        <v>0</v>
      </c>
      <c r="HZ82" s="4">
        <v>95.83</v>
      </c>
      <c r="IA82" s="4">
        <v>4.17</v>
      </c>
    </row>
    <row r="83" spans="1:235" x14ac:dyDescent="0.35">
      <c r="A83" s="4" t="s">
        <v>653</v>
      </c>
      <c r="B83" s="4">
        <v>44.98</v>
      </c>
      <c r="C83" s="4">
        <v>43.79</v>
      </c>
      <c r="D83" s="4">
        <v>43.25</v>
      </c>
      <c r="E83" s="4">
        <v>1110.52</v>
      </c>
      <c r="F83" s="4">
        <v>1E-3</v>
      </c>
      <c r="G83" s="4">
        <v>-9.3699999999999992</v>
      </c>
      <c r="H83" s="4">
        <v>0</v>
      </c>
      <c r="I83" s="4">
        <v>-0.72</v>
      </c>
      <c r="J83" s="4">
        <v>56.21</v>
      </c>
      <c r="K83" s="4">
        <v>1110.52</v>
      </c>
      <c r="L83" s="4">
        <v>0</v>
      </c>
      <c r="M83" s="4">
        <v>1110.52</v>
      </c>
      <c r="N83" s="4">
        <v>0</v>
      </c>
      <c r="O83" s="4">
        <v>1110.52</v>
      </c>
      <c r="P83" s="4">
        <v>0</v>
      </c>
      <c r="Q83" s="4">
        <v>1101.9000000000001</v>
      </c>
      <c r="R83" s="4">
        <v>-8.6199999999999992</v>
      </c>
      <c r="S83" s="4">
        <v>1095.5899999999999</v>
      </c>
      <c r="T83" s="4">
        <v>-14.93</v>
      </c>
      <c r="U83" s="4">
        <v>1038</v>
      </c>
      <c r="V83" s="4">
        <v>-72.52</v>
      </c>
      <c r="W83" s="4">
        <v>1026.8499999999999</v>
      </c>
      <c r="X83" s="4">
        <v>-83.67</v>
      </c>
      <c r="Y83" s="4">
        <v>5.4379</v>
      </c>
      <c r="Z83" s="4">
        <v>15.262499999999999</v>
      </c>
      <c r="AA83" s="4">
        <v>18.025700000000001</v>
      </c>
      <c r="AB83" s="4">
        <v>0</v>
      </c>
      <c r="AC83" s="4">
        <v>0</v>
      </c>
      <c r="AD83" s="4">
        <v>0</v>
      </c>
      <c r="AE83" s="4">
        <v>0</v>
      </c>
      <c r="AF83" s="4">
        <v>4.2291999999999996</v>
      </c>
      <c r="AG83" s="4">
        <v>7.6715</v>
      </c>
      <c r="AH83" s="4">
        <v>40.0929</v>
      </c>
      <c r="AI83" s="4">
        <v>51.782299999999999</v>
      </c>
      <c r="AJ83" s="4">
        <v>0</v>
      </c>
      <c r="AK83" s="4">
        <v>0</v>
      </c>
      <c r="AL83" s="4">
        <v>0</v>
      </c>
      <c r="AM83" s="4">
        <v>0</v>
      </c>
      <c r="AN83" s="4">
        <v>0.45329999999999998</v>
      </c>
      <c r="AO83" s="4">
        <v>0.2339</v>
      </c>
      <c r="AP83" s="4">
        <v>4.53E-2</v>
      </c>
      <c r="AQ83" s="4">
        <v>50.545299999999997</v>
      </c>
      <c r="AR83" s="4">
        <v>2.8513000000000002</v>
      </c>
      <c r="AS83" s="4">
        <v>11.8085</v>
      </c>
      <c r="AT83" s="4">
        <v>2.3386</v>
      </c>
      <c r="AU83" s="4">
        <v>14.886100000000001</v>
      </c>
      <c r="AV83" s="4">
        <v>0.28239999999999998</v>
      </c>
      <c r="AW83" s="4">
        <v>4.2565999999999997</v>
      </c>
      <c r="AX83" s="4">
        <v>8.9678000000000004</v>
      </c>
      <c r="AY83" s="4">
        <v>2.6467999999999998</v>
      </c>
      <c r="AZ83" s="4">
        <v>0.88470000000000004</v>
      </c>
      <c r="BA83" s="4">
        <v>0.2742</v>
      </c>
      <c r="BB83" s="4">
        <v>0</v>
      </c>
      <c r="BC83" s="4">
        <v>5.0000000000000001E-4</v>
      </c>
      <c r="BD83" s="4">
        <v>0.25700000000000001</v>
      </c>
      <c r="BE83" s="4">
        <v>0</v>
      </c>
      <c r="BF83" s="4">
        <v>1.4730000000000001</v>
      </c>
      <c r="BG83" s="4">
        <v>1.1942999999999999</v>
      </c>
      <c r="BH83" s="4">
        <v>0.86029999999999995</v>
      </c>
      <c r="BI83" s="4">
        <v>1.4472</v>
      </c>
      <c r="BJ83" s="4">
        <v>1.637</v>
      </c>
      <c r="BK83" s="4">
        <v>1.5498000000000001</v>
      </c>
      <c r="BL83" s="4">
        <v>1.5482</v>
      </c>
      <c r="BM83" s="4">
        <v>1.5313000000000001</v>
      </c>
      <c r="BN83" s="4">
        <v>1.5147999999999999</v>
      </c>
      <c r="BO83" s="4">
        <v>1.5072000000000001</v>
      </c>
      <c r="BP83" s="4">
        <v>1.5001</v>
      </c>
      <c r="BQ83" s="4">
        <v>1.4899</v>
      </c>
      <c r="BR83" s="4">
        <v>1.5011000000000001</v>
      </c>
      <c r="BS83" s="4">
        <v>1.5085</v>
      </c>
      <c r="BT83" s="4">
        <v>1.5108999999999999</v>
      </c>
      <c r="BU83" s="4">
        <v>36.080100000000002</v>
      </c>
      <c r="BV83" s="4">
        <v>0</v>
      </c>
      <c r="BW83" s="4">
        <v>0</v>
      </c>
      <c r="BX83" s="4">
        <v>0</v>
      </c>
      <c r="BY83" s="4">
        <v>34.670200000000001</v>
      </c>
      <c r="BZ83" s="4">
        <v>0.37</v>
      </c>
      <c r="CA83" s="4">
        <v>28.406600000000001</v>
      </c>
      <c r="CB83" s="4">
        <v>0.4632</v>
      </c>
      <c r="CC83" s="4">
        <v>0</v>
      </c>
      <c r="CD83" s="4">
        <v>0</v>
      </c>
      <c r="CE83" s="4">
        <v>0</v>
      </c>
      <c r="CF83" s="4">
        <v>0</v>
      </c>
      <c r="CG83" s="4">
        <v>9.7999999999999997E-3</v>
      </c>
      <c r="CH83" s="4">
        <v>0</v>
      </c>
      <c r="CI83" s="4">
        <v>0</v>
      </c>
      <c r="CJ83" s="4">
        <v>59.36</v>
      </c>
      <c r="CK83" s="4">
        <v>58.69</v>
      </c>
      <c r="CL83" s="4">
        <v>40.18</v>
      </c>
      <c r="CM83" s="4">
        <v>0.43</v>
      </c>
      <c r="CN83" s="4">
        <v>0.69</v>
      </c>
      <c r="CO83" s="4">
        <v>0.01</v>
      </c>
      <c r="CP83" s="4">
        <v>52.988399999999999</v>
      </c>
      <c r="CQ83" s="4">
        <v>0</v>
      </c>
      <c r="CR83" s="4">
        <v>29.997499999999999</v>
      </c>
      <c r="CS83" s="4">
        <v>0</v>
      </c>
      <c r="CT83" s="4">
        <v>0</v>
      </c>
      <c r="CU83" s="4">
        <v>0</v>
      </c>
      <c r="CV83" s="4">
        <v>0</v>
      </c>
      <c r="CW83" s="4">
        <v>12.383699999999999</v>
      </c>
      <c r="CX83" s="4">
        <v>4.3883000000000001</v>
      </c>
      <c r="CY83" s="4">
        <v>0.24210000000000001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60.08</v>
      </c>
      <c r="DF83" s="4">
        <v>38.520000000000003</v>
      </c>
      <c r="DG83" s="4">
        <v>1.4</v>
      </c>
      <c r="DH83" s="4">
        <v>0</v>
      </c>
      <c r="DI83" s="4">
        <v>50.698999999999998</v>
      </c>
      <c r="DJ83" s="4">
        <v>0</v>
      </c>
      <c r="DK83" s="4">
        <v>4.6923000000000004</v>
      </c>
      <c r="DL83" s="4">
        <v>0</v>
      </c>
      <c r="DM83" s="4">
        <v>12.7666</v>
      </c>
      <c r="DN83" s="4">
        <v>0.27860000000000001</v>
      </c>
      <c r="DO83" s="4">
        <v>14.2361</v>
      </c>
      <c r="DP83" s="4">
        <v>17.324400000000001</v>
      </c>
      <c r="DQ83" s="4">
        <v>0</v>
      </c>
      <c r="DR83" s="4">
        <v>0</v>
      </c>
      <c r="DS83" s="4">
        <v>0</v>
      </c>
      <c r="DT83" s="4">
        <v>0</v>
      </c>
      <c r="DU83" s="4">
        <v>2.8999999999999998E-3</v>
      </c>
      <c r="DV83" s="4">
        <v>0</v>
      </c>
      <c r="DW83" s="4">
        <v>0</v>
      </c>
      <c r="DX83" s="4">
        <v>66.53</v>
      </c>
      <c r="DY83" s="4">
        <v>39.69</v>
      </c>
      <c r="DZ83" s="4">
        <v>19.97</v>
      </c>
      <c r="EA83" s="4">
        <v>34.72</v>
      </c>
      <c r="EB83" s="4">
        <v>5.17</v>
      </c>
      <c r="EC83" s="4">
        <v>0.44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K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  <c r="ET83" s="4">
        <v>0</v>
      </c>
      <c r="EU83" s="4">
        <v>0</v>
      </c>
      <c r="EV83" s="4">
        <v>0</v>
      </c>
      <c r="EW83" s="4">
        <v>0</v>
      </c>
      <c r="EX83" s="4">
        <v>0</v>
      </c>
      <c r="EY83" s="4">
        <v>0</v>
      </c>
      <c r="EZ83" s="4">
        <v>0</v>
      </c>
      <c r="FA83" s="4">
        <v>0</v>
      </c>
      <c r="FB83" s="4">
        <v>0</v>
      </c>
      <c r="FC83" s="4">
        <v>0</v>
      </c>
      <c r="FD83" s="4">
        <v>0</v>
      </c>
      <c r="FE83" s="4">
        <v>0</v>
      </c>
      <c r="FF83" s="4">
        <v>0</v>
      </c>
      <c r="FG83" s="4">
        <v>0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</v>
      </c>
      <c r="FP83" s="4">
        <v>0</v>
      </c>
      <c r="FQ83" s="4">
        <v>0</v>
      </c>
      <c r="FR83" s="4">
        <v>0</v>
      </c>
      <c r="FS83" s="4">
        <v>0</v>
      </c>
      <c r="FT83" s="4">
        <v>0</v>
      </c>
      <c r="FU83" s="4">
        <v>0</v>
      </c>
      <c r="FV83" s="4">
        <v>0</v>
      </c>
      <c r="FW83" s="4">
        <v>0</v>
      </c>
      <c r="FX83" s="4">
        <v>0</v>
      </c>
      <c r="FY83" s="4">
        <v>0</v>
      </c>
      <c r="FZ83" s="4">
        <v>0</v>
      </c>
      <c r="GA83" s="4">
        <v>0</v>
      </c>
      <c r="GB83" s="4">
        <v>0</v>
      </c>
      <c r="GC83" s="4">
        <v>0</v>
      </c>
      <c r="GD83" s="4">
        <v>0</v>
      </c>
      <c r="GE83" s="4">
        <v>0</v>
      </c>
      <c r="GF83" s="4">
        <v>0</v>
      </c>
      <c r="GG83" s="4">
        <v>0</v>
      </c>
      <c r="GH83" s="4">
        <v>0</v>
      </c>
      <c r="GI83" s="4">
        <v>0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Q83" s="4">
        <v>0</v>
      </c>
      <c r="GR83" s="4">
        <v>0</v>
      </c>
      <c r="GS83" s="4">
        <v>0</v>
      </c>
      <c r="GT83" s="4">
        <v>0</v>
      </c>
      <c r="GU83" s="4">
        <v>0</v>
      </c>
      <c r="GV83" s="4">
        <v>0</v>
      </c>
      <c r="GW83" s="4">
        <v>0</v>
      </c>
      <c r="GX83" s="4">
        <v>0</v>
      </c>
      <c r="GY83" s="4">
        <v>0</v>
      </c>
      <c r="GZ83" s="4">
        <v>0</v>
      </c>
      <c r="HA83" s="4">
        <v>0</v>
      </c>
      <c r="HB83" s="4">
        <v>0</v>
      </c>
      <c r="HC83" s="4">
        <v>0</v>
      </c>
      <c r="HD83" s="4">
        <v>0</v>
      </c>
      <c r="HE83" s="4">
        <v>0</v>
      </c>
      <c r="HF83" s="4">
        <v>0</v>
      </c>
      <c r="HG83" s="4">
        <v>0</v>
      </c>
      <c r="HH83" s="4">
        <v>0</v>
      </c>
      <c r="HI83" s="4">
        <v>0</v>
      </c>
      <c r="HJ83" s="4">
        <v>0</v>
      </c>
      <c r="HK83" s="4">
        <v>0</v>
      </c>
      <c r="HL83" s="4">
        <v>0</v>
      </c>
      <c r="HM83" s="4">
        <v>0</v>
      </c>
      <c r="HN83" s="4">
        <v>0</v>
      </c>
      <c r="HO83" s="4">
        <v>60.795499999999997</v>
      </c>
      <c r="HP83" s="4">
        <v>0</v>
      </c>
      <c r="HQ83" s="4">
        <v>0</v>
      </c>
      <c r="HR83" s="4">
        <v>0</v>
      </c>
      <c r="HS83" s="4">
        <v>0</v>
      </c>
      <c r="HT83" s="4">
        <v>0</v>
      </c>
      <c r="HU83" s="4">
        <v>0</v>
      </c>
      <c r="HV83" s="4">
        <v>0</v>
      </c>
      <c r="HW83" s="4">
        <v>2.7787999999999999</v>
      </c>
      <c r="HX83" s="4">
        <v>36.425600000000003</v>
      </c>
      <c r="HY83" s="4">
        <v>0</v>
      </c>
      <c r="HZ83" s="4">
        <v>95.83</v>
      </c>
      <c r="IA83" s="4">
        <v>4.17</v>
      </c>
    </row>
    <row r="84" spans="1:235" x14ac:dyDescent="0.35">
      <c r="A84" s="4" t="s">
        <v>653</v>
      </c>
      <c r="B84" s="4">
        <v>45.48</v>
      </c>
      <c r="C84" s="4">
        <v>44.29</v>
      </c>
      <c r="D84" s="4">
        <v>43.76</v>
      </c>
      <c r="E84" s="4">
        <v>1109.8800000000001</v>
      </c>
      <c r="F84" s="4">
        <v>1E-3</v>
      </c>
      <c r="G84" s="4">
        <v>-9.3800000000000008</v>
      </c>
      <c r="H84" s="4">
        <v>0</v>
      </c>
      <c r="I84" s="4">
        <v>-0.72</v>
      </c>
      <c r="J84" s="4">
        <v>55.71</v>
      </c>
      <c r="K84" s="4">
        <v>1109.8800000000001</v>
      </c>
      <c r="L84" s="4">
        <v>0</v>
      </c>
      <c r="M84" s="4">
        <v>1109.8800000000001</v>
      </c>
      <c r="N84" s="4">
        <v>0</v>
      </c>
      <c r="O84" s="4">
        <v>1109.8800000000001</v>
      </c>
      <c r="P84" s="4">
        <v>0</v>
      </c>
      <c r="Q84" s="4">
        <v>1101.33</v>
      </c>
      <c r="R84" s="4">
        <v>-8.56</v>
      </c>
      <c r="S84" s="4">
        <v>1094.94</v>
      </c>
      <c r="T84" s="4">
        <v>-14.94</v>
      </c>
      <c r="U84" s="4">
        <v>1039.32</v>
      </c>
      <c r="V84" s="4">
        <v>-70.56</v>
      </c>
      <c r="W84" s="4">
        <v>1026.8499999999999</v>
      </c>
      <c r="X84" s="4">
        <v>-83.03</v>
      </c>
      <c r="Y84" s="4">
        <v>5.4771000000000001</v>
      </c>
      <c r="Z84" s="4">
        <v>15.462</v>
      </c>
      <c r="AA84" s="4">
        <v>18.284500000000001</v>
      </c>
      <c r="AB84" s="4">
        <v>0</v>
      </c>
      <c r="AC84" s="4">
        <v>0</v>
      </c>
      <c r="AD84" s="4">
        <v>0</v>
      </c>
      <c r="AE84" s="4">
        <v>0</v>
      </c>
      <c r="AF84" s="4">
        <v>4.2313999999999998</v>
      </c>
      <c r="AG84" s="4">
        <v>7.8324999999999996</v>
      </c>
      <c r="AH84" s="4">
        <v>39.919499999999999</v>
      </c>
      <c r="AI84" s="4">
        <v>51.790999999999997</v>
      </c>
      <c r="AJ84" s="4">
        <v>0</v>
      </c>
      <c r="AK84" s="4">
        <v>0</v>
      </c>
      <c r="AL84" s="4">
        <v>0</v>
      </c>
      <c r="AM84" s="4">
        <v>0</v>
      </c>
      <c r="AN84" s="4">
        <v>0.45689999999999997</v>
      </c>
      <c r="AO84" s="4">
        <v>0.23449999999999999</v>
      </c>
      <c r="AP84" s="4">
        <v>4.53E-2</v>
      </c>
      <c r="AQ84" s="4">
        <v>50.544699999999999</v>
      </c>
      <c r="AR84" s="4">
        <v>2.8769999999999998</v>
      </c>
      <c r="AS84" s="4">
        <v>11.794700000000001</v>
      </c>
      <c r="AT84" s="4">
        <v>2.3464999999999998</v>
      </c>
      <c r="AU84" s="4">
        <v>14.9095</v>
      </c>
      <c r="AV84" s="4">
        <v>0.28299999999999997</v>
      </c>
      <c r="AW84" s="4">
        <v>4.2305999999999999</v>
      </c>
      <c r="AX84" s="4">
        <v>8.9375</v>
      </c>
      <c r="AY84" s="4">
        <v>2.6501999999999999</v>
      </c>
      <c r="AZ84" s="4">
        <v>0.89139999999999997</v>
      </c>
      <c r="BA84" s="4">
        <v>0.27660000000000001</v>
      </c>
      <c r="BB84" s="4">
        <v>0</v>
      </c>
      <c r="BC84" s="4">
        <v>5.0000000000000001E-4</v>
      </c>
      <c r="BD84" s="4">
        <v>0.25779999999999997</v>
      </c>
      <c r="BE84" s="4">
        <v>0</v>
      </c>
      <c r="BF84" s="4">
        <v>1.4797</v>
      </c>
      <c r="BG84" s="4">
        <v>1.1958</v>
      </c>
      <c r="BH84" s="4">
        <v>0.8569</v>
      </c>
      <c r="BI84" s="4">
        <v>1.4533</v>
      </c>
      <c r="BJ84" s="4">
        <v>1.6487000000000001</v>
      </c>
      <c r="BK84" s="4">
        <v>1.5588</v>
      </c>
      <c r="BL84" s="4">
        <v>1.5570999999999999</v>
      </c>
      <c r="BM84" s="4">
        <v>1.5397000000000001</v>
      </c>
      <c r="BN84" s="4">
        <v>1.5226999999999999</v>
      </c>
      <c r="BO84" s="4">
        <v>1.5149999999999999</v>
      </c>
      <c r="BP84" s="4">
        <v>1.5077</v>
      </c>
      <c r="BQ84" s="4">
        <v>1.4977</v>
      </c>
      <c r="BR84" s="4">
        <v>1.5092000000000001</v>
      </c>
      <c r="BS84" s="4">
        <v>1.5167999999999999</v>
      </c>
      <c r="BT84" s="4">
        <v>1.5193000000000001</v>
      </c>
      <c r="BU84" s="4">
        <v>36.053800000000003</v>
      </c>
      <c r="BV84" s="4">
        <v>0</v>
      </c>
      <c r="BW84" s="4">
        <v>0</v>
      </c>
      <c r="BX84" s="4">
        <v>0</v>
      </c>
      <c r="BY84" s="4">
        <v>34.810099999999998</v>
      </c>
      <c r="BZ84" s="4">
        <v>0.37090000000000001</v>
      </c>
      <c r="CA84" s="4">
        <v>28.2925</v>
      </c>
      <c r="CB84" s="4">
        <v>0.46300000000000002</v>
      </c>
      <c r="CC84" s="4">
        <v>0</v>
      </c>
      <c r="CD84" s="4">
        <v>0</v>
      </c>
      <c r="CE84" s="4">
        <v>0</v>
      </c>
      <c r="CF84" s="4">
        <v>0</v>
      </c>
      <c r="CG84" s="4">
        <v>9.7999999999999997E-3</v>
      </c>
      <c r="CH84" s="4">
        <v>0</v>
      </c>
      <c r="CI84" s="4">
        <v>0</v>
      </c>
      <c r="CJ84" s="4">
        <v>59.16</v>
      </c>
      <c r="CK84" s="4">
        <v>58.49</v>
      </c>
      <c r="CL84" s="4">
        <v>40.369999999999997</v>
      </c>
      <c r="CM84" s="4">
        <v>0.44</v>
      </c>
      <c r="CN84" s="4">
        <v>0.69</v>
      </c>
      <c r="CO84" s="4">
        <v>0.01</v>
      </c>
      <c r="CP84" s="4">
        <v>53.027099999999997</v>
      </c>
      <c r="CQ84" s="4">
        <v>0</v>
      </c>
      <c r="CR84" s="4">
        <v>29.9712</v>
      </c>
      <c r="CS84" s="4">
        <v>0</v>
      </c>
      <c r="CT84" s="4">
        <v>0</v>
      </c>
      <c r="CU84" s="4">
        <v>0</v>
      </c>
      <c r="CV84" s="4">
        <v>0</v>
      </c>
      <c r="CW84" s="4">
        <v>12.3529</v>
      </c>
      <c r="CX84" s="4">
        <v>4.4054000000000002</v>
      </c>
      <c r="CY84" s="4">
        <v>0.24340000000000001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59.92</v>
      </c>
      <c r="DF84" s="4">
        <v>38.67</v>
      </c>
      <c r="DG84" s="4">
        <v>1.41</v>
      </c>
      <c r="DH84" s="4">
        <v>0</v>
      </c>
      <c r="DI84" s="4">
        <v>50.687800000000003</v>
      </c>
      <c r="DJ84" s="4">
        <v>0</v>
      </c>
      <c r="DK84" s="4">
        <v>4.6866000000000003</v>
      </c>
      <c r="DL84" s="4">
        <v>0</v>
      </c>
      <c r="DM84" s="4">
        <v>12.832100000000001</v>
      </c>
      <c r="DN84" s="4">
        <v>0.27979999999999999</v>
      </c>
      <c r="DO84" s="4">
        <v>14.2037</v>
      </c>
      <c r="DP84" s="4">
        <v>17.306999999999999</v>
      </c>
      <c r="DQ84" s="4">
        <v>0</v>
      </c>
      <c r="DR84" s="4">
        <v>0</v>
      </c>
      <c r="DS84" s="4">
        <v>0</v>
      </c>
      <c r="DT84" s="4">
        <v>0</v>
      </c>
      <c r="DU84" s="4">
        <v>2.8999999999999998E-3</v>
      </c>
      <c r="DV84" s="4">
        <v>0</v>
      </c>
      <c r="DW84" s="4">
        <v>0</v>
      </c>
      <c r="DX84" s="4">
        <v>66.36</v>
      </c>
      <c r="DY84" s="4">
        <v>39.619999999999997</v>
      </c>
      <c r="DZ84" s="4">
        <v>20.079999999999998</v>
      </c>
      <c r="EA84" s="4">
        <v>34.69</v>
      </c>
      <c r="EB84" s="4">
        <v>5.17</v>
      </c>
      <c r="EC84" s="4">
        <v>0.44</v>
      </c>
      <c r="ED84" s="4">
        <v>0</v>
      </c>
      <c r="EE84" s="4">
        <v>0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K84" s="4">
        <v>0</v>
      </c>
      <c r="EL84" s="4">
        <v>0</v>
      </c>
      <c r="EM84" s="4">
        <v>0</v>
      </c>
      <c r="EN84" s="4">
        <v>0</v>
      </c>
      <c r="EO84" s="4">
        <v>0</v>
      </c>
      <c r="EP84" s="4">
        <v>0</v>
      </c>
      <c r="EQ84" s="4">
        <v>0</v>
      </c>
      <c r="ER84" s="4">
        <v>0</v>
      </c>
      <c r="ES84" s="4">
        <v>0</v>
      </c>
      <c r="ET84" s="4">
        <v>0</v>
      </c>
      <c r="EU84" s="4">
        <v>0</v>
      </c>
      <c r="EV84" s="4">
        <v>0</v>
      </c>
      <c r="EW84" s="4">
        <v>0</v>
      </c>
      <c r="EX84" s="4">
        <v>0</v>
      </c>
      <c r="EY84" s="4">
        <v>0</v>
      </c>
      <c r="EZ84" s="4">
        <v>0</v>
      </c>
      <c r="FA84" s="4">
        <v>0</v>
      </c>
      <c r="FB84" s="4">
        <v>0</v>
      </c>
      <c r="FC84" s="4">
        <v>0</v>
      </c>
      <c r="FD84" s="4">
        <v>0</v>
      </c>
      <c r="FE84" s="4">
        <v>0</v>
      </c>
      <c r="FF84" s="4">
        <v>0</v>
      </c>
      <c r="FG84" s="4">
        <v>0</v>
      </c>
      <c r="FH84" s="4">
        <v>0</v>
      </c>
      <c r="FI84" s="4">
        <v>0</v>
      </c>
      <c r="FJ84" s="4">
        <v>0</v>
      </c>
      <c r="FK84" s="4">
        <v>0</v>
      </c>
      <c r="FL84" s="4">
        <v>0</v>
      </c>
      <c r="FM84" s="4">
        <v>0</v>
      </c>
      <c r="FN84" s="4">
        <v>0</v>
      </c>
      <c r="FO84" s="4">
        <v>0</v>
      </c>
      <c r="FP84" s="4">
        <v>0</v>
      </c>
      <c r="FQ84" s="4">
        <v>0</v>
      </c>
      <c r="FR84" s="4">
        <v>0</v>
      </c>
      <c r="FS84" s="4">
        <v>0</v>
      </c>
      <c r="FT84" s="4">
        <v>0</v>
      </c>
      <c r="FU84" s="4">
        <v>0</v>
      </c>
      <c r="FV84" s="4">
        <v>0</v>
      </c>
      <c r="FW84" s="4">
        <v>0</v>
      </c>
      <c r="FX84" s="4">
        <v>0</v>
      </c>
      <c r="FY84" s="4">
        <v>0</v>
      </c>
      <c r="FZ84" s="4">
        <v>0</v>
      </c>
      <c r="GA84" s="4">
        <v>0</v>
      </c>
      <c r="GB84" s="4">
        <v>0</v>
      </c>
      <c r="GC84" s="4">
        <v>0</v>
      </c>
      <c r="GD84" s="4">
        <v>0</v>
      </c>
      <c r="GE84" s="4">
        <v>0</v>
      </c>
      <c r="GF84" s="4">
        <v>0</v>
      </c>
      <c r="GG84" s="4">
        <v>0</v>
      </c>
      <c r="GH84" s="4">
        <v>0</v>
      </c>
      <c r="GI84" s="4">
        <v>0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Q84" s="4">
        <v>0</v>
      </c>
      <c r="GR84" s="4">
        <v>0</v>
      </c>
      <c r="GS84" s="4">
        <v>0</v>
      </c>
      <c r="GT84" s="4">
        <v>0</v>
      </c>
      <c r="GU84" s="4">
        <v>0</v>
      </c>
      <c r="GV84" s="4">
        <v>0</v>
      </c>
      <c r="GW84" s="4">
        <v>0</v>
      </c>
      <c r="GX84" s="4">
        <v>0</v>
      </c>
      <c r="GY84" s="4">
        <v>0</v>
      </c>
      <c r="GZ84" s="4">
        <v>0</v>
      </c>
      <c r="HA84" s="4">
        <v>0</v>
      </c>
      <c r="HB84" s="4">
        <v>0</v>
      </c>
      <c r="HC84" s="4">
        <v>0</v>
      </c>
      <c r="HD84" s="4">
        <v>0</v>
      </c>
      <c r="HE84" s="4">
        <v>0</v>
      </c>
      <c r="HF84" s="4">
        <v>0</v>
      </c>
      <c r="HG84" s="4">
        <v>0</v>
      </c>
      <c r="HH84" s="4">
        <v>0</v>
      </c>
      <c r="HI84" s="4">
        <v>0</v>
      </c>
      <c r="HJ84" s="4">
        <v>0</v>
      </c>
      <c r="HK84" s="4">
        <v>0</v>
      </c>
      <c r="HL84" s="4">
        <v>0</v>
      </c>
      <c r="HM84" s="4">
        <v>0</v>
      </c>
      <c r="HN84" s="4">
        <v>0</v>
      </c>
      <c r="HO84" s="4">
        <v>60.7971</v>
      </c>
      <c r="HP84" s="4">
        <v>0</v>
      </c>
      <c r="HQ84" s="4">
        <v>0</v>
      </c>
      <c r="HR84" s="4">
        <v>0</v>
      </c>
      <c r="HS84" s="4">
        <v>0</v>
      </c>
      <c r="HT84" s="4">
        <v>0</v>
      </c>
      <c r="HU84" s="4">
        <v>0</v>
      </c>
      <c r="HV84" s="4">
        <v>0</v>
      </c>
      <c r="HW84" s="4">
        <v>2.7772000000000001</v>
      </c>
      <c r="HX84" s="4">
        <v>36.425600000000003</v>
      </c>
      <c r="HY84" s="4">
        <v>0</v>
      </c>
      <c r="HZ84" s="4">
        <v>95.83</v>
      </c>
      <c r="IA84" s="4">
        <v>4.17</v>
      </c>
    </row>
    <row r="85" spans="1:235" x14ac:dyDescent="0.35">
      <c r="A85" s="4" t="s">
        <v>653</v>
      </c>
      <c r="B85" s="4">
        <v>45.99</v>
      </c>
      <c r="C85" s="4">
        <v>44.79</v>
      </c>
      <c r="D85" s="4">
        <v>44.27</v>
      </c>
      <c r="E85" s="4">
        <v>1109.24</v>
      </c>
      <c r="F85" s="4">
        <v>1E-3</v>
      </c>
      <c r="G85" s="4">
        <v>-9.39</v>
      </c>
      <c r="H85" s="4">
        <v>0</v>
      </c>
      <c r="I85" s="4">
        <v>-0.72</v>
      </c>
      <c r="J85" s="4">
        <v>55.21</v>
      </c>
      <c r="K85" s="4">
        <v>1109.24</v>
      </c>
      <c r="L85" s="4">
        <v>0</v>
      </c>
      <c r="M85" s="4">
        <v>1109.24</v>
      </c>
      <c r="N85" s="4">
        <v>0</v>
      </c>
      <c r="O85" s="4">
        <v>1109.24</v>
      </c>
      <c r="P85" s="4">
        <v>0</v>
      </c>
      <c r="Q85" s="4">
        <v>1100.75</v>
      </c>
      <c r="R85" s="4">
        <v>-8.5</v>
      </c>
      <c r="S85" s="4">
        <v>1094.29</v>
      </c>
      <c r="T85" s="4">
        <v>-14.95</v>
      </c>
      <c r="U85" s="4">
        <v>1040.67</v>
      </c>
      <c r="V85" s="4">
        <v>-68.58</v>
      </c>
      <c r="W85" s="4">
        <v>1026.8499999999999</v>
      </c>
      <c r="X85" s="4">
        <v>-82.39</v>
      </c>
      <c r="Y85" s="4">
        <v>5.5163000000000002</v>
      </c>
      <c r="Z85" s="4">
        <v>15.6614</v>
      </c>
      <c r="AA85" s="4">
        <v>18.543399999999998</v>
      </c>
      <c r="AB85" s="4">
        <v>0</v>
      </c>
      <c r="AC85" s="4">
        <v>0</v>
      </c>
      <c r="AD85" s="4">
        <v>0</v>
      </c>
      <c r="AE85" s="4">
        <v>0</v>
      </c>
      <c r="AF85" s="4">
        <v>4.2336999999999998</v>
      </c>
      <c r="AG85" s="4">
        <v>7.8422000000000001</v>
      </c>
      <c r="AH85" s="4">
        <v>39.896999999999998</v>
      </c>
      <c r="AI85" s="4">
        <v>51.802300000000002</v>
      </c>
      <c r="AJ85" s="4">
        <v>0</v>
      </c>
      <c r="AK85" s="4">
        <v>0</v>
      </c>
      <c r="AL85" s="4">
        <v>0</v>
      </c>
      <c r="AM85" s="4">
        <v>0</v>
      </c>
      <c r="AN85" s="4">
        <v>0.45860000000000001</v>
      </c>
      <c r="AO85" s="4">
        <v>0.23499999999999999</v>
      </c>
      <c r="AP85" s="4">
        <v>4.53E-2</v>
      </c>
      <c r="AQ85" s="4">
        <v>50.543900000000001</v>
      </c>
      <c r="AR85" s="4">
        <v>2.9030999999999998</v>
      </c>
      <c r="AS85" s="4">
        <v>11.780799999999999</v>
      </c>
      <c r="AT85" s="4">
        <v>2.3542999999999998</v>
      </c>
      <c r="AU85" s="4">
        <v>14.932600000000001</v>
      </c>
      <c r="AV85" s="4">
        <v>0.28349999999999997</v>
      </c>
      <c r="AW85" s="4">
        <v>4.2046999999999999</v>
      </c>
      <c r="AX85" s="4">
        <v>8.9070999999999998</v>
      </c>
      <c r="AY85" s="4">
        <v>2.6535000000000002</v>
      </c>
      <c r="AZ85" s="4">
        <v>0.89829999999999999</v>
      </c>
      <c r="BA85" s="4">
        <v>0.27910000000000001</v>
      </c>
      <c r="BB85" s="4">
        <v>0</v>
      </c>
      <c r="BC85" s="4">
        <v>5.0000000000000001E-4</v>
      </c>
      <c r="BD85" s="4">
        <v>0.25869999999999999</v>
      </c>
      <c r="BE85" s="4">
        <v>0</v>
      </c>
      <c r="BF85" s="4">
        <v>1.4863999999999999</v>
      </c>
      <c r="BG85" s="4">
        <v>1.1974</v>
      </c>
      <c r="BH85" s="4">
        <v>0.85350000000000004</v>
      </c>
      <c r="BI85" s="4">
        <v>1.4593</v>
      </c>
      <c r="BJ85" s="4">
        <v>1.6606000000000001</v>
      </c>
      <c r="BK85" s="4">
        <v>1.5679000000000001</v>
      </c>
      <c r="BL85" s="4">
        <v>1.5661</v>
      </c>
      <c r="BM85" s="4">
        <v>1.5482</v>
      </c>
      <c r="BN85" s="4">
        <v>1.5306999999999999</v>
      </c>
      <c r="BO85" s="4">
        <v>1.5227999999999999</v>
      </c>
      <c r="BP85" s="4">
        <v>1.5153000000000001</v>
      </c>
      <c r="BQ85" s="4">
        <v>1.5055000000000001</v>
      </c>
      <c r="BR85" s="4">
        <v>1.5173000000000001</v>
      </c>
      <c r="BS85" s="4">
        <v>1.5251999999999999</v>
      </c>
      <c r="BT85" s="4">
        <v>1.5277000000000001</v>
      </c>
      <c r="BU85" s="4">
        <v>36.0274</v>
      </c>
      <c r="BV85" s="4">
        <v>0</v>
      </c>
      <c r="BW85" s="4">
        <v>0</v>
      </c>
      <c r="BX85" s="4">
        <v>0</v>
      </c>
      <c r="BY85" s="4">
        <v>34.950099999999999</v>
      </c>
      <c r="BZ85" s="4">
        <v>0.37169999999999997</v>
      </c>
      <c r="CA85" s="4">
        <v>28.1782</v>
      </c>
      <c r="CB85" s="4">
        <v>0.46289999999999998</v>
      </c>
      <c r="CC85" s="4">
        <v>0</v>
      </c>
      <c r="CD85" s="4">
        <v>0</v>
      </c>
      <c r="CE85" s="4">
        <v>0</v>
      </c>
      <c r="CF85" s="4">
        <v>0</v>
      </c>
      <c r="CG85" s="4">
        <v>9.7999999999999997E-3</v>
      </c>
      <c r="CH85" s="4">
        <v>0</v>
      </c>
      <c r="CI85" s="4">
        <v>0</v>
      </c>
      <c r="CJ85" s="4">
        <v>58.97</v>
      </c>
      <c r="CK85" s="4">
        <v>58.3</v>
      </c>
      <c r="CL85" s="4">
        <v>40.57</v>
      </c>
      <c r="CM85" s="4">
        <v>0.44</v>
      </c>
      <c r="CN85" s="4">
        <v>0.69</v>
      </c>
      <c r="CO85" s="4">
        <v>0.01</v>
      </c>
      <c r="CP85" s="4">
        <v>53.065800000000003</v>
      </c>
      <c r="CQ85" s="4">
        <v>0</v>
      </c>
      <c r="CR85" s="4">
        <v>29.944800000000001</v>
      </c>
      <c r="CS85" s="4">
        <v>0</v>
      </c>
      <c r="CT85" s="4">
        <v>0</v>
      </c>
      <c r="CU85" s="4">
        <v>0</v>
      </c>
      <c r="CV85" s="4">
        <v>0</v>
      </c>
      <c r="CW85" s="4">
        <v>12.322100000000001</v>
      </c>
      <c r="CX85" s="4">
        <v>4.4225000000000003</v>
      </c>
      <c r="CY85" s="4">
        <v>0.24479999999999999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59.77</v>
      </c>
      <c r="DF85" s="4">
        <v>38.82</v>
      </c>
      <c r="DG85" s="4">
        <v>1.41</v>
      </c>
      <c r="DH85" s="4">
        <v>0</v>
      </c>
      <c r="DI85" s="4">
        <v>50.676600000000001</v>
      </c>
      <c r="DJ85" s="4">
        <v>0</v>
      </c>
      <c r="DK85" s="4">
        <v>4.681</v>
      </c>
      <c r="DL85" s="4">
        <v>0</v>
      </c>
      <c r="DM85" s="4">
        <v>12.8978</v>
      </c>
      <c r="DN85" s="4">
        <v>0.28100000000000003</v>
      </c>
      <c r="DO85" s="4">
        <v>14.171200000000001</v>
      </c>
      <c r="DP85" s="4">
        <v>17.2895</v>
      </c>
      <c r="DQ85" s="4">
        <v>0</v>
      </c>
      <c r="DR85" s="4">
        <v>0</v>
      </c>
      <c r="DS85" s="4">
        <v>0</v>
      </c>
      <c r="DT85" s="4">
        <v>0</v>
      </c>
      <c r="DU85" s="4">
        <v>2.8999999999999998E-3</v>
      </c>
      <c r="DV85" s="4">
        <v>0</v>
      </c>
      <c r="DW85" s="4">
        <v>0</v>
      </c>
      <c r="DX85" s="4">
        <v>66.2</v>
      </c>
      <c r="DY85" s="4">
        <v>39.54</v>
      </c>
      <c r="DZ85" s="4">
        <v>20.190000000000001</v>
      </c>
      <c r="EA85" s="4">
        <v>34.67</v>
      </c>
      <c r="EB85" s="4">
        <v>5.16</v>
      </c>
      <c r="EC85" s="4">
        <v>0.45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0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0</v>
      </c>
      <c r="FW85" s="4">
        <v>0</v>
      </c>
      <c r="FX85" s="4">
        <v>0</v>
      </c>
      <c r="FY85" s="4">
        <v>0</v>
      </c>
      <c r="FZ85" s="4">
        <v>0</v>
      </c>
      <c r="GA85" s="4">
        <v>0</v>
      </c>
      <c r="GB85" s="4">
        <v>0</v>
      </c>
      <c r="GC85" s="4">
        <v>0</v>
      </c>
      <c r="GD85" s="4">
        <v>0</v>
      </c>
      <c r="GE85" s="4">
        <v>0</v>
      </c>
      <c r="GF85" s="4">
        <v>0</v>
      </c>
      <c r="GG85" s="4">
        <v>0</v>
      </c>
      <c r="GH85" s="4">
        <v>0</v>
      </c>
      <c r="GI85" s="4">
        <v>0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Q85" s="4">
        <v>0</v>
      </c>
      <c r="GR85" s="4">
        <v>0</v>
      </c>
      <c r="GS85" s="4">
        <v>0</v>
      </c>
      <c r="GT85" s="4">
        <v>0</v>
      </c>
      <c r="GU85" s="4">
        <v>0</v>
      </c>
      <c r="GV85" s="4">
        <v>0</v>
      </c>
      <c r="GW85" s="4">
        <v>0</v>
      </c>
      <c r="GX85" s="4">
        <v>0</v>
      </c>
      <c r="GY85" s="4">
        <v>0</v>
      </c>
      <c r="GZ85" s="4">
        <v>0</v>
      </c>
      <c r="HA85" s="4">
        <v>0</v>
      </c>
      <c r="HB85" s="4">
        <v>0</v>
      </c>
      <c r="HC85" s="4">
        <v>0</v>
      </c>
      <c r="HD85" s="4">
        <v>0</v>
      </c>
      <c r="HE85" s="4">
        <v>0</v>
      </c>
      <c r="HF85" s="4">
        <v>0</v>
      </c>
      <c r="HG85" s="4">
        <v>0</v>
      </c>
      <c r="HH85" s="4">
        <v>0</v>
      </c>
      <c r="HI85" s="4">
        <v>0</v>
      </c>
      <c r="HJ85" s="4">
        <v>0</v>
      </c>
      <c r="HK85" s="4">
        <v>0</v>
      </c>
      <c r="HL85" s="4">
        <v>0</v>
      </c>
      <c r="HM85" s="4">
        <v>0</v>
      </c>
      <c r="HN85" s="4">
        <v>0</v>
      </c>
      <c r="HO85" s="4">
        <v>60.798699999999997</v>
      </c>
      <c r="HP85" s="4">
        <v>0</v>
      </c>
      <c r="HQ85" s="4">
        <v>0</v>
      </c>
      <c r="HR85" s="4">
        <v>0</v>
      </c>
      <c r="HS85" s="4">
        <v>0</v>
      </c>
      <c r="HT85" s="4">
        <v>0</v>
      </c>
      <c r="HU85" s="4">
        <v>0</v>
      </c>
      <c r="HV85" s="4">
        <v>0</v>
      </c>
      <c r="HW85" s="4">
        <v>2.7755999999999998</v>
      </c>
      <c r="HX85" s="4">
        <v>36.425699999999999</v>
      </c>
      <c r="HY85" s="4">
        <v>0</v>
      </c>
      <c r="HZ85" s="4">
        <v>95.84</v>
      </c>
      <c r="IA85" s="4">
        <v>4.16</v>
      </c>
    </row>
    <row r="86" spans="1:235" x14ac:dyDescent="0.35">
      <c r="A86" s="4" t="s">
        <v>653</v>
      </c>
      <c r="B86" s="4">
        <v>46.49</v>
      </c>
      <c r="C86" s="4">
        <v>45.29</v>
      </c>
      <c r="D86" s="4">
        <v>44.78</v>
      </c>
      <c r="E86" s="4">
        <v>1108.5999999999999</v>
      </c>
      <c r="F86" s="4">
        <v>1E-3</v>
      </c>
      <c r="G86" s="4">
        <v>-9.4</v>
      </c>
      <c r="H86" s="4">
        <v>0</v>
      </c>
      <c r="I86" s="4">
        <v>-0.72</v>
      </c>
      <c r="J86" s="4">
        <v>54.71</v>
      </c>
      <c r="K86" s="4">
        <v>1108.5899999999999</v>
      </c>
      <c r="L86" s="4">
        <v>0</v>
      </c>
      <c r="M86" s="4">
        <v>1108.5999999999999</v>
      </c>
      <c r="N86" s="4">
        <v>0</v>
      </c>
      <c r="O86" s="4">
        <v>1108.5999999999999</v>
      </c>
      <c r="P86" s="4">
        <v>0</v>
      </c>
      <c r="Q86" s="4">
        <v>1100.1600000000001</v>
      </c>
      <c r="R86" s="4">
        <v>-8.44</v>
      </c>
      <c r="S86" s="4">
        <v>1093.6400000000001</v>
      </c>
      <c r="T86" s="4">
        <v>-14.96</v>
      </c>
      <c r="U86" s="4">
        <v>1042.03</v>
      </c>
      <c r="V86" s="4">
        <v>-66.569999999999993</v>
      </c>
      <c r="W86" s="4">
        <v>1026.8499999999999</v>
      </c>
      <c r="X86" s="4">
        <v>-81.75</v>
      </c>
      <c r="Y86" s="4">
        <v>5.5555000000000003</v>
      </c>
      <c r="Z86" s="4">
        <v>15.860799999999999</v>
      </c>
      <c r="AA86" s="4">
        <v>18.802600000000002</v>
      </c>
      <c r="AB86" s="4">
        <v>0</v>
      </c>
      <c r="AC86" s="4">
        <v>0</v>
      </c>
      <c r="AD86" s="4">
        <v>0</v>
      </c>
      <c r="AE86" s="4">
        <v>0</v>
      </c>
      <c r="AF86" s="4">
        <v>4.2359999999999998</v>
      </c>
      <c r="AG86" s="4">
        <v>7.8517999999999999</v>
      </c>
      <c r="AH86" s="4">
        <v>39.874499999999998</v>
      </c>
      <c r="AI86" s="4">
        <v>51.813600000000001</v>
      </c>
      <c r="AJ86" s="4">
        <v>0</v>
      </c>
      <c r="AK86" s="4">
        <v>0</v>
      </c>
      <c r="AL86" s="4">
        <v>0</v>
      </c>
      <c r="AM86" s="4">
        <v>0</v>
      </c>
      <c r="AN86" s="4">
        <v>0.4602</v>
      </c>
      <c r="AO86" s="4">
        <v>0.23549999999999999</v>
      </c>
      <c r="AP86" s="4">
        <v>4.53E-2</v>
      </c>
      <c r="AQ86" s="4">
        <v>50.543100000000003</v>
      </c>
      <c r="AR86" s="4">
        <v>2.9297</v>
      </c>
      <c r="AS86" s="4">
        <v>11.766999999999999</v>
      </c>
      <c r="AT86" s="4">
        <v>2.3620999999999999</v>
      </c>
      <c r="AU86" s="4">
        <v>14.955299999999999</v>
      </c>
      <c r="AV86" s="4">
        <v>0.28399999999999997</v>
      </c>
      <c r="AW86" s="4">
        <v>4.1787000000000001</v>
      </c>
      <c r="AX86" s="4">
        <v>8.8765999999999998</v>
      </c>
      <c r="AY86" s="4">
        <v>2.6566999999999998</v>
      </c>
      <c r="AZ86" s="4">
        <v>0.9052</v>
      </c>
      <c r="BA86" s="4">
        <v>0.28170000000000001</v>
      </c>
      <c r="BB86" s="4">
        <v>0</v>
      </c>
      <c r="BC86" s="4">
        <v>5.0000000000000001E-4</v>
      </c>
      <c r="BD86" s="4">
        <v>0.25950000000000001</v>
      </c>
      <c r="BE86" s="4">
        <v>0</v>
      </c>
      <c r="BF86" s="4">
        <v>1.4932000000000001</v>
      </c>
      <c r="BG86" s="4">
        <v>1.1989000000000001</v>
      </c>
      <c r="BH86" s="4">
        <v>0.85009999999999997</v>
      </c>
      <c r="BI86" s="4">
        <v>1.4654</v>
      </c>
      <c r="BJ86" s="4">
        <v>1.6727000000000001</v>
      </c>
      <c r="BK86" s="4">
        <v>1.577</v>
      </c>
      <c r="BL86" s="4">
        <v>1.5750999999999999</v>
      </c>
      <c r="BM86" s="4">
        <v>1.5568</v>
      </c>
      <c r="BN86" s="4">
        <v>1.5387999999999999</v>
      </c>
      <c r="BO86" s="4">
        <v>1.5306999999999999</v>
      </c>
      <c r="BP86" s="4">
        <v>1.5229999999999999</v>
      </c>
      <c r="BQ86" s="4">
        <v>1.5135000000000001</v>
      </c>
      <c r="BR86" s="4">
        <v>1.5256000000000001</v>
      </c>
      <c r="BS86" s="4">
        <v>1.5336000000000001</v>
      </c>
      <c r="BT86" s="4">
        <v>1.5362</v>
      </c>
      <c r="BU86" s="4">
        <v>36.000999999999998</v>
      </c>
      <c r="BV86" s="4">
        <v>0</v>
      </c>
      <c r="BW86" s="4">
        <v>0</v>
      </c>
      <c r="BX86" s="4">
        <v>0</v>
      </c>
      <c r="BY86" s="4">
        <v>35.090299999999999</v>
      </c>
      <c r="BZ86" s="4">
        <v>0.3725</v>
      </c>
      <c r="CA86" s="4">
        <v>28.063800000000001</v>
      </c>
      <c r="CB86" s="4">
        <v>0.4627</v>
      </c>
      <c r="CC86" s="4">
        <v>0</v>
      </c>
      <c r="CD86" s="4">
        <v>0</v>
      </c>
      <c r="CE86" s="4">
        <v>0</v>
      </c>
      <c r="CF86" s="4">
        <v>0</v>
      </c>
      <c r="CG86" s="4">
        <v>9.7999999999999997E-3</v>
      </c>
      <c r="CH86" s="4">
        <v>0</v>
      </c>
      <c r="CI86" s="4">
        <v>0</v>
      </c>
      <c r="CJ86" s="4">
        <v>58.77</v>
      </c>
      <c r="CK86" s="4">
        <v>58.1</v>
      </c>
      <c r="CL86" s="4">
        <v>40.76</v>
      </c>
      <c r="CM86" s="4">
        <v>0.44</v>
      </c>
      <c r="CN86" s="4">
        <v>0.69</v>
      </c>
      <c r="CO86" s="4">
        <v>0.01</v>
      </c>
      <c r="CP86" s="4">
        <v>53.104599999999998</v>
      </c>
      <c r="CQ86" s="4">
        <v>0</v>
      </c>
      <c r="CR86" s="4">
        <v>29.918299999999999</v>
      </c>
      <c r="CS86" s="4">
        <v>0</v>
      </c>
      <c r="CT86" s="4">
        <v>0</v>
      </c>
      <c r="CU86" s="4">
        <v>0</v>
      </c>
      <c r="CV86" s="4">
        <v>0</v>
      </c>
      <c r="CW86" s="4">
        <v>12.2913</v>
      </c>
      <c r="CX86" s="4">
        <v>4.4396000000000004</v>
      </c>
      <c r="CY86" s="4">
        <v>0.2462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59.61</v>
      </c>
      <c r="DF86" s="4">
        <v>38.96</v>
      </c>
      <c r="DG86" s="4">
        <v>1.42</v>
      </c>
      <c r="DH86" s="4">
        <v>0</v>
      </c>
      <c r="DI86" s="4">
        <v>50.665199999999999</v>
      </c>
      <c r="DJ86" s="4">
        <v>0</v>
      </c>
      <c r="DK86" s="4">
        <v>4.6753999999999998</v>
      </c>
      <c r="DL86" s="4">
        <v>0</v>
      </c>
      <c r="DM86" s="4">
        <v>12.963699999999999</v>
      </c>
      <c r="DN86" s="4">
        <v>0.28220000000000001</v>
      </c>
      <c r="DO86" s="4">
        <v>14.138500000000001</v>
      </c>
      <c r="DP86" s="4">
        <v>17.271999999999998</v>
      </c>
      <c r="DQ86" s="4">
        <v>0</v>
      </c>
      <c r="DR86" s="4">
        <v>0</v>
      </c>
      <c r="DS86" s="4">
        <v>0</v>
      </c>
      <c r="DT86" s="4">
        <v>0</v>
      </c>
      <c r="DU86" s="4">
        <v>2.8999999999999998E-3</v>
      </c>
      <c r="DV86" s="4">
        <v>0</v>
      </c>
      <c r="DW86" s="4">
        <v>0</v>
      </c>
      <c r="DX86" s="4">
        <v>66.03</v>
      </c>
      <c r="DY86" s="4">
        <v>39.450000000000003</v>
      </c>
      <c r="DZ86" s="4">
        <v>20.29</v>
      </c>
      <c r="EA86" s="4">
        <v>34.64</v>
      </c>
      <c r="EB86" s="4">
        <v>5.16</v>
      </c>
      <c r="EC86" s="4">
        <v>0.45</v>
      </c>
      <c r="ED86" s="4">
        <v>0</v>
      </c>
      <c r="EE86" s="4">
        <v>0</v>
      </c>
      <c r="EF86" s="4">
        <v>0</v>
      </c>
      <c r="EG86" s="4">
        <v>0</v>
      </c>
      <c r="EH86" s="4">
        <v>0</v>
      </c>
      <c r="EI86" s="4">
        <v>0</v>
      </c>
      <c r="EJ86" s="4">
        <v>0</v>
      </c>
      <c r="EK86" s="4">
        <v>0</v>
      </c>
      <c r="EL86" s="4">
        <v>0</v>
      </c>
      <c r="EM86" s="4">
        <v>0</v>
      </c>
      <c r="EN86" s="4">
        <v>0</v>
      </c>
      <c r="EO86" s="4">
        <v>0</v>
      </c>
      <c r="EP86" s="4">
        <v>0</v>
      </c>
      <c r="EQ86" s="4">
        <v>0</v>
      </c>
      <c r="ER86" s="4">
        <v>0</v>
      </c>
      <c r="ES86" s="4">
        <v>0</v>
      </c>
      <c r="ET86" s="4">
        <v>0</v>
      </c>
      <c r="EU86" s="4">
        <v>0</v>
      </c>
      <c r="EV86" s="4">
        <v>0</v>
      </c>
      <c r="EW86" s="4">
        <v>0</v>
      </c>
      <c r="EX86" s="4">
        <v>0</v>
      </c>
      <c r="EY86" s="4">
        <v>0</v>
      </c>
      <c r="EZ86" s="4">
        <v>0</v>
      </c>
      <c r="FA86" s="4">
        <v>0</v>
      </c>
      <c r="FB86" s="4">
        <v>0</v>
      </c>
      <c r="FC86" s="4">
        <v>0</v>
      </c>
      <c r="FD86" s="4">
        <v>0</v>
      </c>
      <c r="FE86" s="4">
        <v>0</v>
      </c>
      <c r="FF86" s="4">
        <v>0</v>
      </c>
      <c r="FG86" s="4">
        <v>0</v>
      </c>
      <c r="FH86" s="4">
        <v>0</v>
      </c>
      <c r="FI86" s="4">
        <v>0</v>
      </c>
      <c r="FJ86" s="4">
        <v>0</v>
      </c>
      <c r="FK86" s="4">
        <v>0</v>
      </c>
      <c r="FL86" s="4">
        <v>0</v>
      </c>
      <c r="FM86" s="4">
        <v>0</v>
      </c>
      <c r="FN86" s="4">
        <v>0</v>
      </c>
      <c r="FO86" s="4">
        <v>0</v>
      </c>
      <c r="FP86" s="4">
        <v>0</v>
      </c>
      <c r="FQ86" s="4">
        <v>0</v>
      </c>
      <c r="FR86" s="4">
        <v>0</v>
      </c>
      <c r="FS86" s="4">
        <v>0</v>
      </c>
      <c r="FT86" s="4">
        <v>0</v>
      </c>
      <c r="FU86" s="4">
        <v>0</v>
      </c>
      <c r="FV86" s="4">
        <v>0</v>
      </c>
      <c r="FW86" s="4">
        <v>0</v>
      </c>
      <c r="FX86" s="4">
        <v>0</v>
      </c>
      <c r="FY86" s="4">
        <v>0</v>
      </c>
      <c r="FZ86" s="4">
        <v>0</v>
      </c>
      <c r="GA86" s="4">
        <v>0</v>
      </c>
      <c r="GB86" s="4">
        <v>0</v>
      </c>
      <c r="GC86" s="4">
        <v>0</v>
      </c>
      <c r="GD86" s="4">
        <v>0</v>
      </c>
      <c r="GE86" s="4">
        <v>0</v>
      </c>
      <c r="GF86" s="4">
        <v>0</v>
      </c>
      <c r="GG86" s="4">
        <v>0</v>
      </c>
      <c r="GH86" s="4">
        <v>0</v>
      </c>
      <c r="GI86" s="4">
        <v>0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Q86" s="4">
        <v>0</v>
      </c>
      <c r="GR86" s="4">
        <v>0</v>
      </c>
      <c r="GS86" s="4">
        <v>0</v>
      </c>
      <c r="GT86" s="4">
        <v>0</v>
      </c>
      <c r="GU86" s="4">
        <v>0</v>
      </c>
      <c r="GV86" s="4">
        <v>0</v>
      </c>
      <c r="GW86" s="4">
        <v>0</v>
      </c>
      <c r="GX86" s="4">
        <v>0</v>
      </c>
      <c r="GY86" s="4">
        <v>0</v>
      </c>
      <c r="GZ86" s="4">
        <v>0</v>
      </c>
      <c r="HA86" s="4">
        <v>0</v>
      </c>
      <c r="HB86" s="4">
        <v>0</v>
      </c>
      <c r="HC86" s="4">
        <v>0</v>
      </c>
      <c r="HD86" s="4">
        <v>0</v>
      </c>
      <c r="HE86" s="4">
        <v>0</v>
      </c>
      <c r="HF86" s="4">
        <v>0</v>
      </c>
      <c r="HG86" s="4">
        <v>0</v>
      </c>
      <c r="HH86" s="4">
        <v>0</v>
      </c>
      <c r="HI86" s="4">
        <v>0</v>
      </c>
      <c r="HJ86" s="4">
        <v>0</v>
      </c>
      <c r="HK86" s="4">
        <v>0</v>
      </c>
      <c r="HL86" s="4">
        <v>0</v>
      </c>
      <c r="HM86" s="4">
        <v>0</v>
      </c>
      <c r="HN86" s="4">
        <v>0</v>
      </c>
      <c r="HO86" s="4">
        <v>60.8003</v>
      </c>
      <c r="HP86" s="4">
        <v>0</v>
      </c>
      <c r="HQ86" s="4">
        <v>0</v>
      </c>
      <c r="HR86" s="4">
        <v>0</v>
      </c>
      <c r="HS86" s="4">
        <v>0</v>
      </c>
      <c r="HT86" s="4">
        <v>0</v>
      </c>
      <c r="HU86" s="4">
        <v>0</v>
      </c>
      <c r="HV86" s="4">
        <v>0</v>
      </c>
      <c r="HW86" s="4">
        <v>2.774</v>
      </c>
      <c r="HX86" s="4">
        <v>36.425699999999999</v>
      </c>
      <c r="HY86" s="4">
        <v>0</v>
      </c>
      <c r="HZ86" s="4">
        <v>95.84</v>
      </c>
      <c r="IA86" s="4">
        <v>4.16</v>
      </c>
    </row>
    <row r="87" spans="1:235" x14ac:dyDescent="0.35">
      <c r="A87" s="4" t="s">
        <v>653</v>
      </c>
      <c r="B87" s="4">
        <v>46.99</v>
      </c>
      <c r="C87" s="4">
        <v>45.79</v>
      </c>
      <c r="D87" s="4">
        <v>45.29</v>
      </c>
      <c r="E87" s="4">
        <v>1107.95</v>
      </c>
      <c r="F87" s="4">
        <v>1E-3</v>
      </c>
      <c r="G87" s="4">
        <v>-9.41</v>
      </c>
      <c r="H87" s="4">
        <v>0</v>
      </c>
      <c r="I87" s="4">
        <v>-0.72</v>
      </c>
      <c r="J87" s="4">
        <v>54.21</v>
      </c>
      <c r="K87" s="4">
        <v>1107.95</v>
      </c>
      <c r="L87" s="4">
        <v>0</v>
      </c>
      <c r="M87" s="4">
        <v>1107.95</v>
      </c>
      <c r="N87" s="4">
        <v>0</v>
      </c>
      <c r="O87" s="4">
        <v>1107.95</v>
      </c>
      <c r="P87" s="4">
        <v>0</v>
      </c>
      <c r="Q87" s="4">
        <v>1099.57</v>
      </c>
      <c r="R87" s="4">
        <v>-8.3800000000000008</v>
      </c>
      <c r="S87" s="4">
        <v>1092.98</v>
      </c>
      <c r="T87" s="4">
        <v>-14.97</v>
      </c>
      <c r="U87" s="4">
        <v>1043.4100000000001</v>
      </c>
      <c r="V87" s="4">
        <v>-64.540000000000006</v>
      </c>
      <c r="W87" s="4">
        <v>1026.8499999999999</v>
      </c>
      <c r="X87" s="4">
        <v>-81.099999999999994</v>
      </c>
      <c r="Y87" s="4">
        <v>5.5949</v>
      </c>
      <c r="Z87" s="4">
        <v>16.060199999999998</v>
      </c>
      <c r="AA87" s="4">
        <v>19.061800000000002</v>
      </c>
      <c r="AB87" s="4">
        <v>0</v>
      </c>
      <c r="AC87" s="4">
        <v>0</v>
      </c>
      <c r="AD87" s="4">
        <v>0</v>
      </c>
      <c r="AE87" s="4">
        <v>0</v>
      </c>
      <c r="AF87" s="4">
        <v>4.2382999999999997</v>
      </c>
      <c r="AG87" s="4">
        <v>7.8613</v>
      </c>
      <c r="AH87" s="4">
        <v>39.851900000000001</v>
      </c>
      <c r="AI87" s="4">
        <v>51.8249</v>
      </c>
      <c r="AJ87" s="4">
        <v>0</v>
      </c>
      <c r="AK87" s="4">
        <v>0</v>
      </c>
      <c r="AL87" s="4">
        <v>0</v>
      </c>
      <c r="AM87" s="4">
        <v>0</v>
      </c>
      <c r="AN87" s="4">
        <v>0.46179999999999999</v>
      </c>
      <c r="AO87" s="4">
        <v>0.2361</v>
      </c>
      <c r="AP87" s="4">
        <v>4.53E-2</v>
      </c>
      <c r="AQ87" s="4">
        <v>50.542099999999998</v>
      </c>
      <c r="AR87" s="4">
        <v>2.9567999999999999</v>
      </c>
      <c r="AS87" s="4">
        <v>11.753299999999999</v>
      </c>
      <c r="AT87" s="4">
        <v>2.3698999999999999</v>
      </c>
      <c r="AU87" s="4">
        <v>14.977600000000001</v>
      </c>
      <c r="AV87" s="4">
        <v>0.28449999999999998</v>
      </c>
      <c r="AW87" s="4">
        <v>4.1527000000000003</v>
      </c>
      <c r="AX87" s="4">
        <v>8.8460000000000001</v>
      </c>
      <c r="AY87" s="4">
        <v>2.6598000000000002</v>
      </c>
      <c r="AZ87" s="4">
        <v>0.91220000000000001</v>
      </c>
      <c r="BA87" s="4">
        <v>0.2843</v>
      </c>
      <c r="BB87" s="4">
        <v>0</v>
      </c>
      <c r="BC87" s="4">
        <v>5.0000000000000001E-4</v>
      </c>
      <c r="BD87" s="4">
        <v>0.26040000000000002</v>
      </c>
      <c r="BE87" s="4">
        <v>0</v>
      </c>
      <c r="BF87" s="4">
        <v>1.5</v>
      </c>
      <c r="BG87" s="4">
        <v>1.2003999999999999</v>
      </c>
      <c r="BH87" s="4">
        <v>0.84670000000000001</v>
      </c>
      <c r="BI87" s="4">
        <v>1.4714</v>
      </c>
      <c r="BJ87" s="4">
        <v>1.6850000000000001</v>
      </c>
      <c r="BK87" s="4">
        <v>1.5863</v>
      </c>
      <c r="BL87" s="4">
        <v>1.5843</v>
      </c>
      <c r="BM87" s="4">
        <v>1.5653999999999999</v>
      </c>
      <c r="BN87" s="4">
        <v>1.5469999999999999</v>
      </c>
      <c r="BO87" s="4">
        <v>1.5386</v>
      </c>
      <c r="BP87" s="4">
        <v>1.5306999999999999</v>
      </c>
      <c r="BQ87" s="4">
        <v>1.5216000000000001</v>
      </c>
      <c r="BR87" s="4">
        <v>1.534</v>
      </c>
      <c r="BS87" s="4">
        <v>1.5422</v>
      </c>
      <c r="BT87" s="4">
        <v>1.5448999999999999</v>
      </c>
      <c r="BU87" s="4">
        <v>35.974499999999999</v>
      </c>
      <c r="BV87" s="4">
        <v>0</v>
      </c>
      <c r="BW87" s="4">
        <v>0</v>
      </c>
      <c r="BX87" s="4">
        <v>0</v>
      </c>
      <c r="BY87" s="4">
        <v>35.230699999999999</v>
      </c>
      <c r="BZ87" s="4">
        <v>0.37330000000000002</v>
      </c>
      <c r="CA87" s="4">
        <v>27.949200000000001</v>
      </c>
      <c r="CB87" s="4">
        <v>0.46250000000000002</v>
      </c>
      <c r="CC87" s="4">
        <v>0</v>
      </c>
      <c r="CD87" s="4">
        <v>0</v>
      </c>
      <c r="CE87" s="4">
        <v>0</v>
      </c>
      <c r="CF87" s="4">
        <v>0</v>
      </c>
      <c r="CG87" s="4">
        <v>9.7000000000000003E-3</v>
      </c>
      <c r="CH87" s="4">
        <v>0</v>
      </c>
      <c r="CI87" s="4">
        <v>0</v>
      </c>
      <c r="CJ87" s="4">
        <v>58.58</v>
      </c>
      <c r="CK87" s="4">
        <v>57.91</v>
      </c>
      <c r="CL87" s="4">
        <v>40.950000000000003</v>
      </c>
      <c r="CM87" s="4">
        <v>0.44</v>
      </c>
      <c r="CN87" s="4">
        <v>0.69</v>
      </c>
      <c r="CO87" s="4">
        <v>0.01</v>
      </c>
      <c r="CP87" s="4">
        <v>53.143500000000003</v>
      </c>
      <c r="CQ87" s="4">
        <v>0</v>
      </c>
      <c r="CR87" s="4">
        <v>29.8918</v>
      </c>
      <c r="CS87" s="4">
        <v>0</v>
      </c>
      <c r="CT87" s="4">
        <v>0</v>
      </c>
      <c r="CU87" s="4">
        <v>0</v>
      </c>
      <c r="CV87" s="4">
        <v>0</v>
      </c>
      <c r="CW87" s="4">
        <v>12.260300000000001</v>
      </c>
      <c r="CX87" s="4">
        <v>4.4568000000000003</v>
      </c>
      <c r="CY87" s="4">
        <v>0.24759999999999999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59.46</v>
      </c>
      <c r="DF87" s="4">
        <v>39.11</v>
      </c>
      <c r="DG87" s="4">
        <v>1.43</v>
      </c>
      <c r="DH87" s="4">
        <v>0</v>
      </c>
      <c r="DI87" s="4">
        <v>50.653799999999997</v>
      </c>
      <c r="DJ87" s="4">
        <v>0</v>
      </c>
      <c r="DK87" s="4">
        <v>4.67</v>
      </c>
      <c r="DL87" s="4">
        <v>0</v>
      </c>
      <c r="DM87" s="4">
        <v>13.0298</v>
      </c>
      <c r="DN87" s="4">
        <v>0.28339999999999999</v>
      </c>
      <c r="DO87" s="4">
        <v>14.1058</v>
      </c>
      <c r="DP87" s="4">
        <v>17.2544</v>
      </c>
      <c r="DQ87" s="4">
        <v>0</v>
      </c>
      <c r="DR87" s="4">
        <v>0</v>
      </c>
      <c r="DS87" s="4">
        <v>0</v>
      </c>
      <c r="DT87" s="4">
        <v>0</v>
      </c>
      <c r="DU87" s="4">
        <v>2.8999999999999998E-3</v>
      </c>
      <c r="DV87" s="4">
        <v>0</v>
      </c>
      <c r="DW87" s="4">
        <v>0</v>
      </c>
      <c r="DX87" s="4">
        <v>65.87</v>
      </c>
      <c r="DY87" s="4">
        <v>39.369999999999997</v>
      </c>
      <c r="DZ87" s="4">
        <v>20.399999999999999</v>
      </c>
      <c r="EA87" s="4">
        <v>34.619999999999997</v>
      </c>
      <c r="EB87" s="4">
        <v>5.15</v>
      </c>
      <c r="EC87" s="4">
        <v>0.45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K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>
        <v>0</v>
      </c>
      <c r="FA87" s="4">
        <v>0</v>
      </c>
      <c r="FB87" s="4">
        <v>0</v>
      </c>
      <c r="FC87" s="4">
        <v>0</v>
      </c>
      <c r="FD87" s="4">
        <v>0</v>
      </c>
      <c r="FE87" s="4">
        <v>0</v>
      </c>
      <c r="FF87" s="4">
        <v>0</v>
      </c>
      <c r="FG87" s="4">
        <v>0</v>
      </c>
      <c r="FH87" s="4">
        <v>0</v>
      </c>
      <c r="FI87" s="4">
        <v>0</v>
      </c>
      <c r="FJ87" s="4">
        <v>0</v>
      </c>
      <c r="FK87" s="4">
        <v>0</v>
      </c>
      <c r="FL87" s="4">
        <v>0</v>
      </c>
      <c r="FM87" s="4">
        <v>0</v>
      </c>
      <c r="FN87" s="4">
        <v>0</v>
      </c>
      <c r="FO87" s="4">
        <v>0</v>
      </c>
      <c r="FP87" s="4">
        <v>0</v>
      </c>
      <c r="FQ87" s="4">
        <v>0</v>
      </c>
      <c r="FR87" s="4">
        <v>0</v>
      </c>
      <c r="FS87" s="4">
        <v>0</v>
      </c>
      <c r="FT87" s="4">
        <v>0</v>
      </c>
      <c r="FU87" s="4">
        <v>0</v>
      </c>
      <c r="FV87" s="4">
        <v>0</v>
      </c>
      <c r="FW87" s="4">
        <v>0</v>
      </c>
      <c r="FX87" s="4">
        <v>0</v>
      </c>
      <c r="FY87" s="4">
        <v>0</v>
      </c>
      <c r="FZ87" s="4">
        <v>0</v>
      </c>
      <c r="GA87" s="4">
        <v>0</v>
      </c>
      <c r="GB87" s="4">
        <v>0</v>
      </c>
      <c r="GC87" s="4">
        <v>0</v>
      </c>
      <c r="GD87" s="4">
        <v>0</v>
      </c>
      <c r="GE87" s="4">
        <v>0</v>
      </c>
      <c r="GF87" s="4">
        <v>0</v>
      </c>
      <c r="GG87" s="4">
        <v>0</v>
      </c>
      <c r="GH87" s="4">
        <v>0</v>
      </c>
      <c r="GI87" s="4">
        <v>0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Q87" s="4">
        <v>0</v>
      </c>
      <c r="GR87" s="4">
        <v>0</v>
      </c>
      <c r="GS87" s="4">
        <v>0</v>
      </c>
      <c r="GT87" s="4">
        <v>0</v>
      </c>
      <c r="GU87" s="4">
        <v>0</v>
      </c>
      <c r="GV87" s="4">
        <v>0</v>
      </c>
      <c r="GW87" s="4">
        <v>0</v>
      </c>
      <c r="GX87" s="4">
        <v>0</v>
      </c>
      <c r="GY87" s="4">
        <v>0</v>
      </c>
      <c r="GZ87" s="4">
        <v>0</v>
      </c>
      <c r="HA87" s="4">
        <v>0</v>
      </c>
      <c r="HB87" s="4">
        <v>0</v>
      </c>
      <c r="HC87" s="4">
        <v>0</v>
      </c>
      <c r="HD87" s="4">
        <v>0</v>
      </c>
      <c r="HE87" s="4">
        <v>0</v>
      </c>
      <c r="HF87" s="4">
        <v>0</v>
      </c>
      <c r="HG87" s="4">
        <v>0</v>
      </c>
      <c r="HH87" s="4">
        <v>0</v>
      </c>
      <c r="HI87" s="4">
        <v>0</v>
      </c>
      <c r="HJ87" s="4">
        <v>0</v>
      </c>
      <c r="HK87" s="4">
        <v>0</v>
      </c>
      <c r="HL87" s="4">
        <v>0</v>
      </c>
      <c r="HM87" s="4">
        <v>0</v>
      </c>
      <c r="HN87" s="4">
        <v>0</v>
      </c>
      <c r="HO87" s="4">
        <v>60.801900000000003</v>
      </c>
      <c r="HP87" s="4">
        <v>0</v>
      </c>
      <c r="HQ87" s="4">
        <v>0</v>
      </c>
      <c r="HR87" s="4">
        <v>0</v>
      </c>
      <c r="HS87" s="4">
        <v>0</v>
      </c>
      <c r="HT87" s="4">
        <v>0</v>
      </c>
      <c r="HU87" s="4">
        <v>0</v>
      </c>
      <c r="HV87" s="4">
        <v>0</v>
      </c>
      <c r="HW87" s="4">
        <v>2.7724000000000002</v>
      </c>
      <c r="HX87" s="4">
        <v>36.425699999999999</v>
      </c>
      <c r="HY87" s="4">
        <v>0</v>
      </c>
      <c r="HZ87" s="4">
        <v>95.84</v>
      </c>
      <c r="IA87" s="4">
        <v>4.16</v>
      </c>
    </row>
    <row r="88" spans="1:235" x14ac:dyDescent="0.35">
      <c r="A88" s="4" t="s">
        <v>653</v>
      </c>
      <c r="B88" s="4">
        <v>47.5</v>
      </c>
      <c r="C88" s="4">
        <v>46.29</v>
      </c>
      <c r="D88" s="4">
        <v>45.8</v>
      </c>
      <c r="E88" s="4">
        <v>1107.3</v>
      </c>
      <c r="F88" s="4">
        <v>1E-3</v>
      </c>
      <c r="G88" s="4">
        <v>-9.42</v>
      </c>
      <c r="H88" s="4">
        <v>0</v>
      </c>
      <c r="I88" s="4">
        <v>-0.72</v>
      </c>
      <c r="J88" s="4">
        <v>53.71</v>
      </c>
      <c r="K88" s="4">
        <v>1107.29</v>
      </c>
      <c r="L88" s="4">
        <v>0</v>
      </c>
      <c r="M88" s="4">
        <v>1107.3</v>
      </c>
      <c r="N88" s="4">
        <v>0</v>
      </c>
      <c r="O88" s="4">
        <v>1107.29</v>
      </c>
      <c r="P88" s="4">
        <v>0</v>
      </c>
      <c r="Q88" s="4">
        <v>1098.98</v>
      </c>
      <c r="R88" s="4">
        <v>-8.32</v>
      </c>
      <c r="S88" s="4">
        <v>1092.32</v>
      </c>
      <c r="T88" s="4">
        <v>-14.98</v>
      </c>
      <c r="U88" s="4">
        <v>1044.82</v>
      </c>
      <c r="V88" s="4">
        <v>-62.48</v>
      </c>
      <c r="W88" s="4">
        <v>1026.8499999999999</v>
      </c>
      <c r="X88" s="4">
        <v>-80.45</v>
      </c>
      <c r="Y88" s="4">
        <v>5.6342999999999996</v>
      </c>
      <c r="Z88" s="4">
        <v>16.259499999999999</v>
      </c>
      <c r="AA88" s="4">
        <v>19.321200000000001</v>
      </c>
      <c r="AB88" s="4">
        <v>0</v>
      </c>
      <c r="AC88" s="4">
        <v>0</v>
      </c>
      <c r="AD88" s="4">
        <v>0</v>
      </c>
      <c r="AE88" s="4">
        <v>0</v>
      </c>
      <c r="AF88" s="4">
        <v>4.2407000000000004</v>
      </c>
      <c r="AG88" s="4">
        <v>7.8708999999999998</v>
      </c>
      <c r="AH88" s="4">
        <v>39.8294</v>
      </c>
      <c r="AI88" s="4">
        <v>51.836300000000001</v>
      </c>
      <c r="AJ88" s="4">
        <v>0</v>
      </c>
      <c r="AK88" s="4">
        <v>0</v>
      </c>
      <c r="AL88" s="4">
        <v>0</v>
      </c>
      <c r="AM88" s="4">
        <v>0</v>
      </c>
      <c r="AN88" s="4">
        <v>0.46339999999999998</v>
      </c>
      <c r="AO88" s="4">
        <v>0.23669999999999999</v>
      </c>
      <c r="AP88" s="4">
        <v>4.53E-2</v>
      </c>
      <c r="AQ88" s="4">
        <v>50.540999999999997</v>
      </c>
      <c r="AR88" s="4">
        <v>2.9843999999999999</v>
      </c>
      <c r="AS88" s="4">
        <v>11.7395</v>
      </c>
      <c r="AT88" s="4">
        <v>2.3776000000000002</v>
      </c>
      <c r="AU88" s="4">
        <v>14.999599999999999</v>
      </c>
      <c r="AV88" s="4">
        <v>0.28499999999999998</v>
      </c>
      <c r="AW88" s="4">
        <v>4.1266999999999996</v>
      </c>
      <c r="AX88" s="4">
        <v>8.8152000000000008</v>
      </c>
      <c r="AY88" s="4">
        <v>2.6629</v>
      </c>
      <c r="AZ88" s="4">
        <v>0.9194</v>
      </c>
      <c r="BA88" s="4">
        <v>0.28699999999999998</v>
      </c>
      <c r="BB88" s="4">
        <v>0</v>
      </c>
      <c r="BC88" s="4">
        <v>5.0000000000000001E-4</v>
      </c>
      <c r="BD88" s="4">
        <v>0.26119999999999999</v>
      </c>
      <c r="BE88" s="4">
        <v>0</v>
      </c>
      <c r="BF88" s="4">
        <v>1.5067999999999999</v>
      </c>
      <c r="BG88" s="4">
        <v>1.202</v>
      </c>
      <c r="BH88" s="4">
        <v>0.84319999999999995</v>
      </c>
      <c r="BI88" s="4">
        <v>1.4775</v>
      </c>
      <c r="BJ88" s="4">
        <v>1.6974</v>
      </c>
      <c r="BK88" s="4">
        <v>1.5956999999999999</v>
      </c>
      <c r="BL88" s="4">
        <v>1.5935999999999999</v>
      </c>
      <c r="BM88" s="4">
        <v>1.5741000000000001</v>
      </c>
      <c r="BN88" s="4">
        <v>1.5551999999999999</v>
      </c>
      <c r="BO88" s="4">
        <v>1.5466</v>
      </c>
      <c r="BP88" s="4">
        <v>1.5385</v>
      </c>
      <c r="BQ88" s="4">
        <v>1.5297000000000001</v>
      </c>
      <c r="BR88" s="4">
        <v>1.5424</v>
      </c>
      <c r="BS88" s="4">
        <v>1.5508999999999999</v>
      </c>
      <c r="BT88" s="4">
        <v>1.5536000000000001</v>
      </c>
      <c r="BU88" s="4">
        <v>35.948</v>
      </c>
      <c r="BV88" s="4">
        <v>0</v>
      </c>
      <c r="BW88" s="4">
        <v>0</v>
      </c>
      <c r="BX88" s="4">
        <v>0</v>
      </c>
      <c r="BY88" s="4">
        <v>35.371299999999998</v>
      </c>
      <c r="BZ88" s="4">
        <v>0.37409999999999999</v>
      </c>
      <c r="CA88" s="4">
        <v>27.834499999999998</v>
      </c>
      <c r="CB88" s="4">
        <v>0.46229999999999999</v>
      </c>
      <c r="CC88" s="4">
        <v>0</v>
      </c>
      <c r="CD88" s="4">
        <v>0</v>
      </c>
      <c r="CE88" s="4">
        <v>0</v>
      </c>
      <c r="CF88" s="4">
        <v>0</v>
      </c>
      <c r="CG88" s="4">
        <v>9.7000000000000003E-3</v>
      </c>
      <c r="CH88" s="4">
        <v>0</v>
      </c>
      <c r="CI88" s="4">
        <v>0</v>
      </c>
      <c r="CJ88" s="4">
        <v>58.38</v>
      </c>
      <c r="CK88" s="4">
        <v>57.71</v>
      </c>
      <c r="CL88" s="4">
        <v>41.14</v>
      </c>
      <c r="CM88" s="4">
        <v>0.44</v>
      </c>
      <c r="CN88" s="4">
        <v>0.69</v>
      </c>
      <c r="CO88" s="4">
        <v>0.01</v>
      </c>
      <c r="CP88" s="4">
        <v>53.182499999999997</v>
      </c>
      <c r="CQ88" s="4">
        <v>0</v>
      </c>
      <c r="CR88" s="4">
        <v>29.865300000000001</v>
      </c>
      <c r="CS88" s="4">
        <v>0</v>
      </c>
      <c r="CT88" s="4">
        <v>0</v>
      </c>
      <c r="CU88" s="4">
        <v>0</v>
      </c>
      <c r="CV88" s="4">
        <v>0</v>
      </c>
      <c r="CW88" s="4">
        <v>12.2293</v>
      </c>
      <c r="CX88" s="4">
        <v>4.4740000000000002</v>
      </c>
      <c r="CY88" s="4">
        <v>0.249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59.3</v>
      </c>
      <c r="DF88" s="4">
        <v>39.26</v>
      </c>
      <c r="DG88" s="4">
        <v>1.44</v>
      </c>
      <c r="DH88" s="4">
        <v>0</v>
      </c>
      <c r="DI88" s="4">
        <v>50.642200000000003</v>
      </c>
      <c r="DJ88" s="4">
        <v>0</v>
      </c>
      <c r="DK88" s="4">
        <v>4.6646999999999998</v>
      </c>
      <c r="DL88" s="4">
        <v>0</v>
      </c>
      <c r="DM88" s="4">
        <v>13.096</v>
      </c>
      <c r="DN88" s="4">
        <v>0.28460000000000002</v>
      </c>
      <c r="DO88" s="4">
        <v>14.072900000000001</v>
      </c>
      <c r="DP88" s="4">
        <v>17.236699999999999</v>
      </c>
      <c r="DQ88" s="4">
        <v>0</v>
      </c>
      <c r="DR88" s="4">
        <v>0</v>
      </c>
      <c r="DS88" s="4">
        <v>0</v>
      </c>
      <c r="DT88" s="4">
        <v>0</v>
      </c>
      <c r="DU88" s="4">
        <v>2.8999999999999998E-3</v>
      </c>
      <c r="DV88" s="4">
        <v>0</v>
      </c>
      <c r="DW88" s="4">
        <v>0</v>
      </c>
      <c r="DX88" s="4">
        <v>65.7</v>
      </c>
      <c r="DY88" s="4">
        <v>39.29</v>
      </c>
      <c r="DZ88" s="4">
        <v>20.51</v>
      </c>
      <c r="EA88" s="4">
        <v>34.590000000000003</v>
      </c>
      <c r="EB88" s="4">
        <v>5.15</v>
      </c>
      <c r="EC88" s="4">
        <v>0.45</v>
      </c>
      <c r="ED88" s="4">
        <v>0</v>
      </c>
      <c r="EE88" s="4">
        <v>0</v>
      </c>
      <c r="EF88" s="4">
        <v>0</v>
      </c>
      <c r="EG88" s="4">
        <v>0</v>
      </c>
      <c r="EH88" s="4">
        <v>0</v>
      </c>
      <c r="EI88" s="4">
        <v>0</v>
      </c>
      <c r="EJ88" s="4">
        <v>0</v>
      </c>
      <c r="EK88" s="4">
        <v>0</v>
      </c>
      <c r="EL88" s="4">
        <v>0</v>
      </c>
      <c r="EM88" s="4">
        <v>0</v>
      </c>
      <c r="EN88" s="4">
        <v>0</v>
      </c>
      <c r="EO88" s="4">
        <v>0</v>
      </c>
      <c r="EP88" s="4">
        <v>0</v>
      </c>
      <c r="EQ88" s="4">
        <v>0</v>
      </c>
      <c r="ER88" s="4">
        <v>0</v>
      </c>
      <c r="ES88" s="4">
        <v>0</v>
      </c>
      <c r="ET88" s="4">
        <v>0</v>
      </c>
      <c r="EU88" s="4">
        <v>0</v>
      </c>
      <c r="EV88" s="4">
        <v>0</v>
      </c>
      <c r="EW88" s="4">
        <v>0</v>
      </c>
      <c r="EX88" s="4">
        <v>0</v>
      </c>
      <c r="EY88" s="4">
        <v>0</v>
      </c>
      <c r="EZ88" s="4">
        <v>0</v>
      </c>
      <c r="FA88" s="4">
        <v>0</v>
      </c>
      <c r="FB88" s="4">
        <v>0</v>
      </c>
      <c r="FC88" s="4">
        <v>0</v>
      </c>
      <c r="FD88" s="4">
        <v>0</v>
      </c>
      <c r="FE88" s="4">
        <v>0</v>
      </c>
      <c r="FF88" s="4">
        <v>0</v>
      </c>
      <c r="FG88" s="4">
        <v>0</v>
      </c>
      <c r="FH88" s="4">
        <v>0</v>
      </c>
      <c r="FI88" s="4">
        <v>0</v>
      </c>
      <c r="FJ88" s="4">
        <v>0</v>
      </c>
      <c r="FK88" s="4">
        <v>0</v>
      </c>
      <c r="FL88" s="4">
        <v>0</v>
      </c>
      <c r="FM88" s="4">
        <v>0</v>
      </c>
      <c r="FN88" s="4">
        <v>0</v>
      </c>
      <c r="FO88" s="4">
        <v>0</v>
      </c>
      <c r="FP88" s="4">
        <v>0</v>
      </c>
      <c r="FQ88" s="4">
        <v>0</v>
      </c>
      <c r="FR88" s="4">
        <v>0</v>
      </c>
      <c r="FS88" s="4">
        <v>0</v>
      </c>
      <c r="FT88" s="4">
        <v>0</v>
      </c>
      <c r="FU88" s="4">
        <v>0</v>
      </c>
      <c r="FV88" s="4">
        <v>0</v>
      </c>
      <c r="FW88" s="4">
        <v>0</v>
      </c>
      <c r="FX88" s="4">
        <v>0</v>
      </c>
      <c r="FY88" s="4">
        <v>0</v>
      </c>
      <c r="FZ88" s="4">
        <v>0</v>
      </c>
      <c r="GA88" s="4">
        <v>0</v>
      </c>
      <c r="GB88" s="4">
        <v>0</v>
      </c>
      <c r="GC88" s="4">
        <v>0</v>
      </c>
      <c r="GD88" s="4">
        <v>0</v>
      </c>
      <c r="GE88" s="4">
        <v>0</v>
      </c>
      <c r="GF88" s="4">
        <v>0</v>
      </c>
      <c r="GG88" s="4">
        <v>0</v>
      </c>
      <c r="GH88" s="4">
        <v>0</v>
      </c>
      <c r="GI88" s="4">
        <v>0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Q88" s="4">
        <v>0</v>
      </c>
      <c r="GR88" s="4">
        <v>0</v>
      </c>
      <c r="GS88" s="4">
        <v>0</v>
      </c>
      <c r="GT88" s="4">
        <v>0</v>
      </c>
      <c r="GU88" s="4">
        <v>0</v>
      </c>
      <c r="GV88" s="4">
        <v>0</v>
      </c>
      <c r="GW88" s="4">
        <v>0</v>
      </c>
      <c r="GX88" s="4">
        <v>0</v>
      </c>
      <c r="GY88" s="4">
        <v>0</v>
      </c>
      <c r="GZ88" s="4">
        <v>0</v>
      </c>
      <c r="HA88" s="4">
        <v>0</v>
      </c>
      <c r="HB88" s="4">
        <v>0</v>
      </c>
      <c r="HC88" s="4">
        <v>0</v>
      </c>
      <c r="HD88" s="4">
        <v>0</v>
      </c>
      <c r="HE88" s="4">
        <v>0</v>
      </c>
      <c r="HF88" s="4">
        <v>0</v>
      </c>
      <c r="HG88" s="4">
        <v>0</v>
      </c>
      <c r="HH88" s="4">
        <v>0</v>
      </c>
      <c r="HI88" s="4">
        <v>0</v>
      </c>
      <c r="HJ88" s="4">
        <v>0</v>
      </c>
      <c r="HK88" s="4">
        <v>0</v>
      </c>
      <c r="HL88" s="4">
        <v>0</v>
      </c>
      <c r="HM88" s="4">
        <v>0</v>
      </c>
      <c r="HN88" s="4">
        <v>0</v>
      </c>
      <c r="HO88" s="4">
        <v>60.8035</v>
      </c>
      <c r="HP88" s="4">
        <v>0</v>
      </c>
      <c r="HQ88" s="4">
        <v>0</v>
      </c>
      <c r="HR88" s="4">
        <v>0</v>
      </c>
      <c r="HS88" s="4">
        <v>0</v>
      </c>
      <c r="HT88" s="4">
        <v>0</v>
      </c>
      <c r="HU88" s="4">
        <v>0</v>
      </c>
      <c r="HV88" s="4">
        <v>0</v>
      </c>
      <c r="HW88" s="4">
        <v>2.7707999999999999</v>
      </c>
      <c r="HX88" s="4">
        <v>36.425800000000002</v>
      </c>
      <c r="HY88" s="4">
        <v>0</v>
      </c>
      <c r="HZ88" s="4">
        <v>95.84</v>
      </c>
      <c r="IA88" s="4">
        <v>4.16</v>
      </c>
    </row>
    <row r="89" spans="1:235" x14ac:dyDescent="0.35">
      <c r="A89" s="4" t="s">
        <v>653</v>
      </c>
      <c r="B89" s="4">
        <v>48</v>
      </c>
      <c r="C89" s="4">
        <v>46.8</v>
      </c>
      <c r="D89" s="4">
        <v>46.31</v>
      </c>
      <c r="E89" s="4">
        <v>1106.6400000000001</v>
      </c>
      <c r="F89" s="4">
        <v>1E-3</v>
      </c>
      <c r="G89" s="4">
        <v>-9.42</v>
      </c>
      <c r="H89" s="4">
        <v>0</v>
      </c>
      <c r="I89" s="4">
        <v>-0.72</v>
      </c>
      <c r="J89" s="4">
        <v>53.2</v>
      </c>
      <c r="K89" s="4">
        <v>1106.6300000000001</v>
      </c>
      <c r="L89" s="4">
        <v>0</v>
      </c>
      <c r="M89" s="4">
        <v>1106.6400000000001</v>
      </c>
      <c r="N89" s="4">
        <v>0</v>
      </c>
      <c r="O89" s="4">
        <v>1106.6400000000001</v>
      </c>
      <c r="P89" s="4">
        <v>0</v>
      </c>
      <c r="Q89" s="4">
        <v>1098.3800000000001</v>
      </c>
      <c r="R89" s="4">
        <v>-8.26</v>
      </c>
      <c r="S89" s="4">
        <v>1091.6500000000001</v>
      </c>
      <c r="T89" s="4">
        <v>-14.99</v>
      </c>
      <c r="U89" s="4">
        <v>1046.24</v>
      </c>
      <c r="V89" s="4">
        <v>-60.4</v>
      </c>
      <c r="W89" s="4">
        <v>1026.8499999999999</v>
      </c>
      <c r="X89" s="4">
        <v>-79.790000000000006</v>
      </c>
      <c r="Y89" s="4">
        <v>5.6745999999999999</v>
      </c>
      <c r="Z89" s="4">
        <v>16.459800000000001</v>
      </c>
      <c r="AA89" s="4">
        <v>19.579000000000001</v>
      </c>
      <c r="AB89" s="4">
        <v>0</v>
      </c>
      <c r="AC89" s="4">
        <v>0</v>
      </c>
      <c r="AD89" s="4">
        <v>0</v>
      </c>
      <c r="AE89" s="4">
        <v>0</v>
      </c>
      <c r="AF89" s="4">
        <v>4.2430000000000003</v>
      </c>
      <c r="AG89" s="4">
        <v>8.0508000000000006</v>
      </c>
      <c r="AH89" s="4">
        <v>40.004399999999997</v>
      </c>
      <c r="AI89" s="4">
        <v>51.480200000000004</v>
      </c>
      <c r="AJ89" s="4">
        <v>0</v>
      </c>
      <c r="AK89" s="4">
        <v>0</v>
      </c>
      <c r="AL89" s="4">
        <v>0</v>
      </c>
      <c r="AM89" s="4">
        <v>0</v>
      </c>
      <c r="AN89" s="4">
        <v>0.46460000000000001</v>
      </c>
      <c r="AO89" s="4">
        <v>0.23719999999999999</v>
      </c>
      <c r="AP89" s="4">
        <v>4.53E-2</v>
      </c>
      <c r="AQ89" s="4">
        <v>50.54</v>
      </c>
      <c r="AR89" s="4">
        <v>3.0125000000000002</v>
      </c>
      <c r="AS89" s="4">
        <v>11.7255</v>
      </c>
      <c r="AT89" s="4">
        <v>2.3854000000000002</v>
      </c>
      <c r="AU89" s="4">
        <v>15.021000000000001</v>
      </c>
      <c r="AV89" s="4">
        <v>0.28549999999999998</v>
      </c>
      <c r="AW89" s="4">
        <v>4.1007999999999996</v>
      </c>
      <c r="AX89" s="4">
        <v>8.7844999999999995</v>
      </c>
      <c r="AY89" s="4">
        <v>2.6659000000000002</v>
      </c>
      <c r="AZ89" s="4">
        <v>0.92669999999999997</v>
      </c>
      <c r="BA89" s="4">
        <v>0.28970000000000001</v>
      </c>
      <c r="BB89" s="4">
        <v>0</v>
      </c>
      <c r="BC89" s="4">
        <v>5.0000000000000001E-4</v>
      </c>
      <c r="BD89" s="4">
        <v>0.2621</v>
      </c>
      <c r="BE89" s="4">
        <v>0</v>
      </c>
      <c r="BF89" s="4">
        <v>1.5136000000000001</v>
      </c>
      <c r="BG89" s="4">
        <v>1.2035</v>
      </c>
      <c r="BH89" s="4">
        <v>0.8397</v>
      </c>
      <c r="BI89" s="4">
        <v>1.4836</v>
      </c>
      <c r="BJ89" s="4">
        <v>1.7101</v>
      </c>
      <c r="BK89" s="4">
        <v>1.6052</v>
      </c>
      <c r="BL89" s="4">
        <v>1.603</v>
      </c>
      <c r="BM89" s="4">
        <v>1.583</v>
      </c>
      <c r="BN89" s="4">
        <v>1.5634999999999999</v>
      </c>
      <c r="BO89" s="4">
        <v>1.5547</v>
      </c>
      <c r="BP89" s="4">
        <v>1.5464</v>
      </c>
      <c r="BQ89" s="4">
        <v>1.538</v>
      </c>
      <c r="BR89" s="4">
        <v>1.5509999999999999</v>
      </c>
      <c r="BS89" s="4">
        <v>1.5596000000000001</v>
      </c>
      <c r="BT89" s="4">
        <v>1.5625</v>
      </c>
      <c r="BU89" s="4">
        <v>35.921599999999998</v>
      </c>
      <c r="BV89" s="4">
        <v>0</v>
      </c>
      <c r="BW89" s="4">
        <v>0</v>
      </c>
      <c r="BX89" s="4">
        <v>0</v>
      </c>
      <c r="BY89" s="4">
        <v>35.512</v>
      </c>
      <c r="BZ89" s="4">
        <v>0.37490000000000001</v>
      </c>
      <c r="CA89" s="4">
        <v>27.7197</v>
      </c>
      <c r="CB89" s="4">
        <v>0.4622</v>
      </c>
      <c r="CC89" s="4">
        <v>0</v>
      </c>
      <c r="CD89" s="4">
        <v>0</v>
      </c>
      <c r="CE89" s="4">
        <v>0</v>
      </c>
      <c r="CF89" s="4">
        <v>0</v>
      </c>
      <c r="CG89" s="4">
        <v>9.7000000000000003E-3</v>
      </c>
      <c r="CH89" s="4">
        <v>0</v>
      </c>
      <c r="CI89" s="4">
        <v>0</v>
      </c>
      <c r="CJ89" s="4">
        <v>58.18</v>
      </c>
      <c r="CK89" s="4">
        <v>57.52</v>
      </c>
      <c r="CL89" s="4">
        <v>41.34</v>
      </c>
      <c r="CM89" s="4">
        <v>0.44</v>
      </c>
      <c r="CN89" s="4">
        <v>0.69</v>
      </c>
      <c r="CO89" s="4">
        <v>0.01</v>
      </c>
      <c r="CP89" s="4">
        <v>53.221400000000003</v>
      </c>
      <c r="CQ89" s="4">
        <v>0</v>
      </c>
      <c r="CR89" s="4">
        <v>29.838699999999999</v>
      </c>
      <c r="CS89" s="4">
        <v>0</v>
      </c>
      <c r="CT89" s="4">
        <v>0</v>
      </c>
      <c r="CU89" s="4">
        <v>0</v>
      </c>
      <c r="CV89" s="4">
        <v>0</v>
      </c>
      <c r="CW89" s="4">
        <v>12.1983</v>
      </c>
      <c r="CX89" s="4">
        <v>4.4912000000000001</v>
      </c>
      <c r="CY89" s="4">
        <v>0.25040000000000001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59.15</v>
      </c>
      <c r="DF89" s="4">
        <v>39.409999999999997</v>
      </c>
      <c r="DG89" s="4">
        <v>1.45</v>
      </c>
      <c r="DH89" s="4">
        <v>0</v>
      </c>
      <c r="DI89" s="4">
        <v>50.630800000000001</v>
      </c>
      <c r="DJ89" s="4">
        <v>0</v>
      </c>
      <c r="DK89" s="4">
        <v>4.6590999999999996</v>
      </c>
      <c r="DL89" s="4">
        <v>0</v>
      </c>
      <c r="DM89" s="4">
        <v>13.1624</v>
      </c>
      <c r="DN89" s="4">
        <v>0.2858</v>
      </c>
      <c r="DO89" s="4">
        <v>14.039899999999999</v>
      </c>
      <c r="DP89" s="4">
        <v>17.219100000000001</v>
      </c>
      <c r="DQ89" s="4">
        <v>0</v>
      </c>
      <c r="DR89" s="4">
        <v>0</v>
      </c>
      <c r="DS89" s="4">
        <v>0</v>
      </c>
      <c r="DT89" s="4">
        <v>0</v>
      </c>
      <c r="DU89" s="4">
        <v>2.8999999999999998E-3</v>
      </c>
      <c r="DV89" s="4">
        <v>0</v>
      </c>
      <c r="DW89" s="4">
        <v>0</v>
      </c>
      <c r="DX89" s="4">
        <v>65.53</v>
      </c>
      <c r="DY89" s="4">
        <v>39.21</v>
      </c>
      <c r="DZ89" s="4">
        <v>20.62</v>
      </c>
      <c r="EA89" s="4">
        <v>34.56</v>
      </c>
      <c r="EB89" s="4">
        <v>5.14</v>
      </c>
      <c r="EC89" s="4">
        <v>0.45</v>
      </c>
      <c r="ED89" s="4">
        <v>0</v>
      </c>
      <c r="EE89" s="4">
        <v>0</v>
      </c>
      <c r="EF89" s="4">
        <v>0</v>
      </c>
      <c r="EG89" s="4">
        <v>0</v>
      </c>
      <c r="EH89" s="4">
        <v>0</v>
      </c>
      <c r="EI89" s="4">
        <v>0</v>
      </c>
      <c r="EJ89" s="4">
        <v>0</v>
      </c>
      <c r="EK89" s="4">
        <v>0</v>
      </c>
      <c r="EL89" s="4">
        <v>0</v>
      </c>
      <c r="EM89" s="4">
        <v>0</v>
      </c>
      <c r="EN89" s="4">
        <v>0</v>
      </c>
      <c r="EO89" s="4">
        <v>0</v>
      </c>
      <c r="EP89" s="4">
        <v>0</v>
      </c>
      <c r="EQ89" s="4">
        <v>0</v>
      </c>
      <c r="ER89" s="4">
        <v>0</v>
      </c>
      <c r="ES89" s="4">
        <v>0</v>
      </c>
      <c r="ET89" s="4">
        <v>0</v>
      </c>
      <c r="EU89" s="4">
        <v>0</v>
      </c>
      <c r="EV89" s="4">
        <v>0</v>
      </c>
      <c r="EW89" s="4">
        <v>0</v>
      </c>
      <c r="EX89" s="4">
        <v>0</v>
      </c>
      <c r="EY89" s="4">
        <v>0</v>
      </c>
      <c r="EZ89" s="4">
        <v>0</v>
      </c>
      <c r="FA89" s="4">
        <v>0</v>
      </c>
      <c r="FB89" s="4">
        <v>0</v>
      </c>
      <c r="FC89" s="4">
        <v>0</v>
      </c>
      <c r="FD89" s="4">
        <v>0</v>
      </c>
      <c r="FE89" s="4">
        <v>0</v>
      </c>
      <c r="FF89" s="4">
        <v>0</v>
      </c>
      <c r="FG89" s="4">
        <v>0</v>
      </c>
      <c r="FH89" s="4">
        <v>0</v>
      </c>
      <c r="FI89" s="4">
        <v>0</v>
      </c>
      <c r="FJ89" s="4">
        <v>0</v>
      </c>
      <c r="FK89" s="4">
        <v>0</v>
      </c>
      <c r="FL89" s="4">
        <v>0</v>
      </c>
      <c r="FM89" s="4">
        <v>0</v>
      </c>
      <c r="FN89" s="4">
        <v>0</v>
      </c>
      <c r="FO89" s="4">
        <v>0</v>
      </c>
      <c r="FP89" s="4">
        <v>0</v>
      </c>
      <c r="FQ89" s="4">
        <v>0</v>
      </c>
      <c r="FR89" s="4">
        <v>0</v>
      </c>
      <c r="FS89" s="4">
        <v>0</v>
      </c>
      <c r="FT89" s="4">
        <v>0</v>
      </c>
      <c r="FU89" s="4">
        <v>0</v>
      </c>
      <c r="FV89" s="4">
        <v>0</v>
      </c>
      <c r="FW89" s="4">
        <v>0</v>
      </c>
      <c r="FX89" s="4">
        <v>0</v>
      </c>
      <c r="FY89" s="4">
        <v>0</v>
      </c>
      <c r="FZ89" s="4">
        <v>0</v>
      </c>
      <c r="GA89" s="4">
        <v>0</v>
      </c>
      <c r="GB89" s="4">
        <v>0</v>
      </c>
      <c r="GC89" s="4">
        <v>0</v>
      </c>
      <c r="GD89" s="4">
        <v>0</v>
      </c>
      <c r="GE89" s="4">
        <v>0</v>
      </c>
      <c r="GF89" s="4">
        <v>0</v>
      </c>
      <c r="GG89" s="4">
        <v>0</v>
      </c>
      <c r="GH89" s="4">
        <v>0</v>
      </c>
      <c r="GI89" s="4">
        <v>0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Q89" s="4">
        <v>0</v>
      </c>
      <c r="GR89" s="4">
        <v>0</v>
      </c>
      <c r="GS89" s="4">
        <v>0</v>
      </c>
      <c r="GT89" s="4">
        <v>0</v>
      </c>
      <c r="GU89" s="4">
        <v>0</v>
      </c>
      <c r="GV89" s="4">
        <v>0</v>
      </c>
      <c r="GW89" s="4">
        <v>0</v>
      </c>
      <c r="GX89" s="4">
        <v>0</v>
      </c>
      <c r="GY89" s="4">
        <v>0</v>
      </c>
      <c r="GZ89" s="4">
        <v>0</v>
      </c>
      <c r="HA89" s="4">
        <v>0</v>
      </c>
      <c r="HB89" s="4">
        <v>0</v>
      </c>
      <c r="HC89" s="4">
        <v>0</v>
      </c>
      <c r="HD89" s="4">
        <v>0</v>
      </c>
      <c r="HE89" s="4">
        <v>0</v>
      </c>
      <c r="HF89" s="4">
        <v>0</v>
      </c>
      <c r="HG89" s="4">
        <v>0</v>
      </c>
      <c r="HH89" s="4">
        <v>0</v>
      </c>
      <c r="HI89" s="4">
        <v>0</v>
      </c>
      <c r="HJ89" s="4">
        <v>0</v>
      </c>
      <c r="HK89" s="4">
        <v>0</v>
      </c>
      <c r="HL89" s="4">
        <v>0</v>
      </c>
      <c r="HM89" s="4">
        <v>0</v>
      </c>
      <c r="HN89" s="4">
        <v>0</v>
      </c>
      <c r="HO89" s="4">
        <v>60.805100000000003</v>
      </c>
      <c r="HP89" s="4">
        <v>0</v>
      </c>
      <c r="HQ89" s="4">
        <v>0</v>
      </c>
      <c r="HR89" s="4">
        <v>0</v>
      </c>
      <c r="HS89" s="4">
        <v>0</v>
      </c>
      <c r="HT89" s="4">
        <v>0</v>
      </c>
      <c r="HU89" s="4">
        <v>0</v>
      </c>
      <c r="HV89" s="4">
        <v>0</v>
      </c>
      <c r="HW89" s="4">
        <v>2.7690999999999999</v>
      </c>
      <c r="HX89" s="4">
        <v>36.425800000000002</v>
      </c>
      <c r="HY89" s="4">
        <v>0</v>
      </c>
      <c r="HZ89" s="4">
        <v>95.85</v>
      </c>
      <c r="IA89" s="4">
        <v>4.1500000000000004</v>
      </c>
    </row>
    <row r="90" spans="1:235" x14ac:dyDescent="0.35">
      <c r="A90" s="4" t="s">
        <v>653</v>
      </c>
      <c r="B90" s="4">
        <v>48.5</v>
      </c>
      <c r="C90" s="4">
        <v>47.3</v>
      </c>
      <c r="D90" s="4">
        <v>46.82</v>
      </c>
      <c r="E90" s="4">
        <v>1105.98</v>
      </c>
      <c r="F90" s="4">
        <v>1E-3</v>
      </c>
      <c r="G90" s="4">
        <v>-9.43</v>
      </c>
      <c r="H90" s="4">
        <v>0</v>
      </c>
      <c r="I90" s="4">
        <v>-0.72</v>
      </c>
      <c r="J90" s="4">
        <v>52.7</v>
      </c>
      <c r="K90" s="4">
        <v>1105.97</v>
      </c>
      <c r="L90" s="4">
        <v>0</v>
      </c>
      <c r="M90" s="4">
        <v>1105.97</v>
      </c>
      <c r="N90" s="4">
        <v>0</v>
      </c>
      <c r="O90" s="4">
        <v>1105.98</v>
      </c>
      <c r="P90" s="4">
        <v>0</v>
      </c>
      <c r="Q90" s="4">
        <v>1097.78</v>
      </c>
      <c r="R90" s="4">
        <v>-8.1999999999999993</v>
      </c>
      <c r="S90" s="4">
        <v>1090.97</v>
      </c>
      <c r="T90" s="4">
        <v>-15</v>
      </c>
      <c r="U90" s="4">
        <v>1047.68</v>
      </c>
      <c r="V90" s="4">
        <v>-58.29</v>
      </c>
      <c r="W90" s="4">
        <v>1026.8499999999999</v>
      </c>
      <c r="X90" s="4">
        <v>-79.13</v>
      </c>
      <c r="Y90" s="4">
        <v>5.7149000000000001</v>
      </c>
      <c r="Z90" s="4">
        <v>16.66</v>
      </c>
      <c r="AA90" s="4">
        <v>19.8368</v>
      </c>
      <c r="AB90" s="4">
        <v>0</v>
      </c>
      <c r="AC90" s="4">
        <v>0</v>
      </c>
      <c r="AD90" s="4">
        <v>0</v>
      </c>
      <c r="AE90" s="4">
        <v>0</v>
      </c>
      <c r="AF90" s="4">
        <v>4.2453000000000003</v>
      </c>
      <c r="AG90" s="4">
        <v>8.0604999999999993</v>
      </c>
      <c r="AH90" s="4">
        <v>39.981699999999996</v>
      </c>
      <c r="AI90" s="4">
        <v>51.491500000000002</v>
      </c>
      <c r="AJ90" s="4">
        <v>0</v>
      </c>
      <c r="AK90" s="4">
        <v>0</v>
      </c>
      <c r="AL90" s="4">
        <v>0</v>
      </c>
      <c r="AM90" s="4">
        <v>0</v>
      </c>
      <c r="AN90" s="4">
        <v>0.4662</v>
      </c>
      <c r="AO90" s="4">
        <v>0.23780000000000001</v>
      </c>
      <c r="AP90" s="4">
        <v>4.53E-2</v>
      </c>
      <c r="AQ90" s="4">
        <v>50.538899999999998</v>
      </c>
      <c r="AR90" s="4">
        <v>3.0411999999999999</v>
      </c>
      <c r="AS90" s="4">
        <v>11.711499999999999</v>
      </c>
      <c r="AT90" s="4">
        <v>2.3931</v>
      </c>
      <c r="AU90" s="4">
        <v>15.0421</v>
      </c>
      <c r="AV90" s="4">
        <v>0.28599999999999998</v>
      </c>
      <c r="AW90" s="4">
        <v>4.0747999999999998</v>
      </c>
      <c r="AX90" s="4">
        <v>8.7537000000000003</v>
      </c>
      <c r="AY90" s="4">
        <v>2.6688000000000001</v>
      </c>
      <c r="AZ90" s="4">
        <v>0.93410000000000004</v>
      </c>
      <c r="BA90" s="4">
        <v>0.29239999999999999</v>
      </c>
      <c r="BB90" s="4">
        <v>0</v>
      </c>
      <c r="BC90" s="4">
        <v>5.0000000000000001E-4</v>
      </c>
      <c r="BD90" s="4">
        <v>0.26300000000000001</v>
      </c>
      <c r="BE90" s="4">
        <v>0</v>
      </c>
      <c r="BF90" s="4">
        <v>1.5205</v>
      </c>
      <c r="BG90" s="4">
        <v>1.2051000000000001</v>
      </c>
      <c r="BH90" s="4">
        <v>0.83620000000000005</v>
      </c>
      <c r="BI90" s="4">
        <v>1.4897</v>
      </c>
      <c r="BJ90" s="4">
        <v>1.7229000000000001</v>
      </c>
      <c r="BK90" s="4">
        <v>1.6148</v>
      </c>
      <c r="BL90" s="4">
        <v>1.6125</v>
      </c>
      <c r="BM90" s="4">
        <v>1.5919000000000001</v>
      </c>
      <c r="BN90" s="4">
        <v>1.5719000000000001</v>
      </c>
      <c r="BO90" s="4">
        <v>1.5629</v>
      </c>
      <c r="BP90" s="4">
        <v>1.5544</v>
      </c>
      <c r="BQ90" s="4">
        <v>1.5464</v>
      </c>
      <c r="BR90" s="4">
        <v>1.5597000000000001</v>
      </c>
      <c r="BS90" s="4">
        <v>1.5685</v>
      </c>
      <c r="BT90" s="4">
        <v>1.5713999999999999</v>
      </c>
      <c r="BU90" s="4">
        <v>35.895000000000003</v>
      </c>
      <c r="BV90" s="4">
        <v>0</v>
      </c>
      <c r="BW90" s="4">
        <v>0</v>
      </c>
      <c r="BX90" s="4">
        <v>0</v>
      </c>
      <c r="BY90" s="4">
        <v>35.652799999999999</v>
      </c>
      <c r="BZ90" s="4">
        <v>0.37569999999999998</v>
      </c>
      <c r="CA90" s="4">
        <v>27.604800000000001</v>
      </c>
      <c r="CB90" s="4">
        <v>0.46200000000000002</v>
      </c>
      <c r="CC90" s="4">
        <v>0</v>
      </c>
      <c r="CD90" s="4">
        <v>0</v>
      </c>
      <c r="CE90" s="4">
        <v>0</v>
      </c>
      <c r="CF90" s="4">
        <v>0</v>
      </c>
      <c r="CG90" s="4">
        <v>9.7000000000000003E-3</v>
      </c>
      <c r="CH90" s="4">
        <v>0</v>
      </c>
      <c r="CI90" s="4">
        <v>0</v>
      </c>
      <c r="CJ90" s="4">
        <v>57.99</v>
      </c>
      <c r="CK90" s="4">
        <v>57.32</v>
      </c>
      <c r="CL90" s="4">
        <v>41.53</v>
      </c>
      <c r="CM90" s="4">
        <v>0.44</v>
      </c>
      <c r="CN90" s="4">
        <v>0.69</v>
      </c>
      <c r="CO90" s="4">
        <v>0.01</v>
      </c>
      <c r="CP90" s="4">
        <v>53.2605</v>
      </c>
      <c r="CQ90" s="4">
        <v>0</v>
      </c>
      <c r="CR90" s="4">
        <v>29.812100000000001</v>
      </c>
      <c r="CS90" s="4">
        <v>0</v>
      </c>
      <c r="CT90" s="4">
        <v>0</v>
      </c>
      <c r="CU90" s="4">
        <v>0</v>
      </c>
      <c r="CV90" s="4">
        <v>0</v>
      </c>
      <c r="CW90" s="4">
        <v>12.167199999999999</v>
      </c>
      <c r="CX90" s="4">
        <v>4.5084</v>
      </c>
      <c r="CY90" s="4">
        <v>0.25190000000000001</v>
      </c>
      <c r="CZ90" s="4">
        <v>0</v>
      </c>
      <c r="DA90" s="4">
        <v>0</v>
      </c>
      <c r="DB90" s="4">
        <v>0</v>
      </c>
      <c r="DC90" s="4">
        <v>0</v>
      </c>
      <c r="DD90" s="4">
        <v>0</v>
      </c>
      <c r="DE90" s="4">
        <v>58.99</v>
      </c>
      <c r="DF90" s="4">
        <v>39.549999999999997</v>
      </c>
      <c r="DG90" s="4">
        <v>1.45</v>
      </c>
      <c r="DH90" s="4">
        <v>0</v>
      </c>
      <c r="DI90" s="4">
        <v>50.619199999999999</v>
      </c>
      <c r="DJ90" s="4">
        <v>0</v>
      </c>
      <c r="DK90" s="4">
        <v>4.6536999999999997</v>
      </c>
      <c r="DL90" s="4">
        <v>0</v>
      </c>
      <c r="DM90" s="4">
        <v>13.228899999999999</v>
      </c>
      <c r="DN90" s="4">
        <v>0.28699999999999998</v>
      </c>
      <c r="DO90" s="4">
        <v>14.0068</v>
      </c>
      <c r="DP90" s="4">
        <v>17.201499999999999</v>
      </c>
      <c r="DQ90" s="4">
        <v>0</v>
      </c>
      <c r="DR90" s="4">
        <v>0</v>
      </c>
      <c r="DS90" s="4">
        <v>0</v>
      </c>
      <c r="DT90" s="4">
        <v>0</v>
      </c>
      <c r="DU90" s="4">
        <v>2.8999999999999998E-3</v>
      </c>
      <c r="DV90" s="4">
        <v>0</v>
      </c>
      <c r="DW90" s="4">
        <v>0</v>
      </c>
      <c r="DX90" s="4">
        <v>65.37</v>
      </c>
      <c r="DY90" s="4">
        <v>39.130000000000003</v>
      </c>
      <c r="DZ90" s="4">
        <v>20.73</v>
      </c>
      <c r="EA90" s="4">
        <v>34.54</v>
      </c>
      <c r="EB90" s="4">
        <v>5.14</v>
      </c>
      <c r="EC90" s="4">
        <v>0.46</v>
      </c>
      <c r="ED90" s="4">
        <v>0</v>
      </c>
      <c r="EE90" s="4">
        <v>0</v>
      </c>
      <c r="EF90" s="4">
        <v>0</v>
      </c>
      <c r="EG90" s="4">
        <v>0</v>
      </c>
      <c r="EH90" s="4">
        <v>0</v>
      </c>
      <c r="EI90" s="4">
        <v>0</v>
      </c>
      <c r="EJ90" s="4">
        <v>0</v>
      </c>
      <c r="EK90" s="4">
        <v>0</v>
      </c>
      <c r="EL90" s="4">
        <v>0</v>
      </c>
      <c r="EM90" s="4">
        <v>0</v>
      </c>
      <c r="EN90" s="4">
        <v>0</v>
      </c>
      <c r="EO90" s="4">
        <v>0</v>
      </c>
      <c r="EP90" s="4">
        <v>0</v>
      </c>
      <c r="EQ90" s="4">
        <v>0</v>
      </c>
      <c r="ER90" s="4">
        <v>0</v>
      </c>
      <c r="ES90" s="4">
        <v>0</v>
      </c>
      <c r="ET90" s="4">
        <v>0</v>
      </c>
      <c r="EU90" s="4">
        <v>0</v>
      </c>
      <c r="EV90" s="4">
        <v>0</v>
      </c>
      <c r="EW90" s="4">
        <v>0</v>
      </c>
      <c r="EX90" s="4">
        <v>0</v>
      </c>
      <c r="EY90" s="4">
        <v>0</v>
      </c>
      <c r="EZ90" s="4">
        <v>0</v>
      </c>
      <c r="FA90" s="4">
        <v>0</v>
      </c>
      <c r="FB90" s="4">
        <v>0</v>
      </c>
      <c r="FC90" s="4">
        <v>0</v>
      </c>
      <c r="FD90" s="4">
        <v>0</v>
      </c>
      <c r="FE90" s="4">
        <v>0</v>
      </c>
      <c r="FF90" s="4">
        <v>0</v>
      </c>
      <c r="FG90" s="4">
        <v>0</v>
      </c>
      <c r="FH90" s="4">
        <v>0</v>
      </c>
      <c r="FI90" s="4">
        <v>0</v>
      </c>
      <c r="FJ90" s="4">
        <v>0</v>
      </c>
      <c r="FK90" s="4">
        <v>0</v>
      </c>
      <c r="FL90" s="4">
        <v>0</v>
      </c>
      <c r="FM90" s="4">
        <v>0</v>
      </c>
      <c r="FN90" s="4">
        <v>0</v>
      </c>
      <c r="FO90" s="4">
        <v>0</v>
      </c>
      <c r="FP90" s="4">
        <v>0</v>
      </c>
      <c r="FQ90" s="4">
        <v>0</v>
      </c>
      <c r="FR90" s="4">
        <v>0</v>
      </c>
      <c r="FS90" s="4">
        <v>0</v>
      </c>
      <c r="FT90" s="4">
        <v>0</v>
      </c>
      <c r="FU90" s="4">
        <v>0</v>
      </c>
      <c r="FV90" s="4">
        <v>0</v>
      </c>
      <c r="FW90" s="4">
        <v>0</v>
      </c>
      <c r="FX90" s="4">
        <v>0</v>
      </c>
      <c r="FY90" s="4">
        <v>0</v>
      </c>
      <c r="FZ90" s="4">
        <v>0</v>
      </c>
      <c r="GA90" s="4">
        <v>0</v>
      </c>
      <c r="GB90" s="4">
        <v>0</v>
      </c>
      <c r="GC90" s="4">
        <v>0</v>
      </c>
      <c r="GD90" s="4">
        <v>0</v>
      </c>
      <c r="GE90" s="4">
        <v>0</v>
      </c>
      <c r="GF90" s="4">
        <v>0</v>
      </c>
      <c r="GG90" s="4">
        <v>0</v>
      </c>
      <c r="GH90" s="4">
        <v>0</v>
      </c>
      <c r="GI90" s="4">
        <v>0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Q90" s="4">
        <v>0</v>
      </c>
      <c r="GR90" s="4">
        <v>0</v>
      </c>
      <c r="GS90" s="4">
        <v>0</v>
      </c>
      <c r="GT90" s="4">
        <v>0</v>
      </c>
      <c r="GU90" s="4">
        <v>0</v>
      </c>
      <c r="GV90" s="4">
        <v>0</v>
      </c>
      <c r="GW90" s="4">
        <v>0</v>
      </c>
      <c r="GX90" s="4">
        <v>0</v>
      </c>
      <c r="GY90" s="4">
        <v>0</v>
      </c>
      <c r="GZ90" s="4">
        <v>0</v>
      </c>
      <c r="HA90" s="4">
        <v>0</v>
      </c>
      <c r="HB90" s="4">
        <v>0</v>
      </c>
      <c r="HC90" s="4">
        <v>0</v>
      </c>
      <c r="HD90" s="4">
        <v>0</v>
      </c>
      <c r="HE90" s="4">
        <v>0</v>
      </c>
      <c r="HF90" s="4">
        <v>0</v>
      </c>
      <c r="HG90" s="4">
        <v>0</v>
      </c>
      <c r="HH90" s="4">
        <v>0</v>
      </c>
      <c r="HI90" s="4">
        <v>0</v>
      </c>
      <c r="HJ90" s="4">
        <v>0</v>
      </c>
      <c r="HK90" s="4">
        <v>0</v>
      </c>
      <c r="HL90" s="4">
        <v>0</v>
      </c>
      <c r="HM90" s="4">
        <v>0</v>
      </c>
      <c r="HN90" s="4">
        <v>0</v>
      </c>
      <c r="HO90" s="4">
        <v>60.806699999999999</v>
      </c>
      <c r="HP90" s="4">
        <v>0</v>
      </c>
      <c r="HQ90" s="4">
        <v>0</v>
      </c>
      <c r="HR90" s="4">
        <v>0</v>
      </c>
      <c r="HS90" s="4">
        <v>0</v>
      </c>
      <c r="HT90" s="4">
        <v>0</v>
      </c>
      <c r="HU90" s="4">
        <v>0</v>
      </c>
      <c r="HV90" s="4">
        <v>0</v>
      </c>
      <c r="HW90" s="4">
        <v>2.7675000000000001</v>
      </c>
      <c r="HX90" s="4">
        <v>36.425800000000002</v>
      </c>
      <c r="HY90" s="4">
        <v>0</v>
      </c>
      <c r="HZ90" s="4">
        <v>95.85</v>
      </c>
      <c r="IA90" s="4">
        <v>4.1500000000000004</v>
      </c>
    </row>
    <row r="91" spans="1:235" x14ac:dyDescent="0.35">
      <c r="A91" s="4" t="s">
        <v>653</v>
      </c>
      <c r="B91" s="4">
        <v>49.01</v>
      </c>
      <c r="C91" s="4">
        <v>47.8</v>
      </c>
      <c r="D91" s="4">
        <v>47.33</v>
      </c>
      <c r="E91" s="4">
        <v>1105.31</v>
      </c>
      <c r="F91" s="4">
        <v>1E-3</v>
      </c>
      <c r="G91" s="4">
        <v>-9.44</v>
      </c>
      <c r="H91" s="4">
        <v>0</v>
      </c>
      <c r="I91" s="4">
        <v>-0.72</v>
      </c>
      <c r="J91" s="4">
        <v>52.2</v>
      </c>
      <c r="K91" s="4">
        <v>1105.3</v>
      </c>
      <c r="L91" s="4">
        <v>0</v>
      </c>
      <c r="M91" s="4">
        <v>1105.31</v>
      </c>
      <c r="N91" s="4">
        <v>0</v>
      </c>
      <c r="O91" s="4">
        <v>1105.31</v>
      </c>
      <c r="P91" s="4">
        <v>0</v>
      </c>
      <c r="Q91" s="4">
        <v>1097.17</v>
      </c>
      <c r="R91" s="4">
        <v>-8.14</v>
      </c>
      <c r="S91" s="4">
        <v>1090.29</v>
      </c>
      <c r="T91" s="4">
        <v>-15.02</v>
      </c>
      <c r="U91" s="4">
        <v>1049.1500000000001</v>
      </c>
      <c r="V91" s="4">
        <v>-56.16</v>
      </c>
      <c r="W91" s="4">
        <v>1026.8499999999999</v>
      </c>
      <c r="X91" s="4">
        <v>-78.459999999999994</v>
      </c>
      <c r="Y91" s="4">
        <v>5.7556000000000003</v>
      </c>
      <c r="Z91" s="4">
        <v>16.86</v>
      </c>
      <c r="AA91" s="4">
        <v>20.094899999999999</v>
      </c>
      <c r="AB91" s="4">
        <v>0</v>
      </c>
      <c r="AC91" s="4">
        <v>0</v>
      </c>
      <c r="AD91" s="4">
        <v>0</v>
      </c>
      <c r="AE91" s="4">
        <v>0</v>
      </c>
      <c r="AF91" s="4">
        <v>4.2477</v>
      </c>
      <c r="AG91" s="4">
        <v>8.1205999999999996</v>
      </c>
      <c r="AH91" s="4">
        <v>39.908999999999999</v>
      </c>
      <c r="AI91" s="4">
        <v>51.5017</v>
      </c>
      <c r="AJ91" s="4">
        <v>0</v>
      </c>
      <c r="AK91" s="4">
        <v>0</v>
      </c>
      <c r="AL91" s="4">
        <v>0</v>
      </c>
      <c r="AM91" s="4">
        <v>0</v>
      </c>
      <c r="AN91" s="4">
        <v>0.46860000000000002</v>
      </c>
      <c r="AO91" s="4">
        <v>0.23830000000000001</v>
      </c>
      <c r="AP91" s="4">
        <v>4.53E-2</v>
      </c>
      <c r="AQ91" s="4">
        <v>50.537700000000001</v>
      </c>
      <c r="AR91" s="4">
        <v>3.0705</v>
      </c>
      <c r="AS91" s="4">
        <v>11.6976</v>
      </c>
      <c r="AT91" s="4">
        <v>2.4007000000000001</v>
      </c>
      <c r="AU91" s="4">
        <v>15.0626</v>
      </c>
      <c r="AV91" s="4">
        <v>0.28639999999999999</v>
      </c>
      <c r="AW91" s="4">
        <v>4.0488</v>
      </c>
      <c r="AX91" s="4">
        <v>8.7226999999999997</v>
      </c>
      <c r="AY91" s="4">
        <v>2.6717</v>
      </c>
      <c r="AZ91" s="4">
        <v>0.94169999999999998</v>
      </c>
      <c r="BA91" s="4">
        <v>0.29520000000000002</v>
      </c>
      <c r="BB91" s="4">
        <v>0</v>
      </c>
      <c r="BC91" s="4">
        <v>5.0000000000000001E-4</v>
      </c>
      <c r="BD91" s="4">
        <v>0.26379999999999998</v>
      </c>
      <c r="BE91" s="4">
        <v>0</v>
      </c>
      <c r="BF91" s="4">
        <v>1.5274000000000001</v>
      </c>
      <c r="BG91" s="4">
        <v>1.2067000000000001</v>
      </c>
      <c r="BH91" s="4">
        <v>0.8327</v>
      </c>
      <c r="BI91" s="4">
        <v>1.4959</v>
      </c>
      <c r="BJ91" s="4">
        <v>1.736</v>
      </c>
      <c r="BK91" s="4">
        <v>1.6245000000000001</v>
      </c>
      <c r="BL91" s="4">
        <v>1.6221000000000001</v>
      </c>
      <c r="BM91" s="4">
        <v>1.6009</v>
      </c>
      <c r="BN91" s="4">
        <v>1.5804</v>
      </c>
      <c r="BO91" s="4">
        <v>1.5710999999999999</v>
      </c>
      <c r="BP91" s="4">
        <v>1.5624</v>
      </c>
      <c r="BQ91" s="4">
        <v>1.5548</v>
      </c>
      <c r="BR91" s="4">
        <v>1.5685</v>
      </c>
      <c r="BS91" s="4">
        <v>1.5774999999999999</v>
      </c>
      <c r="BT91" s="4">
        <v>1.5805</v>
      </c>
      <c r="BU91" s="4">
        <v>35.868499999999997</v>
      </c>
      <c r="BV91" s="4">
        <v>0</v>
      </c>
      <c r="BW91" s="4">
        <v>0</v>
      </c>
      <c r="BX91" s="4">
        <v>0</v>
      </c>
      <c r="BY91" s="4">
        <v>35.793900000000001</v>
      </c>
      <c r="BZ91" s="4">
        <v>0.3765</v>
      </c>
      <c r="CA91" s="4">
        <v>27.489699999999999</v>
      </c>
      <c r="CB91" s="4">
        <v>0.46179999999999999</v>
      </c>
      <c r="CC91" s="4">
        <v>0</v>
      </c>
      <c r="CD91" s="4">
        <v>0</v>
      </c>
      <c r="CE91" s="4">
        <v>0</v>
      </c>
      <c r="CF91" s="4">
        <v>0</v>
      </c>
      <c r="CG91" s="4">
        <v>9.7000000000000003E-3</v>
      </c>
      <c r="CH91" s="4">
        <v>0</v>
      </c>
      <c r="CI91" s="4">
        <v>0</v>
      </c>
      <c r="CJ91" s="4">
        <v>57.79</v>
      </c>
      <c r="CK91" s="4">
        <v>57.13</v>
      </c>
      <c r="CL91" s="4">
        <v>41.73</v>
      </c>
      <c r="CM91" s="4">
        <v>0.44</v>
      </c>
      <c r="CN91" s="4">
        <v>0.69</v>
      </c>
      <c r="CO91" s="4">
        <v>0.01</v>
      </c>
      <c r="CP91" s="4">
        <v>53.299500000000002</v>
      </c>
      <c r="CQ91" s="4">
        <v>0</v>
      </c>
      <c r="CR91" s="4">
        <v>29.785399999999999</v>
      </c>
      <c r="CS91" s="4">
        <v>0</v>
      </c>
      <c r="CT91" s="4">
        <v>0</v>
      </c>
      <c r="CU91" s="4">
        <v>0</v>
      </c>
      <c r="CV91" s="4">
        <v>0</v>
      </c>
      <c r="CW91" s="4">
        <v>12.136100000000001</v>
      </c>
      <c r="CX91" s="4">
        <v>4.5255999999999998</v>
      </c>
      <c r="CY91" s="4">
        <v>0.25340000000000001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58.84</v>
      </c>
      <c r="DF91" s="4">
        <v>39.700000000000003</v>
      </c>
      <c r="DG91" s="4">
        <v>1.46</v>
      </c>
      <c r="DH91" s="4">
        <v>0</v>
      </c>
      <c r="DI91" s="4">
        <v>50.607500000000002</v>
      </c>
      <c r="DJ91" s="4">
        <v>0</v>
      </c>
      <c r="DK91" s="4">
        <v>4.6483999999999996</v>
      </c>
      <c r="DL91" s="4">
        <v>0</v>
      </c>
      <c r="DM91" s="4">
        <v>13.2956</v>
      </c>
      <c r="DN91" s="4">
        <v>0.28820000000000001</v>
      </c>
      <c r="DO91" s="4">
        <v>13.9734</v>
      </c>
      <c r="DP91" s="4">
        <v>17.184000000000001</v>
      </c>
      <c r="DQ91" s="4">
        <v>0</v>
      </c>
      <c r="DR91" s="4">
        <v>0</v>
      </c>
      <c r="DS91" s="4">
        <v>0</v>
      </c>
      <c r="DT91" s="4">
        <v>0</v>
      </c>
      <c r="DU91" s="4">
        <v>2.8999999999999998E-3</v>
      </c>
      <c r="DV91" s="4">
        <v>0</v>
      </c>
      <c r="DW91" s="4">
        <v>0</v>
      </c>
      <c r="DX91" s="4">
        <v>65.2</v>
      </c>
      <c r="DY91" s="4">
        <v>39.049999999999997</v>
      </c>
      <c r="DZ91" s="4">
        <v>20.84</v>
      </c>
      <c r="EA91" s="4">
        <v>34.51</v>
      </c>
      <c r="EB91" s="4">
        <v>5.13</v>
      </c>
      <c r="EC91" s="4">
        <v>0.46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  <c r="ET91" s="4">
        <v>0</v>
      </c>
      <c r="EU91" s="4">
        <v>0</v>
      </c>
      <c r="EV91" s="4">
        <v>0</v>
      </c>
      <c r="EW91" s="4">
        <v>0</v>
      </c>
      <c r="EX91" s="4">
        <v>0</v>
      </c>
      <c r="EY91" s="4">
        <v>0</v>
      </c>
      <c r="EZ91" s="4">
        <v>0</v>
      </c>
      <c r="FA91" s="4">
        <v>0</v>
      </c>
      <c r="FB91" s="4">
        <v>0</v>
      </c>
      <c r="FC91" s="4">
        <v>0</v>
      </c>
      <c r="FD91" s="4">
        <v>0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0</v>
      </c>
      <c r="FW91" s="4">
        <v>0</v>
      </c>
      <c r="FX91" s="4">
        <v>0</v>
      </c>
      <c r="FY91" s="4">
        <v>0</v>
      </c>
      <c r="FZ91" s="4">
        <v>0</v>
      </c>
      <c r="GA91" s="4">
        <v>0</v>
      </c>
      <c r="GB91" s="4">
        <v>0</v>
      </c>
      <c r="GC91" s="4">
        <v>0</v>
      </c>
      <c r="GD91" s="4">
        <v>0</v>
      </c>
      <c r="GE91" s="4">
        <v>0</v>
      </c>
      <c r="GF91" s="4">
        <v>0</v>
      </c>
      <c r="GG91" s="4">
        <v>0</v>
      </c>
      <c r="GH91" s="4">
        <v>0</v>
      </c>
      <c r="GI91" s="4">
        <v>0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Q91" s="4">
        <v>0</v>
      </c>
      <c r="GR91" s="4">
        <v>0</v>
      </c>
      <c r="GS91" s="4">
        <v>0</v>
      </c>
      <c r="GT91" s="4">
        <v>0</v>
      </c>
      <c r="GU91" s="4">
        <v>0</v>
      </c>
      <c r="GV91" s="4">
        <v>0</v>
      </c>
      <c r="GW91" s="4">
        <v>0</v>
      </c>
      <c r="GX91" s="4">
        <v>0</v>
      </c>
      <c r="GY91" s="4">
        <v>0</v>
      </c>
      <c r="GZ91" s="4">
        <v>0</v>
      </c>
      <c r="HA91" s="4">
        <v>0</v>
      </c>
      <c r="HB91" s="4">
        <v>0</v>
      </c>
      <c r="HC91" s="4">
        <v>0</v>
      </c>
      <c r="HD91" s="4">
        <v>0</v>
      </c>
      <c r="HE91" s="4">
        <v>0</v>
      </c>
      <c r="HF91" s="4">
        <v>0</v>
      </c>
      <c r="HG91" s="4">
        <v>0</v>
      </c>
      <c r="HH91" s="4">
        <v>0</v>
      </c>
      <c r="HI91" s="4">
        <v>0</v>
      </c>
      <c r="HJ91" s="4">
        <v>0</v>
      </c>
      <c r="HK91" s="4">
        <v>0</v>
      </c>
      <c r="HL91" s="4">
        <v>0</v>
      </c>
      <c r="HM91" s="4">
        <v>0</v>
      </c>
      <c r="HN91" s="4">
        <v>0</v>
      </c>
      <c r="HO91" s="4">
        <v>60.808300000000003</v>
      </c>
      <c r="HP91" s="4">
        <v>0</v>
      </c>
      <c r="HQ91" s="4">
        <v>0</v>
      </c>
      <c r="HR91" s="4">
        <v>0</v>
      </c>
      <c r="HS91" s="4">
        <v>0</v>
      </c>
      <c r="HT91" s="4">
        <v>0</v>
      </c>
      <c r="HU91" s="4">
        <v>0</v>
      </c>
      <c r="HV91" s="4">
        <v>0</v>
      </c>
      <c r="HW91" s="4">
        <v>2.7658</v>
      </c>
      <c r="HX91" s="4">
        <v>36.425800000000002</v>
      </c>
      <c r="HY91" s="4">
        <v>0</v>
      </c>
      <c r="HZ91" s="4">
        <v>95.85</v>
      </c>
      <c r="IA91" s="4">
        <v>4.1500000000000004</v>
      </c>
    </row>
    <row r="92" spans="1:235" x14ac:dyDescent="0.35">
      <c r="A92" s="4" t="s">
        <v>653</v>
      </c>
      <c r="B92" s="4">
        <v>49.51</v>
      </c>
      <c r="C92" s="4">
        <v>48.3</v>
      </c>
      <c r="D92" s="4">
        <v>47.84</v>
      </c>
      <c r="E92" s="4">
        <v>1104.6400000000001</v>
      </c>
      <c r="F92" s="4">
        <v>1E-3</v>
      </c>
      <c r="G92" s="4">
        <v>-9.4499999999999993</v>
      </c>
      <c r="H92" s="4">
        <v>0</v>
      </c>
      <c r="I92" s="4">
        <v>-0.72</v>
      </c>
      <c r="J92" s="4">
        <v>51.7</v>
      </c>
      <c r="K92" s="4">
        <v>1104.6300000000001</v>
      </c>
      <c r="L92" s="4">
        <v>-0.01</v>
      </c>
      <c r="M92" s="4">
        <v>1104.6400000000001</v>
      </c>
      <c r="N92" s="4">
        <v>0</v>
      </c>
      <c r="O92" s="4">
        <v>1104.6400000000001</v>
      </c>
      <c r="P92" s="4">
        <v>0</v>
      </c>
      <c r="Q92" s="4">
        <v>1096.55</v>
      </c>
      <c r="R92" s="4">
        <v>-8.09</v>
      </c>
      <c r="S92" s="4">
        <v>1089.6099999999999</v>
      </c>
      <c r="T92" s="4">
        <v>-15.03</v>
      </c>
      <c r="U92" s="4">
        <v>1050.6300000000001</v>
      </c>
      <c r="V92" s="4">
        <v>-54</v>
      </c>
      <c r="W92" s="4">
        <v>1026.8499999999999</v>
      </c>
      <c r="X92" s="4">
        <v>-77.790000000000006</v>
      </c>
      <c r="Y92" s="4">
        <v>5.7964000000000002</v>
      </c>
      <c r="Z92" s="4">
        <v>17.059899999999999</v>
      </c>
      <c r="AA92" s="4">
        <v>20.353000000000002</v>
      </c>
      <c r="AB92" s="4">
        <v>0</v>
      </c>
      <c r="AC92" s="4">
        <v>0</v>
      </c>
      <c r="AD92" s="4">
        <v>0</v>
      </c>
      <c r="AE92" s="4">
        <v>0</v>
      </c>
      <c r="AF92" s="4">
        <v>4.25</v>
      </c>
      <c r="AG92" s="4">
        <v>8.1303000000000001</v>
      </c>
      <c r="AH92" s="4">
        <v>39.886400000000002</v>
      </c>
      <c r="AI92" s="4">
        <v>51.512999999999998</v>
      </c>
      <c r="AJ92" s="4">
        <v>0</v>
      </c>
      <c r="AK92" s="4">
        <v>0</v>
      </c>
      <c r="AL92" s="4">
        <v>0</v>
      </c>
      <c r="AM92" s="4">
        <v>0</v>
      </c>
      <c r="AN92" s="4">
        <v>0.47020000000000001</v>
      </c>
      <c r="AO92" s="4">
        <v>0.2389</v>
      </c>
      <c r="AP92" s="4">
        <v>4.53E-2</v>
      </c>
      <c r="AQ92" s="4">
        <v>50.536499999999997</v>
      </c>
      <c r="AR92" s="4">
        <v>3.1002999999999998</v>
      </c>
      <c r="AS92" s="4">
        <v>11.6838</v>
      </c>
      <c r="AT92" s="4">
        <v>2.4083000000000001</v>
      </c>
      <c r="AU92" s="4">
        <v>15.082599999999999</v>
      </c>
      <c r="AV92" s="4">
        <v>0.28689999999999999</v>
      </c>
      <c r="AW92" s="4">
        <v>4.0228000000000002</v>
      </c>
      <c r="AX92" s="4">
        <v>8.6915999999999993</v>
      </c>
      <c r="AY92" s="4">
        <v>2.6743999999999999</v>
      </c>
      <c r="AZ92" s="4">
        <v>0.94930000000000003</v>
      </c>
      <c r="BA92" s="4">
        <v>0.29809999999999998</v>
      </c>
      <c r="BB92" s="4">
        <v>0</v>
      </c>
      <c r="BC92" s="4">
        <v>5.0000000000000001E-4</v>
      </c>
      <c r="BD92" s="4">
        <v>0.26479999999999998</v>
      </c>
      <c r="BE92" s="4">
        <v>0</v>
      </c>
      <c r="BF92" s="4">
        <v>1.5343</v>
      </c>
      <c r="BG92" s="4">
        <v>1.2082999999999999</v>
      </c>
      <c r="BH92" s="4">
        <v>0.82920000000000005</v>
      </c>
      <c r="BI92" s="4">
        <v>1.502</v>
      </c>
      <c r="BJ92" s="4">
        <v>1.7492000000000001</v>
      </c>
      <c r="BK92" s="4">
        <v>1.6343000000000001</v>
      </c>
      <c r="BL92" s="4">
        <v>1.6317999999999999</v>
      </c>
      <c r="BM92" s="4">
        <v>1.61</v>
      </c>
      <c r="BN92" s="4">
        <v>1.589</v>
      </c>
      <c r="BO92" s="4">
        <v>1.5793999999999999</v>
      </c>
      <c r="BP92" s="4">
        <v>1.5705</v>
      </c>
      <c r="BQ92" s="4">
        <v>1.5633999999999999</v>
      </c>
      <c r="BR92" s="4">
        <v>1.5773999999999999</v>
      </c>
      <c r="BS92" s="4">
        <v>1.5867</v>
      </c>
      <c r="BT92" s="4">
        <v>1.5896999999999999</v>
      </c>
      <c r="BU92" s="4">
        <v>35.841900000000003</v>
      </c>
      <c r="BV92" s="4">
        <v>0</v>
      </c>
      <c r="BW92" s="4">
        <v>0</v>
      </c>
      <c r="BX92" s="4">
        <v>0</v>
      </c>
      <c r="BY92" s="4">
        <v>35.935099999999998</v>
      </c>
      <c r="BZ92" s="4">
        <v>0.37730000000000002</v>
      </c>
      <c r="CA92" s="4">
        <v>27.374400000000001</v>
      </c>
      <c r="CB92" s="4">
        <v>0.4617</v>
      </c>
      <c r="CC92" s="4">
        <v>0</v>
      </c>
      <c r="CD92" s="4">
        <v>0</v>
      </c>
      <c r="CE92" s="4">
        <v>0</v>
      </c>
      <c r="CF92" s="4">
        <v>0</v>
      </c>
      <c r="CG92" s="4">
        <v>9.5999999999999992E-3</v>
      </c>
      <c r="CH92" s="4">
        <v>0</v>
      </c>
      <c r="CI92" s="4">
        <v>0</v>
      </c>
      <c r="CJ92" s="4">
        <v>57.59</v>
      </c>
      <c r="CK92" s="4">
        <v>56.93</v>
      </c>
      <c r="CL92" s="4">
        <v>41.92</v>
      </c>
      <c r="CM92" s="4">
        <v>0.45</v>
      </c>
      <c r="CN92" s="4">
        <v>0.69</v>
      </c>
      <c r="CO92" s="4">
        <v>0.01</v>
      </c>
      <c r="CP92" s="4">
        <v>53.338700000000003</v>
      </c>
      <c r="CQ92" s="4">
        <v>0</v>
      </c>
      <c r="CR92" s="4">
        <v>29.758700000000001</v>
      </c>
      <c r="CS92" s="4">
        <v>0</v>
      </c>
      <c r="CT92" s="4">
        <v>0</v>
      </c>
      <c r="CU92" s="4">
        <v>0</v>
      </c>
      <c r="CV92" s="4">
        <v>0</v>
      </c>
      <c r="CW92" s="4">
        <v>12.105</v>
      </c>
      <c r="CX92" s="4">
        <v>4.5427999999999997</v>
      </c>
      <c r="CY92" s="4">
        <v>0.25490000000000002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58.68</v>
      </c>
      <c r="DF92" s="4">
        <v>39.85</v>
      </c>
      <c r="DG92" s="4">
        <v>1.47</v>
      </c>
      <c r="DH92" s="4">
        <v>0</v>
      </c>
      <c r="DI92" s="4">
        <v>50.595700000000001</v>
      </c>
      <c r="DJ92" s="4">
        <v>0</v>
      </c>
      <c r="DK92" s="4">
        <v>4.6432000000000002</v>
      </c>
      <c r="DL92" s="4">
        <v>0</v>
      </c>
      <c r="DM92" s="4">
        <v>13.362399999999999</v>
      </c>
      <c r="DN92" s="4">
        <v>0.28949999999999998</v>
      </c>
      <c r="DO92" s="4">
        <v>13.94</v>
      </c>
      <c r="DP92" s="4">
        <v>17.166399999999999</v>
      </c>
      <c r="DQ92" s="4">
        <v>0</v>
      </c>
      <c r="DR92" s="4">
        <v>0</v>
      </c>
      <c r="DS92" s="4">
        <v>0</v>
      </c>
      <c r="DT92" s="4">
        <v>0</v>
      </c>
      <c r="DU92" s="4">
        <v>2.8999999999999998E-3</v>
      </c>
      <c r="DV92" s="4">
        <v>0</v>
      </c>
      <c r="DW92" s="4">
        <v>0</v>
      </c>
      <c r="DX92" s="4">
        <v>65.03</v>
      </c>
      <c r="DY92" s="4">
        <v>38.97</v>
      </c>
      <c r="DZ92" s="4">
        <v>20.95</v>
      </c>
      <c r="EA92" s="4">
        <v>34.49</v>
      </c>
      <c r="EB92" s="4">
        <v>5.13</v>
      </c>
      <c r="EC92" s="4">
        <v>0.46</v>
      </c>
      <c r="ED92" s="4">
        <v>0</v>
      </c>
      <c r="EE92" s="4">
        <v>0</v>
      </c>
      <c r="EF92" s="4">
        <v>0</v>
      </c>
      <c r="EG92" s="4">
        <v>0</v>
      </c>
      <c r="EH92" s="4">
        <v>0</v>
      </c>
      <c r="EI92" s="4">
        <v>0</v>
      </c>
      <c r="EJ92" s="4">
        <v>0</v>
      </c>
      <c r="EK92" s="4">
        <v>0</v>
      </c>
      <c r="EL92" s="4">
        <v>0</v>
      </c>
      <c r="EM92" s="4">
        <v>0</v>
      </c>
      <c r="EN92" s="4">
        <v>0</v>
      </c>
      <c r="EO92" s="4">
        <v>0</v>
      </c>
      <c r="EP92" s="4">
        <v>0</v>
      </c>
      <c r="EQ92" s="4">
        <v>0</v>
      </c>
      <c r="ER92" s="4">
        <v>0</v>
      </c>
      <c r="ES92" s="4">
        <v>0</v>
      </c>
      <c r="ET92" s="4">
        <v>0</v>
      </c>
      <c r="EU92" s="4">
        <v>0</v>
      </c>
      <c r="EV92" s="4">
        <v>0</v>
      </c>
      <c r="EW92" s="4">
        <v>0</v>
      </c>
      <c r="EX92" s="4">
        <v>0</v>
      </c>
      <c r="EY92" s="4">
        <v>0</v>
      </c>
      <c r="EZ92" s="4">
        <v>0</v>
      </c>
      <c r="FA92" s="4">
        <v>0</v>
      </c>
      <c r="FB92" s="4">
        <v>0</v>
      </c>
      <c r="FC92" s="4">
        <v>0</v>
      </c>
      <c r="FD92" s="4">
        <v>0</v>
      </c>
      <c r="FE92" s="4">
        <v>0</v>
      </c>
      <c r="FF92" s="4">
        <v>0</v>
      </c>
      <c r="FG92" s="4">
        <v>0</v>
      </c>
      <c r="FH92" s="4">
        <v>0</v>
      </c>
      <c r="FI92" s="4">
        <v>0</v>
      </c>
      <c r="FJ92" s="4">
        <v>0</v>
      </c>
      <c r="FK92" s="4">
        <v>0</v>
      </c>
      <c r="FL92" s="4">
        <v>0</v>
      </c>
      <c r="FM92" s="4">
        <v>0</v>
      </c>
      <c r="FN92" s="4">
        <v>0</v>
      </c>
      <c r="FO92" s="4">
        <v>0</v>
      </c>
      <c r="FP92" s="4">
        <v>0</v>
      </c>
      <c r="FQ92" s="4">
        <v>0</v>
      </c>
      <c r="FR92" s="4">
        <v>0</v>
      </c>
      <c r="FS92" s="4">
        <v>0</v>
      </c>
      <c r="FT92" s="4">
        <v>0</v>
      </c>
      <c r="FU92" s="4">
        <v>0</v>
      </c>
      <c r="FV92" s="4">
        <v>0</v>
      </c>
      <c r="FW92" s="4">
        <v>0</v>
      </c>
      <c r="FX92" s="4">
        <v>0</v>
      </c>
      <c r="FY92" s="4">
        <v>0</v>
      </c>
      <c r="FZ92" s="4">
        <v>0</v>
      </c>
      <c r="GA92" s="4">
        <v>0</v>
      </c>
      <c r="GB92" s="4">
        <v>0</v>
      </c>
      <c r="GC92" s="4">
        <v>0</v>
      </c>
      <c r="GD92" s="4">
        <v>0</v>
      </c>
      <c r="GE92" s="4">
        <v>0</v>
      </c>
      <c r="GF92" s="4">
        <v>0</v>
      </c>
      <c r="GG92" s="4">
        <v>0</v>
      </c>
      <c r="GH92" s="4">
        <v>0</v>
      </c>
      <c r="GI92" s="4">
        <v>0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Q92" s="4">
        <v>0</v>
      </c>
      <c r="GR92" s="4">
        <v>0</v>
      </c>
      <c r="GS92" s="4">
        <v>0</v>
      </c>
      <c r="GT92" s="4">
        <v>0</v>
      </c>
      <c r="GU92" s="4">
        <v>0</v>
      </c>
      <c r="GV92" s="4">
        <v>0</v>
      </c>
      <c r="GW92" s="4">
        <v>0</v>
      </c>
      <c r="GX92" s="4">
        <v>0</v>
      </c>
      <c r="GY92" s="4">
        <v>0</v>
      </c>
      <c r="GZ92" s="4">
        <v>0</v>
      </c>
      <c r="HA92" s="4">
        <v>0</v>
      </c>
      <c r="HB92" s="4">
        <v>0</v>
      </c>
      <c r="HC92" s="4">
        <v>0</v>
      </c>
      <c r="HD92" s="4">
        <v>0</v>
      </c>
      <c r="HE92" s="4">
        <v>0</v>
      </c>
      <c r="HF92" s="4">
        <v>0</v>
      </c>
      <c r="HG92" s="4">
        <v>0</v>
      </c>
      <c r="HH92" s="4">
        <v>0</v>
      </c>
      <c r="HI92" s="4">
        <v>0</v>
      </c>
      <c r="HJ92" s="4">
        <v>0</v>
      </c>
      <c r="HK92" s="4">
        <v>0</v>
      </c>
      <c r="HL92" s="4">
        <v>0</v>
      </c>
      <c r="HM92" s="4">
        <v>0</v>
      </c>
      <c r="HN92" s="4">
        <v>0</v>
      </c>
      <c r="HO92" s="4">
        <v>60.809899999999999</v>
      </c>
      <c r="HP92" s="4">
        <v>0</v>
      </c>
      <c r="HQ92" s="4">
        <v>0</v>
      </c>
      <c r="HR92" s="4">
        <v>0</v>
      </c>
      <c r="HS92" s="4">
        <v>0</v>
      </c>
      <c r="HT92" s="4">
        <v>0</v>
      </c>
      <c r="HU92" s="4">
        <v>0</v>
      </c>
      <c r="HV92" s="4">
        <v>0</v>
      </c>
      <c r="HW92" s="4">
        <v>2.7642000000000002</v>
      </c>
      <c r="HX92" s="4">
        <v>36.425899999999999</v>
      </c>
      <c r="HY92" s="4">
        <v>0</v>
      </c>
      <c r="HZ92" s="4">
        <v>95.85</v>
      </c>
      <c r="IA92" s="4">
        <v>4.1500000000000004</v>
      </c>
    </row>
    <row r="93" spans="1:235" x14ac:dyDescent="0.35">
      <c r="A93" s="4" t="s">
        <v>653</v>
      </c>
      <c r="B93" s="4">
        <v>50.01</v>
      </c>
      <c r="C93" s="4">
        <v>48.81</v>
      </c>
      <c r="D93" s="4">
        <v>48.35</v>
      </c>
      <c r="E93" s="4">
        <v>1103.96</v>
      </c>
      <c r="F93" s="4">
        <v>1E-3</v>
      </c>
      <c r="G93" s="4">
        <v>-9.4600000000000009</v>
      </c>
      <c r="H93" s="4">
        <v>0</v>
      </c>
      <c r="I93" s="4">
        <v>-0.72</v>
      </c>
      <c r="J93" s="4">
        <v>51.19</v>
      </c>
      <c r="K93" s="4">
        <v>1103.96</v>
      </c>
      <c r="L93" s="4">
        <v>-0.01</v>
      </c>
      <c r="M93" s="4">
        <v>1103.96</v>
      </c>
      <c r="N93" s="4">
        <v>0</v>
      </c>
      <c r="O93" s="4">
        <v>1103.96</v>
      </c>
      <c r="P93" s="4">
        <v>0</v>
      </c>
      <c r="Q93" s="4">
        <v>1095.93</v>
      </c>
      <c r="R93" s="4">
        <v>-8.0299999999999994</v>
      </c>
      <c r="S93" s="4">
        <v>1088.9100000000001</v>
      </c>
      <c r="T93" s="4">
        <v>-15.05</v>
      </c>
      <c r="U93" s="4">
        <v>1052.1400000000001</v>
      </c>
      <c r="V93" s="4">
        <v>-51.82</v>
      </c>
      <c r="W93" s="4">
        <v>1026.8499999999999</v>
      </c>
      <c r="X93" s="4">
        <v>-77.11</v>
      </c>
      <c r="Y93" s="4">
        <v>5.8372000000000002</v>
      </c>
      <c r="Z93" s="4">
        <v>17.259799999999998</v>
      </c>
      <c r="AA93" s="4">
        <v>20.6114</v>
      </c>
      <c r="AB93" s="4">
        <v>0</v>
      </c>
      <c r="AC93" s="4">
        <v>0</v>
      </c>
      <c r="AD93" s="4">
        <v>0</v>
      </c>
      <c r="AE93" s="4">
        <v>0</v>
      </c>
      <c r="AF93" s="4">
        <v>4.2523999999999997</v>
      </c>
      <c r="AG93" s="4">
        <v>8.14</v>
      </c>
      <c r="AH93" s="4">
        <v>39.863799999999998</v>
      </c>
      <c r="AI93" s="4">
        <v>51.524299999999997</v>
      </c>
      <c r="AJ93" s="4">
        <v>0</v>
      </c>
      <c r="AK93" s="4">
        <v>0</v>
      </c>
      <c r="AL93" s="4">
        <v>0</v>
      </c>
      <c r="AM93" s="4">
        <v>0</v>
      </c>
      <c r="AN93" s="4">
        <v>0.47189999999999999</v>
      </c>
      <c r="AO93" s="4">
        <v>0.23949999999999999</v>
      </c>
      <c r="AP93" s="4">
        <v>4.53E-2</v>
      </c>
      <c r="AQ93" s="4">
        <v>50.535200000000003</v>
      </c>
      <c r="AR93" s="4">
        <v>3.1307999999999998</v>
      </c>
      <c r="AS93" s="4">
        <v>11.6699</v>
      </c>
      <c r="AT93" s="4">
        <v>2.4159000000000002</v>
      </c>
      <c r="AU93" s="4">
        <v>15.1022</v>
      </c>
      <c r="AV93" s="4">
        <v>0.28739999999999999</v>
      </c>
      <c r="AW93" s="4">
        <v>3.9967999999999999</v>
      </c>
      <c r="AX93" s="4">
        <v>8.6603999999999992</v>
      </c>
      <c r="AY93" s="4">
        <v>2.6770999999999998</v>
      </c>
      <c r="AZ93" s="4">
        <v>0.95720000000000005</v>
      </c>
      <c r="BA93" s="4">
        <v>0.30099999999999999</v>
      </c>
      <c r="BB93" s="4">
        <v>0</v>
      </c>
      <c r="BC93" s="4">
        <v>5.0000000000000001E-4</v>
      </c>
      <c r="BD93" s="4">
        <v>0.26569999999999999</v>
      </c>
      <c r="BE93" s="4">
        <v>0</v>
      </c>
      <c r="BF93" s="4">
        <v>1.5412999999999999</v>
      </c>
      <c r="BG93" s="4">
        <v>1.2099</v>
      </c>
      <c r="BH93" s="4">
        <v>0.8256</v>
      </c>
      <c r="BI93" s="4">
        <v>1.5082</v>
      </c>
      <c r="BJ93" s="4">
        <v>1.7626999999999999</v>
      </c>
      <c r="BK93" s="4">
        <v>1.6442000000000001</v>
      </c>
      <c r="BL93" s="4">
        <v>1.6415999999999999</v>
      </c>
      <c r="BM93" s="4">
        <v>1.6192</v>
      </c>
      <c r="BN93" s="4">
        <v>1.5975999999999999</v>
      </c>
      <c r="BO93" s="4">
        <v>1.5878000000000001</v>
      </c>
      <c r="BP93" s="4">
        <v>1.5786</v>
      </c>
      <c r="BQ93" s="4">
        <v>1.5721000000000001</v>
      </c>
      <c r="BR93" s="4">
        <v>1.5864</v>
      </c>
      <c r="BS93" s="4">
        <v>1.5959000000000001</v>
      </c>
      <c r="BT93" s="4">
        <v>1.599</v>
      </c>
      <c r="BU93" s="4">
        <v>35.815199999999997</v>
      </c>
      <c r="BV93" s="4">
        <v>0</v>
      </c>
      <c r="BW93" s="4">
        <v>0</v>
      </c>
      <c r="BX93" s="4">
        <v>0</v>
      </c>
      <c r="BY93" s="4">
        <v>36.0764</v>
      </c>
      <c r="BZ93" s="4">
        <v>0.37809999999999999</v>
      </c>
      <c r="CA93" s="4">
        <v>27.2591</v>
      </c>
      <c r="CB93" s="4">
        <v>0.46150000000000002</v>
      </c>
      <c r="CC93" s="4">
        <v>0</v>
      </c>
      <c r="CD93" s="4">
        <v>0</v>
      </c>
      <c r="CE93" s="4">
        <v>0</v>
      </c>
      <c r="CF93" s="4">
        <v>0</v>
      </c>
      <c r="CG93" s="4">
        <v>9.5999999999999992E-3</v>
      </c>
      <c r="CH93" s="4">
        <v>0</v>
      </c>
      <c r="CI93" s="4">
        <v>0</v>
      </c>
      <c r="CJ93" s="4">
        <v>57.39</v>
      </c>
      <c r="CK93" s="4">
        <v>56.73</v>
      </c>
      <c r="CL93" s="4">
        <v>42.12</v>
      </c>
      <c r="CM93" s="4">
        <v>0.45</v>
      </c>
      <c r="CN93" s="4">
        <v>0.69</v>
      </c>
      <c r="CO93" s="4">
        <v>0.01</v>
      </c>
      <c r="CP93" s="4">
        <v>53.377899999999997</v>
      </c>
      <c r="CQ93" s="4">
        <v>0</v>
      </c>
      <c r="CR93" s="4">
        <v>29.731999999999999</v>
      </c>
      <c r="CS93" s="4">
        <v>0</v>
      </c>
      <c r="CT93" s="4">
        <v>0</v>
      </c>
      <c r="CU93" s="4">
        <v>0</v>
      </c>
      <c r="CV93" s="4">
        <v>0</v>
      </c>
      <c r="CW93" s="4">
        <v>12.073700000000001</v>
      </c>
      <c r="CX93" s="4">
        <v>4.5599999999999996</v>
      </c>
      <c r="CY93" s="4">
        <v>0.25640000000000002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58.52</v>
      </c>
      <c r="DF93" s="4">
        <v>40</v>
      </c>
      <c r="DG93" s="4">
        <v>1.48</v>
      </c>
      <c r="DH93" s="4">
        <v>0</v>
      </c>
      <c r="DI93" s="4">
        <v>50.583799999999997</v>
      </c>
      <c r="DJ93" s="4">
        <v>0</v>
      </c>
      <c r="DK93" s="4">
        <v>4.6380999999999997</v>
      </c>
      <c r="DL93" s="4">
        <v>0</v>
      </c>
      <c r="DM93" s="4">
        <v>13.4293</v>
      </c>
      <c r="DN93" s="4">
        <v>0.29070000000000001</v>
      </c>
      <c r="DO93" s="4">
        <v>13.9064</v>
      </c>
      <c r="DP93" s="4">
        <v>17.148800000000001</v>
      </c>
      <c r="DQ93" s="4">
        <v>0</v>
      </c>
      <c r="DR93" s="4">
        <v>0</v>
      </c>
      <c r="DS93" s="4">
        <v>0</v>
      </c>
      <c r="DT93" s="4">
        <v>0</v>
      </c>
      <c r="DU93" s="4">
        <v>2.8999999999999998E-3</v>
      </c>
      <c r="DV93" s="4">
        <v>0</v>
      </c>
      <c r="DW93" s="4">
        <v>0</v>
      </c>
      <c r="DX93" s="4">
        <v>64.86</v>
      </c>
      <c r="DY93" s="4">
        <v>38.880000000000003</v>
      </c>
      <c r="DZ93" s="4">
        <v>21.06</v>
      </c>
      <c r="EA93" s="4">
        <v>34.46</v>
      </c>
      <c r="EB93" s="4">
        <v>5.13</v>
      </c>
      <c r="EC93" s="4">
        <v>0.46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K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  <c r="ET93" s="4">
        <v>0</v>
      </c>
      <c r="EU93" s="4">
        <v>0</v>
      </c>
      <c r="EV93" s="4">
        <v>0</v>
      </c>
      <c r="EW93" s="4">
        <v>0</v>
      </c>
      <c r="EX93" s="4">
        <v>0</v>
      </c>
      <c r="EY93" s="4">
        <v>0</v>
      </c>
      <c r="EZ93" s="4">
        <v>0</v>
      </c>
      <c r="FA93" s="4">
        <v>0</v>
      </c>
      <c r="FB93" s="4">
        <v>0</v>
      </c>
      <c r="FC93" s="4">
        <v>0</v>
      </c>
      <c r="FD93" s="4">
        <v>0</v>
      </c>
      <c r="FE93" s="4">
        <v>0</v>
      </c>
      <c r="FF93" s="4">
        <v>0</v>
      </c>
      <c r="FG93" s="4">
        <v>0</v>
      </c>
      <c r="FH93" s="4">
        <v>0</v>
      </c>
      <c r="FI93" s="4">
        <v>0</v>
      </c>
      <c r="FJ93" s="4">
        <v>0</v>
      </c>
      <c r="FK93" s="4">
        <v>0</v>
      </c>
      <c r="FL93" s="4">
        <v>0</v>
      </c>
      <c r="FM93" s="4">
        <v>0</v>
      </c>
      <c r="FN93" s="4">
        <v>0</v>
      </c>
      <c r="FO93" s="4">
        <v>0</v>
      </c>
      <c r="FP93" s="4">
        <v>0</v>
      </c>
      <c r="FQ93" s="4">
        <v>0</v>
      </c>
      <c r="FR93" s="4">
        <v>0</v>
      </c>
      <c r="FS93" s="4">
        <v>0</v>
      </c>
      <c r="FT93" s="4">
        <v>0</v>
      </c>
      <c r="FU93" s="4">
        <v>0</v>
      </c>
      <c r="FV93" s="4">
        <v>0</v>
      </c>
      <c r="FW93" s="4">
        <v>0</v>
      </c>
      <c r="FX93" s="4">
        <v>0</v>
      </c>
      <c r="FY93" s="4">
        <v>0</v>
      </c>
      <c r="FZ93" s="4">
        <v>0</v>
      </c>
      <c r="GA93" s="4">
        <v>0</v>
      </c>
      <c r="GB93" s="4">
        <v>0</v>
      </c>
      <c r="GC93" s="4">
        <v>0</v>
      </c>
      <c r="GD93" s="4">
        <v>0</v>
      </c>
      <c r="GE93" s="4">
        <v>0</v>
      </c>
      <c r="GF93" s="4">
        <v>0</v>
      </c>
      <c r="GG93" s="4">
        <v>0</v>
      </c>
      <c r="GH93" s="4">
        <v>0</v>
      </c>
      <c r="GI93" s="4">
        <v>0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Q93" s="4">
        <v>0</v>
      </c>
      <c r="GR93" s="4">
        <v>0</v>
      </c>
      <c r="GS93" s="4">
        <v>0</v>
      </c>
      <c r="GT93" s="4">
        <v>0</v>
      </c>
      <c r="GU93" s="4">
        <v>0</v>
      </c>
      <c r="GV93" s="4">
        <v>0</v>
      </c>
      <c r="GW93" s="4">
        <v>0</v>
      </c>
      <c r="GX93" s="4">
        <v>0</v>
      </c>
      <c r="GY93" s="4">
        <v>0</v>
      </c>
      <c r="GZ93" s="4">
        <v>0</v>
      </c>
      <c r="HA93" s="4">
        <v>0</v>
      </c>
      <c r="HB93" s="4">
        <v>0</v>
      </c>
      <c r="HC93" s="4">
        <v>0</v>
      </c>
      <c r="HD93" s="4">
        <v>0</v>
      </c>
      <c r="HE93" s="4">
        <v>0</v>
      </c>
      <c r="HF93" s="4">
        <v>0</v>
      </c>
      <c r="HG93" s="4">
        <v>0</v>
      </c>
      <c r="HH93" s="4">
        <v>0</v>
      </c>
      <c r="HI93" s="4">
        <v>0</v>
      </c>
      <c r="HJ93" s="4">
        <v>0</v>
      </c>
      <c r="HK93" s="4">
        <v>0</v>
      </c>
      <c r="HL93" s="4">
        <v>0</v>
      </c>
      <c r="HM93" s="4">
        <v>0</v>
      </c>
      <c r="HN93" s="4">
        <v>0</v>
      </c>
      <c r="HO93" s="4">
        <v>60.811500000000002</v>
      </c>
      <c r="HP93" s="4">
        <v>0</v>
      </c>
      <c r="HQ93" s="4">
        <v>0</v>
      </c>
      <c r="HR93" s="4">
        <v>0</v>
      </c>
      <c r="HS93" s="4">
        <v>0</v>
      </c>
      <c r="HT93" s="4">
        <v>0</v>
      </c>
      <c r="HU93" s="4">
        <v>0</v>
      </c>
      <c r="HV93" s="4">
        <v>0</v>
      </c>
      <c r="HW93" s="4">
        <v>2.7625999999999999</v>
      </c>
      <c r="HX93" s="4">
        <v>36.425899999999999</v>
      </c>
      <c r="HY93" s="4">
        <v>0</v>
      </c>
      <c r="HZ93" s="4">
        <v>95.86</v>
      </c>
      <c r="IA93" s="4">
        <v>4.1399999999999997</v>
      </c>
    </row>
    <row r="94" spans="1:235" x14ac:dyDescent="0.35">
      <c r="A94" s="4" t="s">
        <v>653</v>
      </c>
      <c r="B94" s="4">
        <v>50.51</v>
      </c>
      <c r="C94" s="4">
        <v>49.31</v>
      </c>
      <c r="D94" s="4">
        <v>48.87</v>
      </c>
      <c r="E94" s="4">
        <v>1103.28</v>
      </c>
      <c r="F94" s="4">
        <v>1E-3</v>
      </c>
      <c r="G94" s="4">
        <v>-9.4700000000000006</v>
      </c>
      <c r="H94" s="4">
        <v>0</v>
      </c>
      <c r="I94" s="4">
        <v>-0.72</v>
      </c>
      <c r="J94" s="4">
        <v>50.69</v>
      </c>
      <c r="K94" s="4">
        <v>1103.27</v>
      </c>
      <c r="L94" s="4">
        <v>0</v>
      </c>
      <c r="M94" s="4">
        <v>1103.28</v>
      </c>
      <c r="N94" s="4">
        <v>0</v>
      </c>
      <c r="O94" s="4">
        <v>1103.28</v>
      </c>
      <c r="P94" s="4">
        <v>0</v>
      </c>
      <c r="Q94" s="4">
        <v>1095.3</v>
      </c>
      <c r="R94" s="4">
        <v>-7.98</v>
      </c>
      <c r="S94" s="4">
        <v>1088.22</v>
      </c>
      <c r="T94" s="4">
        <v>-15.06</v>
      </c>
      <c r="U94" s="4">
        <v>1053.68</v>
      </c>
      <c r="V94" s="4">
        <v>-49.6</v>
      </c>
      <c r="W94" s="4">
        <v>1026.8499999999999</v>
      </c>
      <c r="X94" s="4">
        <v>-76.430000000000007</v>
      </c>
      <c r="Y94" s="4">
        <v>5.8780999999999999</v>
      </c>
      <c r="Z94" s="4">
        <v>17.459599999999998</v>
      </c>
      <c r="AA94" s="4">
        <v>20.869900000000001</v>
      </c>
      <c r="AB94" s="4">
        <v>0</v>
      </c>
      <c r="AC94" s="4">
        <v>0</v>
      </c>
      <c r="AD94" s="4">
        <v>0</v>
      </c>
      <c r="AE94" s="4">
        <v>0</v>
      </c>
      <c r="AF94" s="4">
        <v>4.2548000000000004</v>
      </c>
      <c r="AG94" s="4">
        <v>8.1496999999999993</v>
      </c>
      <c r="AH94" s="4">
        <v>39.841200000000001</v>
      </c>
      <c r="AI94" s="4">
        <v>51.535600000000002</v>
      </c>
      <c r="AJ94" s="4">
        <v>0</v>
      </c>
      <c r="AK94" s="4">
        <v>0</v>
      </c>
      <c r="AL94" s="4">
        <v>0</v>
      </c>
      <c r="AM94" s="4">
        <v>0</v>
      </c>
      <c r="AN94" s="4">
        <v>0.47349999999999998</v>
      </c>
      <c r="AO94" s="4">
        <v>0.24010000000000001</v>
      </c>
      <c r="AP94" s="4">
        <v>4.53E-2</v>
      </c>
      <c r="AQ94" s="4">
        <v>50.533700000000003</v>
      </c>
      <c r="AR94" s="4">
        <v>3.1617999999999999</v>
      </c>
      <c r="AS94" s="4">
        <v>11.6561</v>
      </c>
      <c r="AT94" s="4">
        <v>2.4235000000000002</v>
      </c>
      <c r="AU94" s="4">
        <v>15.1213</v>
      </c>
      <c r="AV94" s="4">
        <v>0.28789999999999999</v>
      </c>
      <c r="AW94" s="4">
        <v>3.9708000000000001</v>
      </c>
      <c r="AX94" s="4">
        <v>8.6288999999999998</v>
      </c>
      <c r="AY94" s="4">
        <v>2.6798000000000002</v>
      </c>
      <c r="AZ94" s="4">
        <v>0.96509999999999996</v>
      </c>
      <c r="BA94" s="4">
        <v>0.30399999999999999</v>
      </c>
      <c r="BB94" s="4">
        <v>0</v>
      </c>
      <c r="BC94" s="4">
        <v>5.0000000000000001E-4</v>
      </c>
      <c r="BD94" s="4">
        <v>0.2666</v>
      </c>
      <c r="BE94" s="4">
        <v>0</v>
      </c>
      <c r="BF94" s="4">
        <v>1.5482</v>
      </c>
      <c r="BG94" s="4">
        <v>1.2115</v>
      </c>
      <c r="BH94" s="4">
        <v>0.82199999999999995</v>
      </c>
      <c r="BI94" s="4">
        <v>1.5143</v>
      </c>
      <c r="BJ94" s="4">
        <v>1.7764</v>
      </c>
      <c r="BK94" s="4">
        <v>1.6541999999999999</v>
      </c>
      <c r="BL94" s="4">
        <v>1.6515</v>
      </c>
      <c r="BM94" s="4">
        <v>1.6285000000000001</v>
      </c>
      <c r="BN94" s="4">
        <v>1.6063000000000001</v>
      </c>
      <c r="BO94" s="4">
        <v>1.5963000000000001</v>
      </c>
      <c r="BP94" s="4">
        <v>1.5868</v>
      </c>
      <c r="BQ94" s="4">
        <v>1.5809</v>
      </c>
      <c r="BR94" s="4">
        <v>1.5954999999999999</v>
      </c>
      <c r="BS94" s="4">
        <v>1.6052</v>
      </c>
      <c r="BT94" s="4">
        <v>1.6084000000000001</v>
      </c>
      <c r="BU94" s="4">
        <v>35.788600000000002</v>
      </c>
      <c r="BV94" s="4">
        <v>0</v>
      </c>
      <c r="BW94" s="4">
        <v>0</v>
      </c>
      <c r="BX94" s="4">
        <v>0</v>
      </c>
      <c r="BY94" s="4">
        <v>36.2179</v>
      </c>
      <c r="BZ94" s="4">
        <v>0.37890000000000001</v>
      </c>
      <c r="CA94" s="4">
        <v>27.143699999999999</v>
      </c>
      <c r="CB94" s="4">
        <v>0.46129999999999999</v>
      </c>
      <c r="CC94" s="4">
        <v>0</v>
      </c>
      <c r="CD94" s="4">
        <v>0</v>
      </c>
      <c r="CE94" s="4">
        <v>0</v>
      </c>
      <c r="CF94" s="4">
        <v>0</v>
      </c>
      <c r="CG94" s="4">
        <v>9.5999999999999992E-3</v>
      </c>
      <c r="CH94" s="4">
        <v>0</v>
      </c>
      <c r="CI94" s="4">
        <v>0</v>
      </c>
      <c r="CJ94" s="4">
        <v>57.19</v>
      </c>
      <c r="CK94" s="4">
        <v>56.53</v>
      </c>
      <c r="CL94" s="4">
        <v>42.32</v>
      </c>
      <c r="CM94" s="4">
        <v>0.45</v>
      </c>
      <c r="CN94" s="4">
        <v>0.69</v>
      </c>
      <c r="CO94" s="4">
        <v>0.01</v>
      </c>
      <c r="CP94" s="4">
        <v>53.417200000000001</v>
      </c>
      <c r="CQ94" s="4">
        <v>0</v>
      </c>
      <c r="CR94" s="4">
        <v>29.705200000000001</v>
      </c>
      <c r="CS94" s="4">
        <v>0</v>
      </c>
      <c r="CT94" s="4">
        <v>0</v>
      </c>
      <c r="CU94" s="4">
        <v>0</v>
      </c>
      <c r="CV94" s="4">
        <v>0</v>
      </c>
      <c r="CW94" s="4">
        <v>12.0425</v>
      </c>
      <c r="CX94" s="4">
        <v>4.5773000000000001</v>
      </c>
      <c r="CY94" s="4">
        <v>0.25790000000000002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58.37</v>
      </c>
      <c r="DF94" s="4">
        <v>40.14</v>
      </c>
      <c r="DG94" s="4">
        <v>1.49</v>
      </c>
      <c r="DH94" s="4">
        <v>0</v>
      </c>
      <c r="DI94" s="4">
        <v>50.571800000000003</v>
      </c>
      <c r="DJ94" s="4">
        <v>0</v>
      </c>
      <c r="DK94" s="4">
        <v>4.6332000000000004</v>
      </c>
      <c r="DL94" s="4">
        <v>0</v>
      </c>
      <c r="DM94" s="4">
        <v>13.4964</v>
      </c>
      <c r="DN94" s="4">
        <v>0.29189999999999999</v>
      </c>
      <c r="DO94" s="4">
        <v>13.8728</v>
      </c>
      <c r="DP94" s="4">
        <v>17.131</v>
      </c>
      <c r="DQ94" s="4">
        <v>0</v>
      </c>
      <c r="DR94" s="4">
        <v>0</v>
      </c>
      <c r="DS94" s="4">
        <v>0</v>
      </c>
      <c r="DT94" s="4">
        <v>0</v>
      </c>
      <c r="DU94" s="4">
        <v>2.8999999999999998E-3</v>
      </c>
      <c r="DV94" s="4">
        <v>0</v>
      </c>
      <c r="DW94" s="4">
        <v>0</v>
      </c>
      <c r="DX94" s="4">
        <v>64.69</v>
      </c>
      <c r="DY94" s="4">
        <v>38.799999999999997</v>
      </c>
      <c r="DZ94" s="4">
        <v>21.18</v>
      </c>
      <c r="EA94" s="4">
        <v>34.44</v>
      </c>
      <c r="EB94" s="4">
        <v>5.12</v>
      </c>
      <c r="EC94" s="4">
        <v>0.46</v>
      </c>
      <c r="ED94" s="4">
        <v>0</v>
      </c>
      <c r="EE94" s="4">
        <v>0</v>
      </c>
      <c r="EF94" s="4">
        <v>0</v>
      </c>
      <c r="EG94" s="4">
        <v>0</v>
      </c>
      <c r="EH94" s="4">
        <v>0</v>
      </c>
      <c r="EI94" s="4">
        <v>0</v>
      </c>
      <c r="EJ94" s="4">
        <v>0</v>
      </c>
      <c r="EK94" s="4">
        <v>0</v>
      </c>
      <c r="EL94" s="4">
        <v>0</v>
      </c>
      <c r="EM94" s="4">
        <v>0</v>
      </c>
      <c r="EN94" s="4">
        <v>0</v>
      </c>
      <c r="EO94" s="4">
        <v>0</v>
      </c>
      <c r="EP94" s="4">
        <v>0</v>
      </c>
      <c r="EQ94" s="4">
        <v>0</v>
      </c>
      <c r="ER94" s="4">
        <v>0</v>
      </c>
      <c r="ES94" s="4">
        <v>0</v>
      </c>
      <c r="ET94" s="4">
        <v>0</v>
      </c>
      <c r="EU94" s="4">
        <v>0</v>
      </c>
      <c r="EV94" s="4">
        <v>0</v>
      </c>
      <c r="EW94" s="4">
        <v>0</v>
      </c>
      <c r="EX94" s="4">
        <v>0</v>
      </c>
      <c r="EY94" s="4">
        <v>0</v>
      </c>
      <c r="EZ94" s="4">
        <v>0</v>
      </c>
      <c r="FA94" s="4">
        <v>0</v>
      </c>
      <c r="FB94" s="4">
        <v>0</v>
      </c>
      <c r="FC94" s="4">
        <v>0</v>
      </c>
      <c r="FD94" s="4">
        <v>0</v>
      </c>
      <c r="FE94" s="4">
        <v>0</v>
      </c>
      <c r="FF94" s="4">
        <v>0</v>
      </c>
      <c r="FG94" s="4">
        <v>0</v>
      </c>
      <c r="FH94" s="4">
        <v>0</v>
      </c>
      <c r="FI94" s="4">
        <v>0</v>
      </c>
      <c r="FJ94" s="4">
        <v>0</v>
      </c>
      <c r="FK94" s="4">
        <v>0</v>
      </c>
      <c r="FL94" s="4">
        <v>0</v>
      </c>
      <c r="FM94" s="4">
        <v>0</v>
      </c>
      <c r="FN94" s="4">
        <v>0</v>
      </c>
      <c r="FO94" s="4">
        <v>0</v>
      </c>
      <c r="FP94" s="4">
        <v>0</v>
      </c>
      <c r="FQ94" s="4">
        <v>0</v>
      </c>
      <c r="FR94" s="4">
        <v>0</v>
      </c>
      <c r="FS94" s="4">
        <v>0</v>
      </c>
      <c r="FT94" s="4">
        <v>0</v>
      </c>
      <c r="FU94" s="4">
        <v>0</v>
      </c>
      <c r="FV94" s="4">
        <v>0</v>
      </c>
      <c r="FW94" s="4">
        <v>0</v>
      </c>
      <c r="FX94" s="4">
        <v>0</v>
      </c>
      <c r="FY94" s="4">
        <v>0</v>
      </c>
      <c r="FZ94" s="4">
        <v>0</v>
      </c>
      <c r="GA94" s="4">
        <v>0</v>
      </c>
      <c r="GB94" s="4">
        <v>0</v>
      </c>
      <c r="GC94" s="4">
        <v>0</v>
      </c>
      <c r="GD94" s="4">
        <v>0</v>
      </c>
      <c r="GE94" s="4">
        <v>0</v>
      </c>
      <c r="GF94" s="4">
        <v>0</v>
      </c>
      <c r="GG94" s="4">
        <v>0</v>
      </c>
      <c r="GH94" s="4">
        <v>0</v>
      </c>
      <c r="GI94" s="4">
        <v>0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Q94" s="4">
        <v>0</v>
      </c>
      <c r="GR94" s="4">
        <v>0</v>
      </c>
      <c r="GS94" s="4">
        <v>0</v>
      </c>
      <c r="GT94" s="4">
        <v>0</v>
      </c>
      <c r="GU94" s="4">
        <v>0</v>
      </c>
      <c r="GV94" s="4">
        <v>0</v>
      </c>
      <c r="GW94" s="4">
        <v>0</v>
      </c>
      <c r="GX94" s="4">
        <v>0</v>
      </c>
      <c r="GY94" s="4">
        <v>0</v>
      </c>
      <c r="GZ94" s="4">
        <v>0</v>
      </c>
      <c r="HA94" s="4">
        <v>0</v>
      </c>
      <c r="HB94" s="4">
        <v>0</v>
      </c>
      <c r="HC94" s="4">
        <v>0</v>
      </c>
      <c r="HD94" s="4">
        <v>0</v>
      </c>
      <c r="HE94" s="4">
        <v>0</v>
      </c>
      <c r="HF94" s="4">
        <v>0</v>
      </c>
      <c r="HG94" s="4">
        <v>0</v>
      </c>
      <c r="HH94" s="4">
        <v>0</v>
      </c>
      <c r="HI94" s="4">
        <v>0</v>
      </c>
      <c r="HJ94" s="4">
        <v>0</v>
      </c>
      <c r="HK94" s="4">
        <v>0</v>
      </c>
      <c r="HL94" s="4">
        <v>0</v>
      </c>
      <c r="HM94" s="4">
        <v>0</v>
      </c>
      <c r="HN94" s="4">
        <v>0</v>
      </c>
      <c r="HO94" s="4">
        <v>60.813200000000002</v>
      </c>
      <c r="HP94" s="4">
        <v>0</v>
      </c>
      <c r="HQ94" s="4">
        <v>0</v>
      </c>
      <c r="HR94" s="4">
        <v>0</v>
      </c>
      <c r="HS94" s="4">
        <v>0</v>
      </c>
      <c r="HT94" s="4">
        <v>0</v>
      </c>
      <c r="HU94" s="4">
        <v>0</v>
      </c>
      <c r="HV94" s="4">
        <v>0</v>
      </c>
      <c r="HW94" s="4">
        <v>2.7608999999999999</v>
      </c>
      <c r="HX94" s="4">
        <v>36.425899999999999</v>
      </c>
      <c r="HY94" s="4">
        <v>0</v>
      </c>
      <c r="HZ94" s="4">
        <v>95.86</v>
      </c>
      <c r="IA94" s="4">
        <v>4.1399999999999997</v>
      </c>
    </row>
    <row r="95" spans="1:235" x14ac:dyDescent="0.35">
      <c r="A95" s="4" t="s">
        <v>653</v>
      </c>
      <c r="B95" s="4">
        <v>51.02</v>
      </c>
      <c r="C95" s="4">
        <v>49.81</v>
      </c>
      <c r="D95" s="4">
        <v>49.38</v>
      </c>
      <c r="E95" s="4">
        <v>1102.5899999999999</v>
      </c>
      <c r="F95" s="4">
        <v>1E-3</v>
      </c>
      <c r="G95" s="4">
        <v>-9.48</v>
      </c>
      <c r="H95" s="4">
        <v>0</v>
      </c>
      <c r="I95" s="4">
        <v>-0.72</v>
      </c>
      <c r="J95" s="4">
        <v>50.19</v>
      </c>
      <c r="K95" s="4">
        <v>1102.5899999999999</v>
      </c>
      <c r="L95" s="4">
        <v>0</v>
      </c>
      <c r="M95" s="4">
        <v>1102.5899999999999</v>
      </c>
      <c r="N95" s="4">
        <v>0</v>
      </c>
      <c r="O95" s="4">
        <v>1102.5899999999999</v>
      </c>
      <c r="P95" s="4">
        <v>0</v>
      </c>
      <c r="Q95" s="4">
        <v>1094.67</v>
      </c>
      <c r="R95" s="4">
        <v>-7.92</v>
      </c>
      <c r="S95" s="4">
        <v>1087.51</v>
      </c>
      <c r="T95" s="4">
        <v>-15.08</v>
      </c>
      <c r="U95" s="4">
        <v>1055.23</v>
      </c>
      <c r="V95" s="4">
        <v>-47.36</v>
      </c>
      <c r="W95" s="4">
        <v>1026.8499999999999</v>
      </c>
      <c r="X95" s="4">
        <v>-75.739999999999995</v>
      </c>
      <c r="Y95" s="4">
        <v>5.9189999999999996</v>
      </c>
      <c r="Z95" s="4">
        <v>17.659400000000002</v>
      </c>
      <c r="AA95" s="4">
        <v>21.128499999999999</v>
      </c>
      <c r="AB95" s="4">
        <v>0</v>
      </c>
      <c r="AC95" s="4">
        <v>0</v>
      </c>
      <c r="AD95" s="4">
        <v>0</v>
      </c>
      <c r="AE95" s="4">
        <v>0</v>
      </c>
      <c r="AF95" s="4">
        <v>4.2572000000000001</v>
      </c>
      <c r="AG95" s="4">
        <v>8.1593999999999998</v>
      </c>
      <c r="AH95" s="4">
        <v>39.8187</v>
      </c>
      <c r="AI95" s="4">
        <v>51.546900000000001</v>
      </c>
      <c r="AJ95" s="4">
        <v>0</v>
      </c>
      <c r="AK95" s="4">
        <v>0</v>
      </c>
      <c r="AL95" s="4">
        <v>0</v>
      </c>
      <c r="AM95" s="4">
        <v>0</v>
      </c>
      <c r="AN95" s="4">
        <v>0.47510000000000002</v>
      </c>
      <c r="AO95" s="4">
        <v>0.2407</v>
      </c>
      <c r="AP95" s="4">
        <v>4.53E-2</v>
      </c>
      <c r="AQ95" s="4">
        <v>50.5321</v>
      </c>
      <c r="AR95" s="4">
        <v>3.1934999999999998</v>
      </c>
      <c r="AS95" s="4">
        <v>11.642300000000001</v>
      </c>
      <c r="AT95" s="4">
        <v>2.431</v>
      </c>
      <c r="AU95" s="4">
        <v>15.14</v>
      </c>
      <c r="AV95" s="4">
        <v>0.2883</v>
      </c>
      <c r="AW95" s="4">
        <v>3.9447999999999999</v>
      </c>
      <c r="AX95" s="4">
        <v>8.5974000000000004</v>
      </c>
      <c r="AY95" s="4">
        <v>2.6823000000000001</v>
      </c>
      <c r="AZ95" s="4">
        <v>0.97319999999999995</v>
      </c>
      <c r="BA95" s="4">
        <v>0.30709999999999998</v>
      </c>
      <c r="BB95" s="4">
        <v>0</v>
      </c>
      <c r="BC95" s="4">
        <v>4.0000000000000002E-4</v>
      </c>
      <c r="BD95" s="4">
        <v>0.26750000000000002</v>
      </c>
      <c r="BE95" s="4">
        <v>0</v>
      </c>
      <c r="BF95" s="4">
        <v>1.5551999999999999</v>
      </c>
      <c r="BG95" s="4">
        <v>1.2131000000000001</v>
      </c>
      <c r="BH95" s="4">
        <v>0.81840000000000002</v>
      </c>
      <c r="BI95" s="4">
        <v>1.5205</v>
      </c>
      <c r="BJ95" s="4">
        <v>1.7903</v>
      </c>
      <c r="BK95" s="4">
        <v>1.6642999999999999</v>
      </c>
      <c r="BL95" s="4">
        <v>1.6615</v>
      </c>
      <c r="BM95" s="4">
        <v>1.6378999999999999</v>
      </c>
      <c r="BN95" s="4">
        <v>1.6151</v>
      </c>
      <c r="BO95" s="4">
        <v>1.6048</v>
      </c>
      <c r="BP95" s="4">
        <v>1.5951</v>
      </c>
      <c r="BQ95" s="4">
        <v>1.5896999999999999</v>
      </c>
      <c r="BR95" s="4">
        <v>1.6047</v>
      </c>
      <c r="BS95" s="4">
        <v>1.6147</v>
      </c>
      <c r="BT95" s="4">
        <v>1.6180000000000001</v>
      </c>
      <c r="BU95" s="4">
        <v>35.761899999999997</v>
      </c>
      <c r="BV95" s="4">
        <v>0</v>
      </c>
      <c r="BW95" s="4">
        <v>0</v>
      </c>
      <c r="BX95" s="4">
        <v>0</v>
      </c>
      <c r="BY95" s="4">
        <v>36.359400000000001</v>
      </c>
      <c r="BZ95" s="4">
        <v>0.37969999999999998</v>
      </c>
      <c r="CA95" s="4">
        <v>27.028099999999998</v>
      </c>
      <c r="CB95" s="4">
        <v>0.4612</v>
      </c>
      <c r="CC95" s="4">
        <v>0</v>
      </c>
      <c r="CD95" s="4">
        <v>0</v>
      </c>
      <c r="CE95" s="4">
        <v>0</v>
      </c>
      <c r="CF95" s="4">
        <v>0</v>
      </c>
      <c r="CG95" s="4">
        <v>9.5999999999999992E-3</v>
      </c>
      <c r="CH95" s="4">
        <v>0</v>
      </c>
      <c r="CI95" s="4">
        <v>0</v>
      </c>
      <c r="CJ95" s="4">
        <v>56.99</v>
      </c>
      <c r="CK95" s="4">
        <v>56.33</v>
      </c>
      <c r="CL95" s="4">
        <v>42.51</v>
      </c>
      <c r="CM95" s="4">
        <v>0.45</v>
      </c>
      <c r="CN95" s="4">
        <v>0.69</v>
      </c>
      <c r="CO95" s="4">
        <v>0.01</v>
      </c>
      <c r="CP95" s="4">
        <v>53.456499999999998</v>
      </c>
      <c r="CQ95" s="4">
        <v>0</v>
      </c>
      <c r="CR95" s="4">
        <v>29.6783</v>
      </c>
      <c r="CS95" s="4">
        <v>0</v>
      </c>
      <c r="CT95" s="4">
        <v>0</v>
      </c>
      <c r="CU95" s="4">
        <v>0</v>
      </c>
      <c r="CV95" s="4">
        <v>0</v>
      </c>
      <c r="CW95" s="4">
        <v>12.011100000000001</v>
      </c>
      <c r="CX95" s="4">
        <v>4.5945999999999998</v>
      </c>
      <c r="CY95" s="4">
        <v>0.25950000000000001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58.21</v>
      </c>
      <c r="DF95" s="4">
        <v>40.29</v>
      </c>
      <c r="DG95" s="4">
        <v>1.5</v>
      </c>
      <c r="DH95" s="4">
        <v>0</v>
      </c>
      <c r="DI95" s="4">
        <v>50.559699999999999</v>
      </c>
      <c r="DJ95" s="4">
        <v>0</v>
      </c>
      <c r="DK95" s="4">
        <v>4.6283000000000003</v>
      </c>
      <c r="DL95" s="4">
        <v>0</v>
      </c>
      <c r="DM95" s="4">
        <v>13.563700000000001</v>
      </c>
      <c r="DN95" s="4">
        <v>0.29310000000000003</v>
      </c>
      <c r="DO95" s="4">
        <v>13.839</v>
      </c>
      <c r="DP95" s="4">
        <v>17.113299999999999</v>
      </c>
      <c r="DQ95" s="4">
        <v>0</v>
      </c>
      <c r="DR95" s="4">
        <v>0</v>
      </c>
      <c r="DS95" s="4">
        <v>0</v>
      </c>
      <c r="DT95" s="4">
        <v>0</v>
      </c>
      <c r="DU95" s="4">
        <v>2.8999999999999998E-3</v>
      </c>
      <c r="DV95" s="4">
        <v>0</v>
      </c>
      <c r="DW95" s="4">
        <v>0</v>
      </c>
      <c r="DX95" s="4">
        <v>64.52</v>
      </c>
      <c r="DY95" s="4">
        <v>38.72</v>
      </c>
      <c r="DZ95" s="4">
        <v>21.29</v>
      </c>
      <c r="EA95" s="4">
        <v>34.409999999999997</v>
      </c>
      <c r="EB95" s="4">
        <v>5.12</v>
      </c>
      <c r="EC95" s="4">
        <v>0.47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4">
        <v>0</v>
      </c>
      <c r="EV95" s="4">
        <v>0</v>
      </c>
      <c r="EW95" s="4">
        <v>0</v>
      </c>
      <c r="EX95" s="4">
        <v>0</v>
      </c>
      <c r="EY95" s="4">
        <v>0</v>
      </c>
      <c r="EZ95" s="4">
        <v>0</v>
      </c>
      <c r="FA95" s="4">
        <v>0</v>
      </c>
      <c r="FB95" s="4">
        <v>0</v>
      </c>
      <c r="FC95" s="4">
        <v>0</v>
      </c>
      <c r="FD95" s="4">
        <v>0</v>
      </c>
      <c r="FE95" s="4">
        <v>0</v>
      </c>
      <c r="FF95" s="4">
        <v>0</v>
      </c>
      <c r="FG95" s="4">
        <v>0</v>
      </c>
      <c r="FH95" s="4">
        <v>0</v>
      </c>
      <c r="FI95" s="4">
        <v>0</v>
      </c>
      <c r="FJ95" s="4">
        <v>0</v>
      </c>
      <c r="FK95" s="4">
        <v>0</v>
      </c>
      <c r="FL95" s="4">
        <v>0</v>
      </c>
      <c r="FM95" s="4">
        <v>0</v>
      </c>
      <c r="FN95" s="4">
        <v>0</v>
      </c>
      <c r="FO95" s="4">
        <v>0</v>
      </c>
      <c r="FP95" s="4">
        <v>0</v>
      </c>
      <c r="FQ95" s="4">
        <v>0</v>
      </c>
      <c r="FR95" s="4">
        <v>0</v>
      </c>
      <c r="FS95" s="4">
        <v>0</v>
      </c>
      <c r="FT95" s="4">
        <v>0</v>
      </c>
      <c r="FU95" s="4">
        <v>0</v>
      </c>
      <c r="FV95" s="4">
        <v>0</v>
      </c>
      <c r="FW95" s="4">
        <v>0</v>
      </c>
      <c r="FX95" s="4">
        <v>0</v>
      </c>
      <c r="FY95" s="4">
        <v>0</v>
      </c>
      <c r="FZ95" s="4">
        <v>0</v>
      </c>
      <c r="GA95" s="4">
        <v>0</v>
      </c>
      <c r="GB95" s="4">
        <v>0</v>
      </c>
      <c r="GC95" s="4">
        <v>0</v>
      </c>
      <c r="GD95" s="4">
        <v>0</v>
      </c>
      <c r="GE95" s="4">
        <v>0</v>
      </c>
      <c r="GF95" s="4">
        <v>0</v>
      </c>
      <c r="GG95" s="4">
        <v>0</v>
      </c>
      <c r="GH95" s="4">
        <v>0</v>
      </c>
      <c r="GI95" s="4">
        <v>0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Q95" s="4">
        <v>0</v>
      </c>
      <c r="GR95" s="4">
        <v>0</v>
      </c>
      <c r="GS95" s="4">
        <v>0</v>
      </c>
      <c r="GT95" s="4">
        <v>0</v>
      </c>
      <c r="GU95" s="4">
        <v>0</v>
      </c>
      <c r="GV95" s="4">
        <v>0</v>
      </c>
      <c r="GW95" s="4">
        <v>0</v>
      </c>
      <c r="GX95" s="4">
        <v>0</v>
      </c>
      <c r="GY95" s="4">
        <v>0</v>
      </c>
      <c r="GZ95" s="4">
        <v>0</v>
      </c>
      <c r="HA95" s="4">
        <v>0</v>
      </c>
      <c r="HB95" s="4">
        <v>0</v>
      </c>
      <c r="HC95" s="4">
        <v>0</v>
      </c>
      <c r="HD95" s="4">
        <v>0</v>
      </c>
      <c r="HE95" s="4">
        <v>0</v>
      </c>
      <c r="HF95" s="4">
        <v>0</v>
      </c>
      <c r="HG95" s="4">
        <v>0</v>
      </c>
      <c r="HH95" s="4">
        <v>0</v>
      </c>
      <c r="HI95" s="4">
        <v>0</v>
      </c>
      <c r="HJ95" s="4">
        <v>0</v>
      </c>
      <c r="HK95" s="4">
        <v>0</v>
      </c>
      <c r="HL95" s="4">
        <v>0</v>
      </c>
      <c r="HM95" s="4">
        <v>0</v>
      </c>
      <c r="HN95" s="4">
        <v>0</v>
      </c>
      <c r="HO95" s="4">
        <v>60.814799999999998</v>
      </c>
      <c r="HP95" s="4">
        <v>0</v>
      </c>
      <c r="HQ95" s="4">
        <v>0</v>
      </c>
      <c r="HR95" s="4">
        <v>0</v>
      </c>
      <c r="HS95" s="4">
        <v>0</v>
      </c>
      <c r="HT95" s="4">
        <v>0</v>
      </c>
      <c r="HU95" s="4">
        <v>0</v>
      </c>
      <c r="HV95" s="4">
        <v>0</v>
      </c>
      <c r="HW95" s="4">
        <v>2.7593000000000001</v>
      </c>
      <c r="HX95" s="4">
        <v>36.426000000000002</v>
      </c>
      <c r="HY95" s="4">
        <v>0</v>
      </c>
      <c r="HZ95" s="4">
        <v>95.86</v>
      </c>
      <c r="IA95" s="4">
        <v>4.1399999999999997</v>
      </c>
    </row>
    <row r="96" spans="1:235" x14ac:dyDescent="0.35">
      <c r="A96" s="4" t="s">
        <v>653</v>
      </c>
      <c r="B96" s="4">
        <v>51.52</v>
      </c>
      <c r="C96" s="4">
        <v>50.31</v>
      </c>
      <c r="D96" s="4">
        <v>49.89</v>
      </c>
      <c r="E96" s="4">
        <v>1101.9000000000001</v>
      </c>
      <c r="F96" s="4">
        <v>1E-3</v>
      </c>
      <c r="G96" s="4">
        <v>-9.49</v>
      </c>
      <c r="H96" s="4">
        <v>0</v>
      </c>
      <c r="I96" s="4">
        <v>-0.72</v>
      </c>
      <c r="J96" s="4">
        <v>49.69</v>
      </c>
      <c r="K96" s="4">
        <v>1101.9000000000001</v>
      </c>
      <c r="L96" s="4">
        <v>0</v>
      </c>
      <c r="M96" s="4">
        <v>1101.9000000000001</v>
      </c>
      <c r="N96" s="4">
        <v>0</v>
      </c>
      <c r="O96" s="4">
        <v>1101.9000000000001</v>
      </c>
      <c r="P96" s="4">
        <v>0</v>
      </c>
      <c r="Q96" s="4">
        <v>1094.03</v>
      </c>
      <c r="R96" s="4">
        <v>-7.87</v>
      </c>
      <c r="S96" s="4">
        <v>1086.8</v>
      </c>
      <c r="T96" s="4">
        <v>-15.1</v>
      </c>
      <c r="U96" s="4">
        <v>1056.82</v>
      </c>
      <c r="V96" s="4">
        <v>-45.09</v>
      </c>
      <c r="W96" s="4">
        <v>1026.8499999999999</v>
      </c>
      <c r="X96" s="4">
        <v>-75.05</v>
      </c>
      <c r="Y96" s="4">
        <v>5.9603999999999999</v>
      </c>
      <c r="Z96" s="4">
        <v>17.859200000000001</v>
      </c>
      <c r="AA96" s="4">
        <v>21.386900000000001</v>
      </c>
      <c r="AB96" s="4">
        <v>0</v>
      </c>
      <c r="AC96" s="4">
        <v>0</v>
      </c>
      <c r="AD96" s="4">
        <v>0</v>
      </c>
      <c r="AE96" s="4">
        <v>0</v>
      </c>
      <c r="AF96" s="4">
        <v>4.2595000000000001</v>
      </c>
      <c r="AG96" s="4">
        <v>8.2530000000000001</v>
      </c>
      <c r="AH96" s="4">
        <v>39.7956</v>
      </c>
      <c r="AI96" s="4">
        <v>51.4741</v>
      </c>
      <c r="AJ96" s="4">
        <v>0</v>
      </c>
      <c r="AK96" s="4">
        <v>0</v>
      </c>
      <c r="AL96" s="4">
        <v>0</v>
      </c>
      <c r="AM96" s="4">
        <v>0</v>
      </c>
      <c r="AN96" s="4">
        <v>0.4773</v>
      </c>
      <c r="AO96" s="4">
        <v>0.2412</v>
      </c>
      <c r="AP96" s="4">
        <v>4.53E-2</v>
      </c>
      <c r="AQ96" s="4">
        <v>50.5306</v>
      </c>
      <c r="AR96" s="4">
        <v>3.2259000000000002</v>
      </c>
      <c r="AS96" s="4">
        <v>11.628500000000001</v>
      </c>
      <c r="AT96" s="4">
        <v>2.4384000000000001</v>
      </c>
      <c r="AU96" s="4">
        <v>15.157999999999999</v>
      </c>
      <c r="AV96" s="4">
        <v>0.2888</v>
      </c>
      <c r="AW96" s="4">
        <v>3.9186999999999999</v>
      </c>
      <c r="AX96" s="4">
        <v>8.5656999999999996</v>
      </c>
      <c r="AY96" s="4">
        <v>2.6848000000000001</v>
      </c>
      <c r="AZ96" s="4">
        <v>0.98140000000000005</v>
      </c>
      <c r="BA96" s="4">
        <v>0.31019999999999998</v>
      </c>
      <c r="BB96" s="4">
        <v>0</v>
      </c>
      <c r="BC96" s="4">
        <v>4.0000000000000002E-4</v>
      </c>
      <c r="BD96" s="4">
        <v>0.26850000000000002</v>
      </c>
      <c r="BE96" s="4">
        <v>0</v>
      </c>
      <c r="BF96" s="4">
        <v>1.5622</v>
      </c>
      <c r="BG96" s="4">
        <v>1.2146999999999999</v>
      </c>
      <c r="BH96" s="4">
        <v>0.81479999999999997</v>
      </c>
      <c r="BI96" s="4">
        <v>1.5266999999999999</v>
      </c>
      <c r="BJ96" s="4">
        <v>1.8044</v>
      </c>
      <c r="BK96" s="4">
        <v>1.6746000000000001</v>
      </c>
      <c r="BL96" s="4">
        <v>1.6716</v>
      </c>
      <c r="BM96" s="4">
        <v>1.6473</v>
      </c>
      <c r="BN96" s="4">
        <v>1.6240000000000001</v>
      </c>
      <c r="BO96" s="4">
        <v>1.6133999999999999</v>
      </c>
      <c r="BP96" s="4">
        <v>1.6034999999999999</v>
      </c>
      <c r="BQ96" s="4">
        <v>1.5987</v>
      </c>
      <c r="BR96" s="4">
        <v>1.6141000000000001</v>
      </c>
      <c r="BS96" s="4">
        <v>1.6243000000000001</v>
      </c>
      <c r="BT96" s="4">
        <v>1.6275999999999999</v>
      </c>
      <c r="BU96" s="4">
        <v>35.735199999999999</v>
      </c>
      <c r="BV96" s="4">
        <v>0</v>
      </c>
      <c r="BW96" s="4">
        <v>0</v>
      </c>
      <c r="BX96" s="4">
        <v>0</v>
      </c>
      <c r="BY96" s="4">
        <v>36.501199999999997</v>
      </c>
      <c r="BZ96" s="4">
        <v>0.3805</v>
      </c>
      <c r="CA96" s="4">
        <v>26.912500000000001</v>
      </c>
      <c r="CB96" s="4">
        <v>0.46100000000000002</v>
      </c>
      <c r="CC96" s="4">
        <v>0</v>
      </c>
      <c r="CD96" s="4">
        <v>0</v>
      </c>
      <c r="CE96" s="4">
        <v>0</v>
      </c>
      <c r="CF96" s="4">
        <v>0</v>
      </c>
      <c r="CG96" s="4">
        <v>9.5999999999999992E-3</v>
      </c>
      <c r="CH96" s="4">
        <v>0</v>
      </c>
      <c r="CI96" s="4">
        <v>0</v>
      </c>
      <c r="CJ96" s="4">
        <v>56.79</v>
      </c>
      <c r="CK96" s="4">
        <v>56.14</v>
      </c>
      <c r="CL96" s="4">
        <v>42.71</v>
      </c>
      <c r="CM96" s="4">
        <v>0.45</v>
      </c>
      <c r="CN96" s="4">
        <v>0.69</v>
      </c>
      <c r="CO96" s="4">
        <v>0.01</v>
      </c>
      <c r="CP96" s="4">
        <v>53.495899999999999</v>
      </c>
      <c r="CQ96" s="4">
        <v>0</v>
      </c>
      <c r="CR96" s="4">
        <v>29.651399999999999</v>
      </c>
      <c r="CS96" s="4">
        <v>0</v>
      </c>
      <c r="CT96" s="4">
        <v>0</v>
      </c>
      <c r="CU96" s="4">
        <v>0</v>
      </c>
      <c r="CV96" s="4">
        <v>0</v>
      </c>
      <c r="CW96" s="4">
        <v>11.979699999999999</v>
      </c>
      <c r="CX96" s="4">
        <v>4.6117999999999997</v>
      </c>
      <c r="CY96" s="4">
        <v>0.2611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58.05</v>
      </c>
      <c r="DF96" s="4">
        <v>40.44</v>
      </c>
      <c r="DG96" s="4">
        <v>1.51</v>
      </c>
      <c r="DH96" s="4">
        <v>0</v>
      </c>
      <c r="DI96" s="4">
        <v>50.547499999999999</v>
      </c>
      <c r="DJ96" s="4">
        <v>0</v>
      </c>
      <c r="DK96" s="4">
        <v>4.6234999999999999</v>
      </c>
      <c r="DL96" s="4">
        <v>0</v>
      </c>
      <c r="DM96" s="4">
        <v>13.631</v>
      </c>
      <c r="DN96" s="4">
        <v>0.2944</v>
      </c>
      <c r="DO96" s="4">
        <v>13.805099999999999</v>
      </c>
      <c r="DP96" s="4">
        <v>17.095600000000001</v>
      </c>
      <c r="DQ96" s="4">
        <v>0</v>
      </c>
      <c r="DR96" s="4">
        <v>0</v>
      </c>
      <c r="DS96" s="4">
        <v>0</v>
      </c>
      <c r="DT96" s="4">
        <v>0</v>
      </c>
      <c r="DU96" s="4">
        <v>2.8999999999999998E-3</v>
      </c>
      <c r="DV96" s="4">
        <v>0</v>
      </c>
      <c r="DW96" s="4">
        <v>0</v>
      </c>
      <c r="DX96" s="4">
        <v>64.349999999999994</v>
      </c>
      <c r="DY96" s="4">
        <v>38.630000000000003</v>
      </c>
      <c r="DZ96" s="4">
        <v>21.4</v>
      </c>
      <c r="EA96" s="4">
        <v>34.380000000000003</v>
      </c>
      <c r="EB96" s="4">
        <v>5.1100000000000003</v>
      </c>
      <c r="EC96" s="4">
        <v>0.47</v>
      </c>
      <c r="ED96" s="4">
        <v>0</v>
      </c>
      <c r="EE96" s="4">
        <v>0</v>
      </c>
      <c r="EF96" s="4">
        <v>0</v>
      </c>
      <c r="EG96" s="4">
        <v>0</v>
      </c>
      <c r="EH96" s="4">
        <v>0</v>
      </c>
      <c r="EI96" s="4">
        <v>0</v>
      </c>
      <c r="EJ96" s="4">
        <v>0</v>
      </c>
      <c r="EK96" s="4">
        <v>0</v>
      </c>
      <c r="EL96" s="4">
        <v>0</v>
      </c>
      <c r="EM96" s="4">
        <v>0</v>
      </c>
      <c r="EN96" s="4">
        <v>0</v>
      </c>
      <c r="EO96" s="4">
        <v>0</v>
      </c>
      <c r="EP96" s="4">
        <v>0</v>
      </c>
      <c r="EQ96" s="4">
        <v>0</v>
      </c>
      <c r="ER96" s="4">
        <v>0</v>
      </c>
      <c r="ES96" s="4">
        <v>0</v>
      </c>
      <c r="ET96" s="4">
        <v>0</v>
      </c>
      <c r="EU96" s="4">
        <v>0</v>
      </c>
      <c r="EV96" s="4">
        <v>0</v>
      </c>
      <c r="EW96" s="4">
        <v>0</v>
      </c>
      <c r="EX96" s="4">
        <v>0</v>
      </c>
      <c r="EY96" s="4">
        <v>0</v>
      </c>
      <c r="EZ96" s="4">
        <v>0</v>
      </c>
      <c r="FA96" s="4">
        <v>0</v>
      </c>
      <c r="FB96" s="4">
        <v>0</v>
      </c>
      <c r="FC96" s="4">
        <v>0</v>
      </c>
      <c r="FD96" s="4">
        <v>0</v>
      </c>
      <c r="FE96" s="4">
        <v>0</v>
      </c>
      <c r="FF96" s="4">
        <v>0</v>
      </c>
      <c r="FG96" s="4">
        <v>0</v>
      </c>
      <c r="FH96" s="4">
        <v>0</v>
      </c>
      <c r="FI96" s="4">
        <v>0</v>
      </c>
      <c r="FJ96" s="4">
        <v>0</v>
      </c>
      <c r="FK96" s="4">
        <v>0</v>
      </c>
      <c r="FL96" s="4">
        <v>0</v>
      </c>
      <c r="FM96" s="4">
        <v>0</v>
      </c>
      <c r="FN96" s="4">
        <v>0</v>
      </c>
      <c r="FO96" s="4">
        <v>0</v>
      </c>
      <c r="FP96" s="4">
        <v>0</v>
      </c>
      <c r="FQ96" s="4">
        <v>0</v>
      </c>
      <c r="FR96" s="4">
        <v>0</v>
      </c>
      <c r="FS96" s="4">
        <v>0</v>
      </c>
      <c r="FT96" s="4">
        <v>0</v>
      </c>
      <c r="FU96" s="4">
        <v>0</v>
      </c>
      <c r="FV96" s="4">
        <v>0</v>
      </c>
      <c r="FW96" s="4">
        <v>0</v>
      </c>
      <c r="FX96" s="4">
        <v>0</v>
      </c>
      <c r="FY96" s="4">
        <v>0</v>
      </c>
      <c r="FZ96" s="4">
        <v>0</v>
      </c>
      <c r="GA96" s="4">
        <v>0</v>
      </c>
      <c r="GB96" s="4">
        <v>0</v>
      </c>
      <c r="GC96" s="4">
        <v>0</v>
      </c>
      <c r="GD96" s="4">
        <v>0</v>
      </c>
      <c r="GE96" s="4">
        <v>0</v>
      </c>
      <c r="GF96" s="4">
        <v>0</v>
      </c>
      <c r="GG96" s="4">
        <v>0</v>
      </c>
      <c r="GH96" s="4">
        <v>0</v>
      </c>
      <c r="GI96" s="4">
        <v>0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Q96" s="4">
        <v>0</v>
      </c>
      <c r="GR96" s="4">
        <v>0</v>
      </c>
      <c r="GS96" s="4">
        <v>0</v>
      </c>
      <c r="GT96" s="4">
        <v>0</v>
      </c>
      <c r="GU96" s="4">
        <v>0</v>
      </c>
      <c r="GV96" s="4">
        <v>0</v>
      </c>
      <c r="GW96" s="4">
        <v>0</v>
      </c>
      <c r="GX96" s="4">
        <v>0</v>
      </c>
      <c r="GY96" s="4">
        <v>0</v>
      </c>
      <c r="GZ96" s="4">
        <v>0</v>
      </c>
      <c r="HA96" s="4">
        <v>0</v>
      </c>
      <c r="HB96" s="4">
        <v>0</v>
      </c>
      <c r="HC96" s="4">
        <v>0</v>
      </c>
      <c r="HD96" s="4">
        <v>0</v>
      </c>
      <c r="HE96" s="4">
        <v>0</v>
      </c>
      <c r="HF96" s="4">
        <v>0</v>
      </c>
      <c r="HG96" s="4">
        <v>0</v>
      </c>
      <c r="HH96" s="4">
        <v>0</v>
      </c>
      <c r="HI96" s="4">
        <v>0</v>
      </c>
      <c r="HJ96" s="4">
        <v>0</v>
      </c>
      <c r="HK96" s="4">
        <v>0</v>
      </c>
      <c r="HL96" s="4">
        <v>0</v>
      </c>
      <c r="HM96" s="4">
        <v>0</v>
      </c>
      <c r="HN96" s="4">
        <v>0</v>
      </c>
      <c r="HO96" s="4">
        <v>60.816400000000002</v>
      </c>
      <c r="HP96" s="4">
        <v>0</v>
      </c>
      <c r="HQ96" s="4">
        <v>0</v>
      </c>
      <c r="HR96" s="4">
        <v>0</v>
      </c>
      <c r="HS96" s="4">
        <v>0</v>
      </c>
      <c r="HT96" s="4">
        <v>0</v>
      </c>
      <c r="HU96" s="4">
        <v>0</v>
      </c>
      <c r="HV96" s="4">
        <v>0</v>
      </c>
      <c r="HW96" s="4">
        <v>2.7576000000000001</v>
      </c>
      <c r="HX96" s="4">
        <v>36.426000000000002</v>
      </c>
      <c r="HY96" s="4">
        <v>0</v>
      </c>
      <c r="HZ96" s="4">
        <v>95.86</v>
      </c>
      <c r="IA96" s="4">
        <v>4.1399999999999997</v>
      </c>
    </row>
    <row r="97" spans="1:235" x14ac:dyDescent="0.35">
      <c r="A97" s="4" t="s">
        <v>653</v>
      </c>
      <c r="B97" s="4">
        <v>52.02</v>
      </c>
      <c r="C97" s="4">
        <v>50.82</v>
      </c>
      <c r="D97" s="4">
        <v>50.4</v>
      </c>
      <c r="E97" s="4">
        <v>1101.21</v>
      </c>
      <c r="F97" s="4">
        <v>1E-3</v>
      </c>
      <c r="G97" s="4">
        <v>-9.49</v>
      </c>
      <c r="H97" s="4">
        <v>0</v>
      </c>
      <c r="I97" s="4">
        <v>-0.71</v>
      </c>
      <c r="J97" s="4">
        <v>49.18</v>
      </c>
      <c r="K97" s="4">
        <v>1101.2</v>
      </c>
      <c r="L97" s="4">
        <v>-0.01</v>
      </c>
      <c r="M97" s="4">
        <v>1101.21</v>
      </c>
      <c r="N97" s="4">
        <v>0</v>
      </c>
      <c r="O97" s="4">
        <v>1101.2</v>
      </c>
      <c r="P97" s="4">
        <v>-0.01</v>
      </c>
      <c r="Q97" s="4">
        <v>1093.3800000000001</v>
      </c>
      <c r="R97" s="4">
        <v>-7.83</v>
      </c>
      <c r="S97" s="4">
        <v>1086.0899999999999</v>
      </c>
      <c r="T97" s="4">
        <v>-15.12</v>
      </c>
      <c r="U97" s="4">
        <v>1058.42</v>
      </c>
      <c r="V97" s="4">
        <v>-42.78</v>
      </c>
      <c r="W97" s="4">
        <v>1026.8499999999999</v>
      </c>
      <c r="X97" s="4">
        <v>-74.36</v>
      </c>
      <c r="Y97" s="4">
        <v>6.0023</v>
      </c>
      <c r="Z97" s="4">
        <v>18.058900000000001</v>
      </c>
      <c r="AA97" s="4">
        <v>21.645099999999999</v>
      </c>
      <c r="AB97" s="4">
        <v>0</v>
      </c>
      <c r="AC97" s="4">
        <v>0</v>
      </c>
      <c r="AD97" s="4">
        <v>0</v>
      </c>
      <c r="AE97" s="4">
        <v>0</v>
      </c>
      <c r="AF97" s="4">
        <v>4.2619999999999996</v>
      </c>
      <c r="AG97" s="4">
        <v>8.3386999999999993</v>
      </c>
      <c r="AH97" s="4">
        <v>39.7727</v>
      </c>
      <c r="AI97" s="4">
        <v>51.409399999999998</v>
      </c>
      <c r="AJ97" s="4">
        <v>0</v>
      </c>
      <c r="AK97" s="4">
        <v>0</v>
      </c>
      <c r="AL97" s="4">
        <v>0</v>
      </c>
      <c r="AM97" s="4">
        <v>0</v>
      </c>
      <c r="AN97" s="4">
        <v>0.4793</v>
      </c>
      <c r="AO97" s="4">
        <v>0.24179999999999999</v>
      </c>
      <c r="AP97" s="4">
        <v>4.53E-2</v>
      </c>
      <c r="AQ97" s="4">
        <v>50.5291</v>
      </c>
      <c r="AR97" s="4">
        <v>3.2589000000000001</v>
      </c>
      <c r="AS97" s="4">
        <v>11.614800000000001</v>
      </c>
      <c r="AT97" s="4">
        <v>2.4458000000000002</v>
      </c>
      <c r="AU97" s="4">
        <v>15.1754</v>
      </c>
      <c r="AV97" s="4">
        <v>0.28920000000000001</v>
      </c>
      <c r="AW97" s="4">
        <v>3.8925999999999998</v>
      </c>
      <c r="AX97" s="4">
        <v>8.5337999999999994</v>
      </c>
      <c r="AY97" s="4">
        <v>2.6871999999999998</v>
      </c>
      <c r="AZ97" s="4">
        <v>0.98980000000000001</v>
      </c>
      <c r="BA97" s="4">
        <v>0.31340000000000001</v>
      </c>
      <c r="BB97" s="4">
        <v>0</v>
      </c>
      <c r="BC97" s="4">
        <v>4.0000000000000002E-4</v>
      </c>
      <c r="BD97" s="4">
        <v>0.26939999999999997</v>
      </c>
      <c r="BE97" s="4">
        <v>0</v>
      </c>
      <c r="BF97" s="4">
        <v>1.5692999999999999</v>
      </c>
      <c r="BG97" s="4">
        <v>1.2162999999999999</v>
      </c>
      <c r="BH97" s="4">
        <v>0.81120000000000003</v>
      </c>
      <c r="BI97" s="4">
        <v>1.5328999999999999</v>
      </c>
      <c r="BJ97" s="4">
        <v>1.8188</v>
      </c>
      <c r="BK97" s="4">
        <v>1.6850000000000001</v>
      </c>
      <c r="BL97" s="4">
        <v>1.6819</v>
      </c>
      <c r="BM97" s="4">
        <v>1.6569</v>
      </c>
      <c r="BN97" s="4">
        <v>1.6329</v>
      </c>
      <c r="BO97" s="4">
        <v>1.6221000000000001</v>
      </c>
      <c r="BP97" s="4">
        <v>1.6119000000000001</v>
      </c>
      <c r="BQ97" s="4">
        <v>1.6079000000000001</v>
      </c>
      <c r="BR97" s="4">
        <v>1.6234999999999999</v>
      </c>
      <c r="BS97" s="4">
        <v>1.6339999999999999</v>
      </c>
      <c r="BT97" s="4">
        <v>1.6374</v>
      </c>
      <c r="BU97" s="4">
        <v>35.708500000000001</v>
      </c>
      <c r="BV97" s="4">
        <v>0</v>
      </c>
      <c r="BW97" s="4">
        <v>0</v>
      </c>
      <c r="BX97" s="4">
        <v>0</v>
      </c>
      <c r="BY97" s="4">
        <v>36.643099999999997</v>
      </c>
      <c r="BZ97" s="4">
        <v>0.38129999999999997</v>
      </c>
      <c r="CA97" s="4">
        <v>26.796700000000001</v>
      </c>
      <c r="CB97" s="4">
        <v>0.46089999999999998</v>
      </c>
      <c r="CC97" s="4">
        <v>0</v>
      </c>
      <c r="CD97" s="4">
        <v>0</v>
      </c>
      <c r="CE97" s="4">
        <v>0</v>
      </c>
      <c r="CF97" s="4">
        <v>0</v>
      </c>
      <c r="CG97" s="4">
        <v>9.5999999999999992E-3</v>
      </c>
      <c r="CH97" s="4">
        <v>0</v>
      </c>
      <c r="CI97" s="4">
        <v>0</v>
      </c>
      <c r="CJ97" s="4">
        <v>56.59</v>
      </c>
      <c r="CK97" s="4">
        <v>55.94</v>
      </c>
      <c r="CL97" s="4">
        <v>42.91</v>
      </c>
      <c r="CM97" s="4">
        <v>0.45</v>
      </c>
      <c r="CN97" s="4">
        <v>0.69</v>
      </c>
      <c r="CO97" s="4">
        <v>0.01</v>
      </c>
      <c r="CP97" s="4">
        <v>53.535299999999999</v>
      </c>
      <c r="CQ97" s="4">
        <v>0</v>
      </c>
      <c r="CR97" s="4">
        <v>29.624500000000001</v>
      </c>
      <c r="CS97" s="4">
        <v>0</v>
      </c>
      <c r="CT97" s="4">
        <v>0</v>
      </c>
      <c r="CU97" s="4">
        <v>0</v>
      </c>
      <c r="CV97" s="4">
        <v>0</v>
      </c>
      <c r="CW97" s="4">
        <v>11.9483</v>
      </c>
      <c r="CX97" s="4">
        <v>4.6291000000000002</v>
      </c>
      <c r="CY97" s="4">
        <v>0.26269999999999999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57.9</v>
      </c>
      <c r="DF97" s="4">
        <v>40.590000000000003</v>
      </c>
      <c r="DG97" s="4">
        <v>1.52</v>
      </c>
      <c r="DH97" s="4">
        <v>0</v>
      </c>
      <c r="DI97" s="4">
        <v>50.535200000000003</v>
      </c>
      <c r="DJ97" s="4">
        <v>0</v>
      </c>
      <c r="DK97" s="4">
        <v>4.6189</v>
      </c>
      <c r="DL97" s="4">
        <v>0</v>
      </c>
      <c r="DM97" s="4">
        <v>13.698399999999999</v>
      </c>
      <c r="DN97" s="4">
        <v>0.29559999999999997</v>
      </c>
      <c r="DO97" s="4">
        <v>13.771000000000001</v>
      </c>
      <c r="DP97" s="4">
        <v>17.077999999999999</v>
      </c>
      <c r="DQ97" s="4">
        <v>0</v>
      </c>
      <c r="DR97" s="4">
        <v>0</v>
      </c>
      <c r="DS97" s="4">
        <v>0</v>
      </c>
      <c r="DT97" s="4">
        <v>0</v>
      </c>
      <c r="DU97" s="4">
        <v>2.8E-3</v>
      </c>
      <c r="DV97" s="4">
        <v>0</v>
      </c>
      <c r="DW97" s="4">
        <v>0</v>
      </c>
      <c r="DX97" s="4">
        <v>64.180000000000007</v>
      </c>
      <c r="DY97" s="4">
        <v>38.549999999999997</v>
      </c>
      <c r="DZ97" s="4">
        <v>21.51</v>
      </c>
      <c r="EA97" s="4">
        <v>34.36</v>
      </c>
      <c r="EB97" s="4">
        <v>5.1100000000000003</v>
      </c>
      <c r="EC97" s="4">
        <v>0.47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0</v>
      </c>
      <c r="ER97" s="4">
        <v>0</v>
      </c>
      <c r="ES97" s="4">
        <v>0</v>
      </c>
      <c r="ET97" s="4">
        <v>0</v>
      </c>
      <c r="EU97" s="4">
        <v>0</v>
      </c>
      <c r="EV97" s="4">
        <v>0</v>
      </c>
      <c r="EW97" s="4">
        <v>0</v>
      </c>
      <c r="EX97" s="4">
        <v>0</v>
      </c>
      <c r="EY97" s="4">
        <v>0</v>
      </c>
      <c r="EZ97" s="4">
        <v>0</v>
      </c>
      <c r="FA97" s="4">
        <v>0</v>
      </c>
      <c r="FB97" s="4">
        <v>0</v>
      </c>
      <c r="FC97" s="4">
        <v>0</v>
      </c>
      <c r="FD97" s="4">
        <v>0</v>
      </c>
      <c r="FE97" s="4">
        <v>0</v>
      </c>
      <c r="FF97" s="4">
        <v>0</v>
      </c>
      <c r="FG97" s="4">
        <v>0</v>
      </c>
      <c r="FH97" s="4">
        <v>0</v>
      </c>
      <c r="FI97" s="4">
        <v>0</v>
      </c>
      <c r="FJ97" s="4">
        <v>0</v>
      </c>
      <c r="FK97" s="4">
        <v>0</v>
      </c>
      <c r="FL97" s="4">
        <v>0</v>
      </c>
      <c r="FM97" s="4">
        <v>0</v>
      </c>
      <c r="FN97" s="4">
        <v>0</v>
      </c>
      <c r="FO97" s="4">
        <v>0</v>
      </c>
      <c r="FP97" s="4">
        <v>0</v>
      </c>
      <c r="FQ97" s="4">
        <v>0</v>
      </c>
      <c r="FR97" s="4">
        <v>0</v>
      </c>
      <c r="FS97" s="4">
        <v>0</v>
      </c>
      <c r="FT97" s="4">
        <v>0</v>
      </c>
      <c r="FU97" s="4">
        <v>0</v>
      </c>
      <c r="FV97" s="4">
        <v>0</v>
      </c>
      <c r="FW97" s="4">
        <v>0</v>
      </c>
      <c r="FX97" s="4">
        <v>0</v>
      </c>
      <c r="FY97" s="4">
        <v>0</v>
      </c>
      <c r="FZ97" s="4">
        <v>0</v>
      </c>
      <c r="GA97" s="4">
        <v>0</v>
      </c>
      <c r="GB97" s="4">
        <v>0</v>
      </c>
      <c r="GC97" s="4">
        <v>0</v>
      </c>
      <c r="GD97" s="4">
        <v>0</v>
      </c>
      <c r="GE97" s="4">
        <v>0</v>
      </c>
      <c r="GF97" s="4">
        <v>0</v>
      </c>
      <c r="GG97" s="4">
        <v>0</v>
      </c>
      <c r="GH97" s="4">
        <v>0</v>
      </c>
      <c r="GI97" s="4">
        <v>0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Q97" s="4">
        <v>0</v>
      </c>
      <c r="GR97" s="4">
        <v>0</v>
      </c>
      <c r="GS97" s="4">
        <v>0</v>
      </c>
      <c r="GT97" s="4">
        <v>0</v>
      </c>
      <c r="GU97" s="4">
        <v>0</v>
      </c>
      <c r="GV97" s="4">
        <v>0</v>
      </c>
      <c r="GW97" s="4">
        <v>0</v>
      </c>
      <c r="GX97" s="4">
        <v>0</v>
      </c>
      <c r="GY97" s="4">
        <v>0</v>
      </c>
      <c r="GZ97" s="4">
        <v>0</v>
      </c>
      <c r="HA97" s="4">
        <v>0</v>
      </c>
      <c r="HB97" s="4">
        <v>0</v>
      </c>
      <c r="HC97" s="4">
        <v>0</v>
      </c>
      <c r="HD97" s="4">
        <v>0</v>
      </c>
      <c r="HE97" s="4">
        <v>0</v>
      </c>
      <c r="HF97" s="4">
        <v>0</v>
      </c>
      <c r="HG97" s="4">
        <v>0</v>
      </c>
      <c r="HH97" s="4">
        <v>0</v>
      </c>
      <c r="HI97" s="4">
        <v>0</v>
      </c>
      <c r="HJ97" s="4">
        <v>0</v>
      </c>
      <c r="HK97" s="4">
        <v>0</v>
      </c>
      <c r="HL97" s="4">
        <v>0</v>
      </c>
      <c r="HM97" s="4">
        <v>0</v>
      </c>
      <c r="HN97" s="4">
        <v>0</v>
      </c>
      <c r="HO97" s="4">
        <v>60.817999999999998</v>
      </c>
      <c r="HP97" s="4">
        <v>0</v>
      </c>
      <c r="HQ97" s="4">
        <v>0</v>
      </c>
      <c r="HR97" s="4">
        <v>0</v>
      </c>
      <c r="HS97" s="4">
        <v>0</v>
      </c>
      <c r="HT97" s="4">
        <v>0</v>
      </c>
      <c r="HU97" s="4">
        <v>0</v>
      </c>
      <c r="HV97" s="4">
        <v>0</v>
      </c>
      <c r="HW97" s="4">
        <v>2.7559</v>
      </c>
      <c r="HX97" s="4">
        <v>36.426000000000002</v>
      </c>
      <c r="HY97" s="4">
        <v>0</v>
      </c>
      <c r="HZ97" s="4">
        <v>95.87</v>
      </c>
      <c r="IA97" s="4">
        <v>4.13</v>
      </c>
    </row>
    <row r="98" spans="1:235" x14ac:dyDescent="0.35">
      <c r="A98" s="4" t="s">
        <v>653</v>
      </c>
      <c r="B98" s="4">
        <v>52.53</v>
      </c>
      <c r="C98" s="4">
        <v>51.32</v>
      </c>
      <c r="D98" s="4">
        <v>50.91</v>
      </c>
      <c r="E98" s="4">
        <v>1100.5</v>
      </c>
      <c r="F98" s="4">
        <v>1E-3</v>
      </c>
      <c r="G98" s="4">
        <v>-9.5</v>
      </c>
      <c r="H98" s="4">
        <v>0</v>
      </c>
      <c r="I98" s="4">
        <v>-0.71</v>
      </c>
      <c r="J98" s="4">
        <v>48.68</v>
      </c>
      <c r="K98" s="4">
        <v>1100.5</v>
      </c>
      <c r="L98" s="4">
        <v>0</v>
      </c>
      <c r="M98" s="4">
        <v>1100.5</v>
      </c>
      <c r="N98" s="4">
        <v>0</v>
      </c>
      <c r="O98" s="4">
        <v>1100.5</v>
      </c>
      <c r="P98" s="4">
        <v>0</v>
      </c>
      <c r="Q98" s="4">
        <v>1092.73</v>
      </c>
      <c r="R98" s="4">
        <v>-7.77</v>
      </c>
      <c r="S98" s="4">
        <v>1085.3699999999999</v>
      </c>
      <c r="T98" s="4">
        <v>-15.13</v>
      </c>
      <c r="U98" s="4">
        <v>1060.05</v>
      </c>
      <c r="V98" s="4">
        <v>-40.450000000000003</v>
      </c>
      <c r="W98" s="4">
        <v>1026.8499999999999</v>
      </c>
      <c r="X98" s="4">
        <v>-73.650000000000006</v>
      </c>
      <c r="Y98" s="4">
        <v>6.0442</v>
      </c>
      <c r="Z98" s="4">
        <v>18.260100000000001</v>
      </c>
      <c r="AA98" s="4">
        <v>21.901900000000001</v>
      </c>
      <c r="AB98" s="4">
        <v>0</v>
      </c>
      <c r="AC98" s="4">
        <v>0</v>
      </c>
      <c r="AD98" s="4">
        <v>0</v>
      </c>
      <c r="AE98" s="4">
        <v>0</v>
      </c>
      <c r="AF98" s="4">
        <v>4.2644000000000002</v>
      </c>
      <c r="AG98" s="4">
        <v>8.3469999999999995</v>
      </c>
      <c r="AH98" s="4">
        <v>40.062199999999997</v>
      </c>
      <c r="AI98" s="4">
        <v>51.112200000000001</v>
      </c>
      <c r="AJ98" s="4">
        <v>0</v>
      </c>
      <c r="AK98" s="4">
        <v>0</v>
      </c>
      <c r="AL98" s="4">
        <v>0</v>
      </c>
      <c r="AM98" s="4">
        <v>0</v>
      </c>
      <c r="AN98" s="4">
        <v>0.47860000000000003</v>
      </c>
      <c r="AO98" s="4">
        <v>0.2424</v>
      </c>
      <c r="AP98" s="4">
        <v>4.53E-2</v>
      </c>
      <c r="AQ98" s="4">
        <v>50.527099999999997</v>
      </c>
      <c r="AR98" s="4">
        <v>3.2926000000000002</v>
      </c>
      <c r="AS98" s="4">
        <v>11.6005</v>
      </c>
      <c r="AT98" s="4">
        <v>2.4533</v>
      </c>
      <c r="AU98" s="4">
        <v>15.192600000000001</v>
      </c>
      <c r="AV98" s="4">
        <v>0.28970000000000001</v>
      </c>
      <c r="AW98" s="4">
        <v>3.8666999999999998</v>
      </c>
      <c r="AX98" s="4">
        <v>8.5022000000000002</v>
      </c>
      <c r="AY98" s="4">
        <v>2.6894</v>
      </c>
      <c r="AZ98" s="4">
        <v>0.99839999999999995</v>
      </c>
      <c r="BA98" s="4">
        <v>0.31659999999999999</v>
      </c>
      <c r="BB98" s="4">
        <v>0</v>
      </c>
      <c r="BC98" s="4">
        <v>4.0000000000000002E-4</v>
      </c>
      <c r="BD98" s="4">
        <v>0.27039999999999997</v>
      </c>
      <c r="BE98" s="4">
        <v>0</v>
      </c>
      <c r="BF98" s="4">
        <v>1.5763</v>
      </c>
      <c r="BG98" s="4">
        <v>1.218</v>
      </c>
      <c r="BH98" s="4">
        <v>0.8075</v>
      </c>
      <c r="BI98" s="4">
        <v>1.5389999999999999</v>
      </c>
      <c r="BJ98" s="4">
        <v>1.8333999999999999</v>
      </c>
      <c r="BK98" s="4">
        <v>1.6954</v>
      </c>
      <c r="BL98" s="4">
        <v>1.6921999999999999</v>
      </c>
      <c r="BM98" s="4">
        <v>1.6666000000000001</v>
      </c>
      <c r="BN98" s="4">
        <v>1.6418999999999999</v>
      </c>
      <c r="BO98" s="4">
        <v>1.6308</v>
      </c>
      <c r="BP98" s="4">
        <v>1.6204000000000001</v>
      </c>
      <c r="BQ98" s="4">
        <v>1.6171</v>
      </c>
      <c r="BR98" s="4">
        <v>1.6332</v>
      </c>
      <c r="BS98" s="4">
        <v>1.6437999999999999</v>
      </c>
      <c r="BT98" s="4">
        <v>1.6474</v>
      </c>
      <c r="BU98" s="4">
        <v>35.681800000000003</v>
      </c>
      <c r="BV98" s="4">
        <v>0</v>
      </c>
      <c r="BW98" s="4">
        <v>0</v>
      </c>
      <c r="BX98" s="4">
        <v>0</v>
      </c>
      <c r="BY98" s="4">
        <v>36.784700000000001</v>
      </c>
      <c r="BZ98" s="4">
        <v>0.3821</v>
      </c>
      <c r="CA98" s="4">
        <v>26.6812</v>
      </c>
      <c r="CB98" s="4">
        <v>0.4607</v>
      </c>
      <c r="CC98" s="4">
        <v>0</v>
      </c>
      <c r="CD98" s="4">
        <v>0</v>
      </c>
      <c r="CE98" s="4">
        <v>0</v>
      </c>
      <c r="CF98" s="4">
        <v>0</v>
      </c>
      <c r="CG98" s="4">
        <v>9.4999999999999998E-3</v>
      </c>
      <c r="CH98" s="4">
        <v>0</v>
      </c>
      <c r="CI98" s="4">
        <v>0</v>
      </c>
      <c r="CJ98" s="4">
        <v>56.39</v>
      </c>
      <c r="CK98" s="4">
        <v>55.74</v>
      </c>
      <c r="CL98" s="4">
        <v>43.11</v>
      </c>
      <c r="CM98" s="4">
        <v>0.45</v>
      </c>
      <c r="CN98" s="4">
        <v>0.69</v>
      </c>
      <c r="CO98" s="4">
        <v>0.01</v>
      </c>
      <c r="CP98" s="4">
        <v>53.574800000000003</v>
      </c>
      <c r="CQ98" s="4">
        <v>0</v>
      </c>
      <c r="CR98" s="4">
        <v>29.5975</v>
      </c>
      <c r="CS98" s="4">
        <v>0</v>
      </c>
      <c r="CT98" s="4">
        <v>0</v>
      </c>
      <c r="CU98" s="4">
        <v>0</v>
      </c>
      <c r="CV98" s="4">
        <v>0</v>
      </c>
      <c r="CW98" s="4">
        <v>11.9169</v>
      </c>
      <c r="CX98" s="4">
        <v>4.6463999999999999</v>
      </c>
      <c r="CY98" s="4">
        <v>0.26440000000000002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57.74</v>
      </c>
      <c r="DF98" s="4">
        <v>40.74</v>
      </c>
      <c r="DG98" s="4">
        <v>1.53</v>
      </c>
      <c r="DH98" s="4">
        <v>0</v>
      </c>
      <c r="DI98" s="4">
        <v>50.523200000000003</v>
      </c>
      <c r="DJ98" s="4">
        <v>0</v>
      </c>
      <c r="DK98" s="4">
        <v>4.6138000000000003</v>
      </c>
      <c r="DL98" s="4">
        <v>0</v>
      </c>
      <c r="DM98" s="4">
        <v>13.7661</v>
      </c>
      <c r="DN98" s="4">
        <v>0.29680000000000001</v>
      </c>
      <c r="DO98" s="4">
        <v>13.7371</v>
      </c>
      <c r="DP98" s="4">
        <v>17.060099999999998</v>
      </c>
      <c r="DQ98" s="4">
        <v>0</v>
      </c>
      <c r="DR98" s="4">
        <v>0</v>
      </c>
      <c r="DS98" s="4">
        <v>0</v>
      </c>
      <c r="DT98" s="4">
        <v>0</v>
      </c>
      <c r="DU98" s="4">
        <v>2.8E-3</v>
      </c>
      <c r="DV98" s="4">
        <v>0</v>
      </c>
      <c r="DW98" s="4">
        <v>0</v>
      </c>
      <c r="DX98" s="4">
        <v>64.010000000000005</v>
      </c>
      <c r="DY98" s="4">
        <v>38.46</v>
      </c>
      <c r="DZ98" s="4">
        <v>21.62</v>
      </c>
      <c r="EA98" s="4">
        <v>34.33</v>
      </c>
      <c r="EB98" s="4">
        <v>5.1100000000000003</v>
      </c>
      <c r="EC98" s="4">
        <v>0.47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K98" s="4">
        <v>0</v>
      </c>
      <c r="EL98" s="4">
        <v>0</v>
      </c>
      <c r="EM98" s="4">
        <v>0</v>
      </c>
      <c r="EN98" s="4">
        <v>0</v>
      </c>
      <c r="EO98" s="4">
        <v>0</v>
      </c>
      <c r="EP98" s="4">
        <v>0</v>
      </c>
      <c r="EQ98" s="4">
        <v>0</v>
      </c>
      <c r="ER98" s="4">
        <v>0</v>
      </c>
      <c r="ES98" s="4">
        <v>0</v>
      </c>
      <c r="ET98" s="4">
        <v>0</v>
      </c>
      <c r="EU98" s="4">
        <v>0</v>
      </c>
      <c r="EV98" s="4">
        <v>0</v>
      </c>
      <c r="EW98" s="4">
        <v>0</v>
      </c>
      <c r="EX98" s="4">
        <v>0</v>
      </c>
      <c r="EY98" s="4">
        <v>0</v>
      </c>
      <c r="EZ98" s="4">
        <v>0</v>
      </c>
      <c r="FA98" s="4">
        <v>0</v>
      </c>
      <c r="FB98" s="4">
        <v>0</v>
      </c>
      <c r="FC98" s="4">
        <v>0</v>
      </c>
      <c r="FD98" s="4">
        <v>0</v>
      </c>
      <c r="FE98" s="4">
        <v>0</v>
      </c>
      <c r="FF98" s="4">
        <v>0</v>
      </c>
      <c r="FG98" s="4">
        <v>0</v>
      </c>
      <c r="FH98" s="4">
        <v>0</v>
      </c>
      <c r="FI98" s="4">
        <v>0</v>
      </c>
      <c r="FJ98" s="4">
        <v>0</v>
      </c>
      <c r="FK98" s="4">
        <v>0</v>
      </c>
      <c r="FL98" s="4">
        <v>0</v>
      </c>
      <c r="FM98" s="4">
        <v>0</v>
      </c>
      <c r="FN98" s="4">
        <v>0</v>
      </c>
      <c r="FO98" s="4">
        <v>0</v>
      </c>
      <c r="FP98" s="4">
        <v>0</v>
      </c>
      <c r="FQ98" s="4">
        <v>0</v>
      </c>
      <c r="FR98" s="4">
        <v>0</v>
      </c>
      <c r="FS98" s="4">
        <v>0</v>
      </c>
      <c r="FT98" s="4">
        <v>0</v>
      </c>
      <c r="FU98" s="4">
        <v>0</v>
      </c>
      <c r="FV98" s="4">
        <v>0</v>
      </c>
      <c r="FW98" s="4">
        <v>0</v>
      </c>
      <c r="FX98" s="4">
        <v>0</v>
      </c>
      <c r="FY98" s="4">
        <v>0</v>
      </c>
      <c r="FZ98" s="4">
        <v>0</v>
      </c>
      <c r="GA98" s="4">
        <v>0</v>
      </c>
      <c r="GB98" s="4">
        <v>0</v>
      </c>
      <c r="GC98" s="4">
        <v>0</v>
      </c>
      <c r="GD98" s="4">
        <v>0</v>
      </c>
      <c r="GE98" s="4">
        <v>0</v>
      </c>
      <c r="GF98" s="4">
        <v>0</v>
      </c>
      <c r="GG98" s="4">
        <v>0</v>
      </c>
      <c r="GH98" s="4">
        <v>0</v>
      </c>
      <c r="GI98" s="4">
        <v>0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Q98" s="4">
        <v>0</v>
      </c>
      <c r="GR98" s="4">
        <v>0</v>
      </c>
      <c r="GS98" s="4">
        <v>0</v>
      </c>
      <c r="GT98" s="4">
        <v>0</v>
      </c>
      <c r="GU98" s="4">
        <v>0</v>
      </c>
      <c r="GV98" s="4">
        <v>0</v>
      </c>
      <c r="GW98" s="4">
        <v>0</v>
      </c>
      <c r="GX98" s="4">
        <v>0</v>
      </c>
      <c r="GY98" s="4">
        <v>0</v>
      </c>
      <c r="GZ98" s="4">
        <v>0</v>
      </c>
      <c r="HA98" s="4">
        <v>0</v>
      </c>
      <c r="HB98" s="4">
        <v>0</v>
      </c>
      <c r="HC98" s="4">
        <v>0</v>
      </c>
      <c r="HD98" s="4">
        <v>0</v>
      </c>
      <c r="HE98" s="4">
        <v>0</v>
      </c>
      <c r="HF98" s="4">
        <v>0</v>
      </c>
      <c r="HG98" s="4">
        <v>0</v>
      </c>
      <c r="HH98" s="4">
        <v>0</v>
      </c>
      <c r="HI98" s="4">
        <v>0</v>
      </c>
      <c r="HJ98" s="4">
        <v>0</v>
      </c>
      <c r="HK98" s="4">
        <v>0</v>
      </c>
      <c r="HL98" s="4">
        <v>0</v>
      </c>
      <c r="HM98" s="4">
        <v>0</v>
      </c>
      <c r="HN98" s="4">
        <v>0</v>
      </c>
      <c r="HO98" s="4">
        <v>60.819699999999997</v>
      </c>
      <c r="HP98" s="4">
        <v>0</v>
      </c>
      <c r="HQ98" s="4">
        <v>0</v>
      </c>
      <c r="HR98" s="4">
        <v>0</v>
      </c>
      <c r="HS98" s="4">
        <v>0</v>
      </c>
      <c r="HT98" s="4">
        <v>0</v>
      </c>
      <c r="HU98" s="4">
        <v>0</v>
      </c>
      <c r="HV98" s="4">
        <v>0</v>
      </c>
      <c r="HW98" s="4">
        <v>2.7543000000000002</v>
      </c>
      <c r="HX98" s="4">
        <v>36.426000000000002</v>
      </c>
      <c r="HY98" s="4">
        <v>0</v>
      </c>
      <c r="HZ98" s="4">
        <v>95.87</v>
      </c>
      <c r="IA98" s="4">
        <v>4.13</v>
      </c>
    </row>
    <row r="99" spans="1:235" x14ac:dyDescent="0.35">
      <c r="A99" s="4" t="s">
        <v>653</v>
      </c>
      <c r="B99" s="4">
        <v>53.03</v>
      </c>
      <c r="C99" s="4">
        <v>51.83</v>
      </c>
      <c r="D99" s="4">
        <v>51.42</v>
      </c>
      <c r="E99" s="4">
        <v>1099.79</v>
      </c>
      <c r="F99" s="4">
        <v>1E-3</v>
      </c>
      <c r="G99" s="4">
        <v>-9.51</v>
      </c>
      <c r="H99" s="4">
        <v>0</v>
      </c>
      <c r="I99" s="4">
        <v>-0.71</v>
      </c>
      <c r="J99" s="4">
        <v>48.17</v>
      </c>
      <c r="K99" s="4">
        <v>1099.79</v>
      </c>
      <c r="L99" s="4">
        <v>-0.01</v>
      </c>
      <c r="M99" s="4">
        <v>1099.79</v>
      </c>
      <c r="N99" s="4">
        <v>0</v>
      </c>
      <c r="O99" s="4">
        <v>1099.79</v>
      </c>
      <c r="P99" s="4">
        <v>0</v>
      </c>
      <c r="Q99" s="4">
        <v>1092.08</v>
      </c>
      <c r="R99" s="4">
        <v>-7.72</v>
      </c>
      <c r="S99" s="4">
        <v>1084.6400000000001</v>
      </c>
      <c r="T99" s="4">
        <v>-15.15</v>
      </c>
      <c r="U99" s="4">
        <v>1061.71</v>
      </c>
      <c r="V99" s="4">
        <v>-38.08</v>
      </c>
      <c r="W99" s="4">
        <v>1026.8499999999999</v>
      </c>
      <c r="X99" s="4">
        <v>-72.94</v>
      </c>
      <c r="Y99" s="4">
        <v>6.0869</v>
      </c>
      <c r="Z99" s="4">
        <v>18.460699999999999</v>
      </c>
      <c r="AA99" s="4">
        <v>22.158799999999999</v>
      </c>
      <c r="AB99" s="4">
        <v>0</v>
      </c>
      <c r="AC99" s="4">
        <v>0</v>
      </c>
      <c r="AD99" s="4">
        <v>0</v>
      </c>
      <c r="AE99" s="4">
        <v>0</v>
      </c>
      <c r="AF99" s="4">
        <v>4.2667999999999999</v>
      </c>
      <c r="AG99" s="4">
        <v>8.4896999999999991</v>
      </c>
      <c r="AH99" s="4">
        <v>39.908000000000001</v>
      </c>
      <c r="AI99" s="4">
        <v>51.1203</v>
      </c>
      <c r="AJ99" s="4">
        <v>0</v>
      </c>
      <c r="AK99" s="4">
        <v>0</v>
      </c>
      <c r="AL99" s="4">
        <v>0</v>
      </c>
      <c r="AM99" s="4">
        <v>0</v>
      </c>
      <c r="AN99" s="4">
        <v>0.48199999999999998</v>
      </c>
      <c r="AO99" s="4">
        <v>0.24310000000000001</v>
      </c>
      <c r="AP99" s="4">
        <v>4.53E-2</v>
      </c>
      <c r="AQ99" s="4">
        <v>50.525500000000001</v>
      </c>
      <c r="AR99" s="4">
        <v>3.3271000000000002</v>
      </c>
      <c r="AS99" s="4">
        <v>11.586600000000001</v>
      </c>
      <c r="AT99" s="4">
        <v>2.4605999999999999</v>
      </c>
      <c r="AU99" s="4">
        <v>15.2088</v>
      </c>
      <c r="AV99" s="4">
        <v>0.29010000000000002</v>
      </c>
      <c r="AW99" s="4">
        <v>3.8407</v>
      </c>
      <c r="AX99" s="4">
        <v>8.4702999999999999</v>
      </c>
      <c r="AY99" s="4">
        <v>2.6916000000000002</v>
      </c>
      <c r="AZ99" s="4">
        <v>1.0071000000000001</v>
      </c>
      <c r="BA99" s="4">
        <v>0.31990000000000002</v>
      </c>
      <c r="BB99" s="4">
        <v>0</v>
      </c>
      <c r="BC99" s="4">
        <v>4.0000000000000002E-4</v>
      </c>
      <c r="BD99" s="4">
        <v>0.27139999999999997</v>
      </c>
      <c r="BE99" s="4">
        <v>0</v>
      </c>
      <c r="BF99" s="4">
        <v>1.5833999999999999</v>
      </c>
      <c r="BG99" s="4">
        <v>1.2197</v>
      </c>
      <c r="BH99" s="4">
        <v>0.80379999999999996</v>
      </c>
      <c r="BI99" s="4">
        <v>1.5451999999999999</v>
      </c>
      <c r="BJ99" s="4">
        <v>1.8482000000000001</v>
      </c>
      <c r="BK99" s="4">
        <v>1.706</v>
      </c>
      <c r="BL99" s="4">
        <v>1.7027000000000001</v>
      </c>
      <c r="BM99" s="4">
        <v>1.6762999999999999</v>
      </c>
      <c r="BN99" s="4">
        <v>1.6511</v>
      </c>
      <c r="BO99" s="4">
        <v>1.6396999999999999</v>
      </c>
      <c r="BP99" s="4">
        <v>1.629</v>
      </c>
      <c r="BQ99" s="4">
        <v>1.6265000000000001</v>
      </c>
      <c r="BR99" s="4">
        <v>1.6429</v>
      </c>
      <c r="BS99" s="4">
        <v>1.6537999999999999</v>
      </c>
      <c r="BT99" s="4">
        <v>1.6574</v>
      </c>
      <c r="BU99" s="4">
        <v>35.655099999999997</v>
      </c>
      <c r="BV99" s="4">
        <v>0</v>
      </c>
      <c r="BW99" s="4">
        <v>0</v>
      </c>
      <c r="BX99" s="4">
        <v>0</v>
      </c>
      <c r="BY99" s="4">
        <v>36.926600000000001</v>
      </c>
      <c r="BZ99" s="4">
        <v>0.38279999999999997</v>
      </c>
      <c r="CA99" s="4">
        <v>26.5654</v>
      </c>
      <c r="CB99" s="4">
        <v>0.46060000000000001</v>
      </c>
      <c r="CC99" s="4">
        <v>0</v>
      </c>
      <c r="CD99" s="4">
        <v>0</v>
      </c>
      <c r="CE99" s="4">
        <v>0</v>
      </c>
      <c r="CF99" s="4">
        <v>0</v>
      </c>
      <c r="CG99" s="4">
        <v>9.4999999999999998E-3</v>
      </c>
      <c r="CH99" s="4">
        <v>0</v>
      </c>
      <c r="CI99" s="4">
        <v>0</v>
      </c>
      <c r="CJ99" s="4">
        <v>56.19</v>
      </c>
      <c r="CK99" s="4">
        <v>55.54</v>
      </c>
      <c r="CL99" s="4">
        <v>43.31</v>
      </c>
      <c r="CM99" s="4">
        <v>0.45</v>
      </c>
      <c r="CN99" s="4">
        <v>0.69</v>
      </c>
      <c r="CO99" s="4">
        <v>0.01</v>
      </c>
      <c r="CP99" s="4">
        <v>53.6143</v>
      </c>
      <c r="CQ99" s="4">
        <v>0</v>
      </c>
      <c r="CR99" s="4">
        <v>29.570599999999999</v>
      </c>
      <c r="CS99" s="4">
        <v>0</v>
      </c>
      <c r="CT99" s="4">
        <v>0</v>
      </c>
      <c r="CU99" s="4">
        <v>0</v>
      </c>
      <c r="CV99" s="4">
        <v>0</v>
      </c>
      <c r="CW99" s="4">
        <v>11.885400000000001</v>
      </c>
      <c r="CX99" s="4">
        <v>4.6635999999999997</v>
      </c>
      <c r="CY99" s="4">
        <v>0.2661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57.58</v>
      </c>
      <c r="DF99" s="4">
        <v>40.880000000000003</v>
      </c>
      <c r="DG99" s="4">
        <v>1.53</v>
      </c>
      <c r="DH99" s="4">
        <v>0</v>
      </c>
      <c r="DI99" s="4">
        <v>50.510899999999999</v>
      </c>
      <c r="DJ99" s="4">
        <v>0</v>
      </c>
      <c r="DK99" s="4">
        <v>4.6090999999999998</v>
      </c>
      <c r="DL99" s="4">
        <v>0</v>
      </c>
      <c r="DM99" s="4">
        <v>13.8337</v>
      </c>
      <c r="DN99" s="4">
        <v>0.29809999999999998</v>
      </c>
      <c r="DO99" s="4">
        <v>13.7029</v>
      </c>
      <c r="DP99" s="4">
        <v>17.0425</v>
      </c>
      <c r="DQ99" s="4">
        <v>0</v>
      </c>
      <c r="DR99" s="4">
        <v>0</v>
      </c>
      <c r="DS99" s="4">
        <v>0</v>
      </c>
      <c r="DT99" s="4">
        <v>0</v>
      </c>
      <c r="DU99" s="4">
        <v>2.8E-3</v>
      </c>
      <c r="DV99" s="4">
        <v>0</v>
      </c>
      <c r="DW99" s="4">
        <v>0</v>
      </c>
      <c r="DX99" s="4">
        <v>63.84</v>
      </c>
      <c r="DY99" s="4">
        <v>38.380000000000003</v>
      </c>
      <c r="DZ99" s="4">
        <v>21.74</v>
      </c>
      <c r="EA99" s="4">
        <v>34.31</v>
      </c>
      <c r="EB99" s="4">
        <v>5.0999999999999996</v>
      </c>
      <c r="EC99" s="4">
        <v>0.47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4">
        <v>0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4">
        <v>0</v>
      </c>
      <c r="EV99" s="4">
        <v>0</v>
      </c>
      <c r="EW99" s="4">
        <v>0</v>
      </c>
      <c r="EX99" s="4">
        <v>0</v>
      </c>
      <c r="EY99" s="4">
        <v>0</v>
      </c>
      <c r="EZ99" s="4">
        <v>0</v>
      </c>
      <c r="FA99" s="4">
        <v>0</v>
      </c>
      <c r="FB99" s="4">
        <v>0</v>
      </c>
      <c r="FC99" s="4">
        <v>0</v>
      </c>
      <c r="FD99" s="4">
        <v>0</v>
      </c>
      <c r="FE99" s="4">
        <v>0</v>
      </c>
      <c r="FF99" s="4">
        <v>0</v>
      </c>
      <c r="FG99" s="4">
        <v>0</v>
      </c>
      <c r="FH99" s="4">
        <v>0</v>
      </c>
      <c r="FI99" s="4">
        <v>0</v>
      </c>
      <c r="FJ99" s="4">
        <v>0</v>
      </c>
      <c r="FK99" s="4">
        <v>0</v>
      </c>
      <c r="FL99" s="4">
        <v>0</v>
      </c>
      <c r="FM99" s="4">
        <v>0</v>
      </c>
      <c r="FN99" s="4">
        <v>0</v>
      </c>
      <c r="FO99" s="4">
        <v>0</v>
      </c>
      <c r="FP99" s="4">
        <v>0</v>
      </c>
      <c r="FQ99" s="4">
        <v>0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0</v>
      </c>
      <c r="FX99" s="4">
        <v>0</v>
      </c>
      <c r="FY99" s="4">
        <v>0</v>
      </c>
      <c r="FZ99" s="4">
        <v>0</v>
      </c>
      <c r="GA99" s="4">
        <v>0</v>
      </c>
      <c r="GB99" s="4">
        <v>0</v>
      </c>
      <c r="GC99" s="4">
        <v>0</v>
      </c>
      <c r="GD99" s="4">
        <v>0</v>
      </c>
      <c r="GE99" s="4">
        <v>0</v>
      </c>
      <c r="GF99" s="4">
        <v>0</v>
      </c>
      <c r="GG99" s="4">
        <v>0</v>
      </c>
      <c r="GH99" s="4">
        <v>0</v>
      </c>
      <c r="GI99" s="4">
        <v>0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Q99" s="4">
        <v>0</v>
      </c>
      <c r="GR99" s="4">
        <v>0</v>
      </c>
      <c r="GS99" s="4">
        <v>0</v>
      </c>
      <c r="GT99" s="4">
        <v>0</v>
      </c>
      <c r="GU99" s="4">
        <v>0</v>
      </c>
      <c r="GV99" s="4">
        <v>0</v>
      </c>
      <c r="GW99" s="4">
        <v>0</v>
      </c>
      <c r="GX99" s="4">
        <v>0</v>
      </c>
      <c r="GY99" s="4">
        <v>0</v>
      </c>
      <c r="GZ99" s="4">
        <v>0</v>
      </c>
      <c r="HA99" s="4">
        <v>0</v>
      </c>
      <c r="HB99" s="4">
        <v>0</v>
      </c>
      <c r="HC99" s="4">
        <v>0</v>
      </c>
      <c r="HD99" s="4">
        <v>0</v>
      </c>
      <c r="HE99" s="4">
        <v>0</v>
      </c>
      <c r="HF99" s="4">
        <v>0</v>
      </c>
      <c r="HG99" s="4">
        <v>0</v>
      </c>
      <c r="HH99" s="4">
        <v>0</v>
      </c>
      <c r="HI99" s="4">
        <v>0</v>
      </c>
      <c r="HJ99" s="4">
        <v>0</v>
      </c>
      <c r="HK99" s="4">
        <v>0</v>
      </c>
      <c r="HL99" s="4">
        <v>0</v>
      </c>
      <c r="HM99" s="4">
        <v>0</v>
      </c>
      <c r="HN99" s="4">
        <v>0</v>
      </c>
      <c r="HO99" s="4">
        <v>60.821300000000001</v>
      </c>
      <c r="HP99" s="4">
        <v>0</v>
      </c>
      <c r="HQ99" s="4">
        <v>0</v>
      </c>
      <c r="HR99" s="4">
        <v>0</v>
      </c>
      <c r="HS99" s="4">
        <v>0</v>
      </c>
      <c r="HT99" s="4">
        <v>0</v>
      </c>
      <c r="HU99" s="4">
        <v>0</v>
      </c>
      <c r="HV99" s="4">
        <v>0</v>
      </c>
      <c r="HW99" s="4">
        <v>2.7526000000000002</v>
      </c>
      <c r="HX99" s="4">
        <v>36.426099999999998</v>
      </c>
      <c r="HY99" s="4">
        <v>0</v>
      </c>
      <c r="HZ99" s="4">
        <v>95.87</v>
      </c>
      <c r="IA99" s="4">
        <v>4.13</v>
      </c>
    </row>
    <row r="100" spans="1:235" x14ac:dyDescent="0.35">
      <c r="A100" s="4" t="s">
        <v>653</v>
      </c>
      <c r="B100" s="4">
        <v>53.53</v>
      </c>
      <c r="C100" s="4">
        <v>52.33</v>
      </c>
      <c r="D100" s="4">
        <v>51.93</v>
      </c>
      <c r="E100" s="4">
        <v>1099.08</v>
      </c>
      <c r="F100" s="4">
        <v>1E-3</v>
      </c>
      <c r="G100" s="4">
        <v>-9.52</v>
      </c>
      <c r="H100" s="4">
        <v>0</v>
      </c>
      <c r="I100" s="4">
        <v>-0.71</v>
      </c>
      <c r="J100" s="4">
        <v>47.67</v>
      </c>
      <c r="K100" s="4">
        <v>1099.07</v>
      </c>
      <c r="L100" s="4">
        <v>-0.01</v>
      </c>
      <c r="M100" s="4">
        <v>1099.08</v>
      </c>
      <c r="N100" s="4">
        <v>-0.01</v>
      </c>
      <c r="O100" s="4">
        <v>1099.08</v>
      </c>
      <c r="P100" s="4">
        <v>0</v>
      </c>
      <c r="Q100" s="4">
        <v>1091.4100000000001</v>
      </c>
      <c r="R100" s="4">
        <v>-7.67</v>
      </c>
      <c r="S100" s="4">
        <v>1083.9100000000001</v>
      </c>
      <c r="T100" s="4">
        <v>-15.18</v>
      </c>
      <c r="U100" s="4">
        <v>1063.4000000000001</v>
      </c>
      <c r="V100" s="4">
        <v>-35.68</v>
      </c>
      <c r="W100" s="4">
        <v>1026.8499999999999</v>
      </c>
      <c r="X100" s="4">
        <v>-72.23</v>
      </c>
      <c r="Y100" s="4">
        <v>6.1295999999999999</v>
      </c>
      <c r="Z100" s="4">
        <v>18.661200000000001</v>
      </c>
      <c r="AA100" s="4">
        <v>22.415800000000001</v>
      </c>
      <c r="AB100" s="4">
        <v>0</v>
      </c>
      <c r="AC100" s="4">
        <v>0</v>
      </c>
      <c r="AD100" s="4">
        <v>0</v>
      </c>
      <c r="AE100" s="4">
        <v>0</v>
      </c>
      <c r="AF100" s="4">
        <v>4.2691999999999997</v>
      </c>
      <c r="AG100" s="4">
        <v>8.4995999999999992</v>
      </c>
      <c r="AH100" s="4">
        <v>39.8855</v>
      </c>
      <c r="AI100" s="4">
        <v>51.131300000000003</v>
      </c>
      <c r="AJ100" s="4">
        <v>0</v>
      </c>
      <c r="AK100" s="4">
        <v>0</v>
      </c>
      <c r="AL100" s="4">
        <v>0</v>
      </c>
      <c r="AM100" s="4">
        <v>0</v>
      </c>
      <c r="AN100" s="4">
        <v>0.48349999999999999</v>
      </c>
      <c r="AO100" s="4">
        <v>0.2437</v>
      </c>
      <c r="AP100" s="4">
        <v>4.53E-2</v>
      </c>
      <c r="AQ100" s="4">
        <v>50.523600000000002</v>
      </c>
      <c r="AR100" s="4">
        <v>3.3622000000000001</v>
      </c>
      <c r="AS100" s="4">
        <v>11.5726</v>
      </c>
      <c r="AT100" s="4">
        <v>2.4679000000000002</v>
      </c>
      <c r="AU100" s="4">
        <v>15.224500000000001</v>
      </c>
      <c r="AV100" s="4">
        <v>0.29049999999999998</v>
      </c>
      <c r="AW100" s="4">
        <v>3.8146</v>
      </c>
      <c r="AX100" s="4">
        <v>8.4382000000000001</v>
      </c>
      <c r="AY100" s="4">
        <v>2.6937000000000002</v>
      </c>
      <c r="AZ100" s="4">
        <v>1.0159</v>
      </c>
      <c r="BA100" s="4">
        <v>0.32329999999999998</v>
      </c>
      <c r="BB100" s="4">
        <v>0</v>
      </c>
      <c r="BC100" s="4">
        <v>4.0000000000000002E-4</v>
      </c>
      <c r="BD100" s="4">
        <v>0.27239999999999998</v>
      </c>
      <c r="BE100" s="4">
        <v>0</v>
      </c>
      <c r="BF100" s="4">
        <v>1.5904</v>
      </c>
      <c r="BG100" s="4">
        <v>1.2213000000000001</v>
      </c>
      <c r="BH100" s="4">
        <v>0.80010000000000003</v>
      </c>
      <c r="BI100" s="4">
        <v>1.5513999999999999</v>
      </c>
      <c r="BJ100" s="4">
        <v>1.8633</v>
      </c>
      <c r="BK100" s="4">
        <v>1.7166999999999999</v>
      </c>
      <c r="BL100" s="4">
        <v>1.7132000000000001</v>
      </c>
      <c r="BM100" s="4">
        <v>1.6861999999999999</v>
      </c>
      <c r="BN100" s="4">
        <v>1.6603000000000001</v>
      </c>
      <c r="BO100" s="4">
        <v>1.6486000000000001</v>
      </c>
      <c r="BP100" s="4">
        <v>1.6376999999999999</v>
      </c>
      <c r="BQ100" s="4">
        <v>1.6359999999999999</v>
      </c>
      <c r="BR100" s="4">
        <v>1.6527000000000001</v>
      </c>
      <c r="BS100" s="4">
        <v>1.6638999999999999</v>
      </c>
      <c r="BT100" s="4">
        <v>1.6676</v>
      </c>
      <c r="BU100" s="4">
        <v>35.628399999999999</v>
      </c>
      <c r="BV100" s="4">
        <v>0</v>
      </c>
      <c r="BW100" s="4">
        <v>0</v>
      </c>
      <c r="BX100" s="4">
        <v>0</v>
      </c>
      <c r="BY100" s="4">
        <v>37.068600000000004</v>
      </c>
      <c r="BZ100" s="4">
        <v>0.3836</v>
      </c>
      <c r="CA100" s="4">
        <v>26.4495</v>
      </c>
      <c r="CB100" s="4">
        <v>0.46050000000000002</v>
      </c>
      <c r="CC100" s="4">
        <v>0</v>
      </c>
      <c r="CD100" s="4">
        <v>0</v>
      </c>
      <c r="CE100" s="4">
        <v>0</v>
      </c>
      <c r="CF100" s="4">
        <v>0</v>
      </c>
      <c r="CG100" s="4">
        <v>9.4999999999999998E-3</v>
      </c>
      <c r="CH100" s="4">
        <v>0</v>
      </c>
      <c r="CI100" s="4">
        <v>0</v>
      </c>
      <c r="CJ100" s="4">
        <v>55.98</v>
      </c>
      <c r="CK100" s="4">
        <v>55.33</v>
      </c>
      <c r="CL100" s="4">
        <v>43.51</v>
      </c>
      <c r="CM100" s="4">
        <v>0.46</v>
      </c>
      <c r="CN100" s="4">
        <v>0.69</v>
      </c>
      <c r="CO100" s="4">
        <v>0.01</v>
      </c>
      <c r="CP100" s="4">
        <v>53.653799999999997</v>
      </c>
      <c r="CQ100" s="4">
        <v>0</v>
      </c>
      <c r="CR100" s="4">
        <v>29.543500000000002</v>
      </c>
      <c r="CS100" s="4">
        <v>0</v>
      </c>
      <c r="CT100" s="4">
        <v>0</v>
      </c>
      <c r="CU100" s="4">
        <v>0</v>
      </c>
      <c r="CV100" s="4">
        <v>0</v>
      </c>
      <c r="CW100" s="4">
        <v>11.853899999999999</v>
      </c>
      <c r="CX100" s="4">
        <v>4.6809000000000003</v>
      </c>
      <c r="CY100" s="4">
        <v>0.26779999999999998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57.42</v>
      </c>
      <c r="DF100" s="4">
        <v>41.03</v>
      </c>
      <c r="DG100" s="4">
        <v>1.54</v>
      </c>
      <c r="DH100" s="4">
        <v>0</v>
      </c>
      <c r="DI100" s="4">
        <v>50.4985</v>
      </c>
      <c r="DJ100" s="4">
        <v>0</v>
      </c>
      <c r="DK100" s="4">
        <v>4.6044999999999998</v>
      </c>
      <c r="DL100" s="4">
        <v>0</v>
      </c>
      <c r="DM100" s="4">
        <v>13.901400000000001</v>
      </c>
      <c r="DN100" s="4">
        <v>0.29930000000000001</v>
      </c>
      <c r="DO100" s="4">
        <v>13.6686</v>
      </c>
      <c r="DP100" s="4">
        <v>17.024799999999999</v>
      </c>
      <c r="DQ100" s="4">
        <v>0</v>
      </c>
      <c r="DR100" s="4">
        <v>0</v>
      </c>
      <c r="DS100" s="4">
        <v>0</v>
      </c>
      <c r="DT100" s="4">
        <v>0</v>
      </c>
      <c r="DU100" s="4">
        <v>2.8E-3</v>
      </c>
      <c r="DV100" s="4">
        <v>0</v>
      </c>
      <c r="DW100" s="4">
        <v>0</v>
      </c>
      <c r="DX100" s="4">
        <v>63.67</v>
      </c>
      <c r="DY100" s="4">
        <v>38.29</v>
      </c>
      <c r="DZ100" s="4">
        <v>21.85</v>
      </c>
      <c r="EA100" s="4">
        <v>34.28</v>
      </c>
      <c r="EB100" s="4">
        <v>5.0999999999999996</v>
      </c>
      <c r="EC100" s="4">
        <v>0.48</v>
      </c>
      <c r="ED100" s="4">
        <v>0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4">
        <v>0</v>
      </c>
      <c r="EL100" s="4">
        <v>0</v>
      </c>
      <c r="EM100" s="4">
        <v>0</v>
      </c>
      <c r="EN100" s="4">
        <v>0</v>
      </c>
      <c r="EO100" s="4">
        <v>0</v>
      </c>
      <c r="EP100" s="4">
        <v>0</v>
      </c>
      <c r="EQ100" s="4">
        <v>0</v>
      </c>
      <c r="ER100" s="4">
        <v>0</v>
      </c>
      <c r="ES100" s="4">
        <v>0</v>
      </c>
      <c r="ET100" s="4">
        <v>0</v>
      </c>
      <c r="EU100" s="4">
        <v>0</v>
      </c>
      <c r="EV100" s="4">
        <v>0</v>
      </c>
      <c r="EW100" s="4">
        <v>0</v>
      </c>
      <c r="EX100" s="4">
        <v>0</v>
      </c>
      <c r="EY100" s="4">
        <v>0</v>
      </c>
      <c r="EZ100" s="4">
        <v>0</v>
      </c>
      <c r="FA100" s="4">
        <v>0</v>
      </c>
      <c r="FB100" s="4">
        <v>0</v>
      </c>
      <c r="FC100" s="4">
        <v>0</v>
      </c>
      <c r="FD100" s="4">
        <v>0</v>
      </c>
      <c r="FE100" s="4">
        <v>0</v>
      </c>
      <c r="FF100" s="4">
        <v>0</v>
      </c>
      <c r="FG100" s="4">
        <v>0</v>
      </c>
      <c r="FH100" s="4">
        <v>0</v>
      </c>
      <c r="FI100" s="4">
        <v>0</v>
      </c>
      <c r="FJ100" s="4">
        <v>0</v>
      </c>
      <c r="FK100" s="4">
        <v>0</v>
      </c>
      <c r="FL100" s="4">
        <v>0</v>
      </c>
      <c r="FM100" s="4">
        <v>0</v>
      </c>
      <c r="FN100" s="4">
        <v>0</v>
      </c>
      <c r="FO100" s="4">
        <v>0</v>
      </c>
      <c r="FP100" s="4">
        <v>0</v>
      </c>
      <c r="FQ100" s="4">
        <v>0</v>
      </c>
      <c r="FR100" s="4">
        <v>0</v>
      </c>
      <c r="FS100" s="4">
        <v>0</v>
      </c>
      <c r="FT100" s="4">
        <v>0</v>
      </c>
      <c r="FU100" s="4">
        <v>0</v>
      </c>
      <c r="FV100" s="4">
        <v>0</v>
      </c>
      <c r="FW100" s="4">
        <v>0</v>
      </c>
      <c r="FX100" s="4">
        <v>0</v>
      </c>
      <c r="FY100" s="4">
        <v>0</v>
      </c>
      <c r="FZ100" s="4">
        <v>0</v>
      </c>
      <c r="GA100" s="4">
        <v>0</v>
      </c>
      <c r="GB100" s="4">
        <v>0</v>
      </c>
      <c r="GC100" s="4">
        <v>0</v>
      </c>
      <c r="GD100" s="4">
        <v>0</v>
      </c>
      <c r="GE100" s="4">
        <v>0</v>
      </c>
      <c r="GF100" s="4">
        <v>0</v>
      </c>
      <c r="GG100" s="4">
        <v>0</v>
      </c>
      <c r="GH100" s="4">
        <v>0</v>
      </c>
      <c r="GI100" s="4">
        <v>0</v>
      </c>
      <c r="GJ100" s="4">
        <v>0</v>
      </c>
      <c r="GK100" s="4">
        <v>0</v>
      </c>
      <c r="GL100" s="4">
        <v>0</v>
      </c>
      <c r="GM100" s="4">
        <v>0</v>
      </c>
      <c r="GN100" s="4">
        <v>0</v>
      </c>
      <c r="GO100" s="4">
        <v>0</v>
      </c>
      <c r="GP100" s="4">
        <v>0</v>
      </c>
      <c r="GQ100" s="4">
        <v>0</v>
      </c>
      <c r="GR100" s="4">
        <v>0</v>
      </c>
      <c r="GS100" s="4">
        <v>0</v>
      </c>
      <c r="GT100" s="4">
        <v>0</v>
      </c>
      <c r="GU100" s="4">
        <v>0</v>
      </c>
      <c r="GV100" s="4">
        <v>0</v>
      </c>
      <c r="GW100" s="4">
        <v>0</v>
      </c>
      <c r="GX100" s="4">
        <v>0</v>
      </c>
      <c r="GY100" s="4">
        <v>0</v>
      </c>
      <c r="GZ100" s="4">
        <v>0</v>
      </c>
      <c r="HA100" s="4">
        <v>0</v>
      </c>
      <c r="HB100" s="4">
        <v>0</v>
      </c>
      <c r="HC100" s="4">
        <v>0</v>
      </c>
      <c r="HD100" s="4">
        <v>0</v>
      </c>
      <c r="HE100" s="4">
        <v>0</v>
      </c>
      <c r="HF100" s="4">
        <v>0</v>
      </c>
      <c r="HG100" s="4">
        <v>0</v>
      </c>
      <c r="HH100" s="4">
        <v>0</v>
      </c>
      <c r="HI100" s="4">
        <v>0</v>
      </c>
      <c r="HJ100" s="4">
        <v>0</v>
      </c>
      <c r="HK100" s="4">
        <v>0</v>
      </c>
      <c r="HL100" s="4">
        <v>0</v>
      </c>
      <c r="HM100" s="4">
        <v>0</v>
      </c>
      <c r="HN100" s="4">
        <v>0</v>
      </c>
      <c r="HO100" s="4">
        <v>60.823</v>
      </c>
      <c r="HP100" s="4">
        <v>0</v>
      </c>
      <c r="HQ100" s="4">
        <v>0</v>
      </c>
      <c r="HR100" s="4">
        <v>0</v>
      </c>
      <c r="HS100" s="4">
        <v>0</v>
      </c>
      <c r="HT100" s="4">
        <v>0</v>
      </c>
      <c r="HU100" s="4">
        <v>0</v>
      </c>
      <c r="HV100" s="4">
        <v>0</v>
      </c>
      <c r="HW100" s="4">
        <v>2.7509000000000001</v>
      </c>
      <c r="HX100" s="4">
        <v>36.426099999999998</v>
      </c>
      <c r="HY100" s="4">
        <v>0</v>
      </c>
      <c r="HZ100" s="4">
        <v>95.87</v>
      </c>
      <c r="IA100" s="4">
        <v>4.13</v>
      </c>
    </row>
    <row r="101" spans="1:235" x14ac:dyDescent="0.35">
      <c r="A101" s="4" t="s">
        <v>653</v>
      </c>
      <c r="B101" s="4">
        <v>54.04</v>
      </c>
      <c r="C101" s="4">
        <v>52.83</v>
      </c>
      <c r="D101" s="4">
        <v>52.44</v>
      </c>
      <c r="E101" s="4">
        <v>1098.3599999999999</v>
      </c>
      <c r="F101" s="4">
        <v>1E-3</v>
      </c>
      <c r="G101" s="4">
        <v>-9.5299999999999994</v>
      </c>
      <c r="H101" s="4">
        <v>0</v>
      </c>
      <c r="I101" s="4">
        <v>-0.71</v>
      </c>
      <c r="J101" s="4">
        <v>47.17</v>
      </c>
      <c r="K101" s="4">
        <v>1098.3499999999999</v>
      </c>
      <c r="L101" s="4">
        <v>-0.01</v>
      </c>
      <c r="M101" s="4">
        <v>1098.3599999999999</v>
      </c>
      <c r="N101" s="4">
        <v>-0.01</v>
      </c>
      <c r="O101" s="4">
        <v>1098.3599999999999</v>
      </c>
      <c r="P101" s="4">
        <v>0</v>
      </c>
      <c r="Q101" s="4">
        <v>1090.74</v>
      </c>
      <c r="R101" s="4">
        <v>-7.62</v>
      </c>
      <c r="S101" s="4">
        <v>1083.17</v>
      </c>
      <c r="T101" s="4">
        <v>-15.2</v>
      </c>
      <c r="U101" s="4">
        <v>1065.1099999999999</v>
      </c>
      <c r="V101" s="4">
        <v>-33.25</v>
      </c>
      <c r="W101" s="4">
        <v>1026.8499999999999</v>
      </c>
      <c r="X101" s="4">
        <v>-71.510000000000005</v>
      </c>
      <c r="Y101" s="4">
        <v>6.1723999999999997</v>
      </c>
      <c r="Z101" s="4">
        <v>18.861699999999999</v>
      </c>
      <c r="AA101" s="4">
        <v>22.672999999999998</v>
      </c>
      <c r="AB101" s="4">
        <v>0</v>
      </c>
      <c r="AC101" s="4">
        <v>0</v>
      </c>
      <c r="AD101" s="4">
        <v>0</v>
      </c>
      <c r="AE101" s="4">
        <v>0</v>
      </c>
      <c r="AF101" s="4">
        <v>4.2717000000000001</v>
      </c>
      <c r="AG101" s="4">
        <v>8.5094999999999992</v>
      </c>
      <c r="AH101" s="4">
        <v>39.863</v>
      </c>
      <c r="AI101" s="4">
        <v>51.142400000000002</v>
      </c>
      <c r="AJ101" s="4">
        <v>0</v>
      </c>
      <c r="AK101" s="4">
        <v>0</v>
      </c>
      <c r="AL101" s="4">
        <v>0</v>
      </c>
      <c r="AM101" s="4">
        <v>0</v>
      </c>
      <c r="AN101" s="4">
        <v>0.48509999999999998</v>
      </c>
      <c r="AO101" s="4">
        <v>0.24429999999999999</v>
      </c>
      <c r="AP101" s="4">
        <v>4.53E-2</v>
      </c>
      <c r="AQ101" s="4">
        <v>50.521700000000003</v>
      </c>
      <c r="AR101" s="4">
        <v>3.3982000000000001</v>
      </c>
      <c r="AS101" s="4">
        <v>11.5586</v>
      </c>
      <c r="AT101" s="4">
        <v>2.4752000000000001</v>
      </c>
      <c r="AU101" s="4">
        <v>15.239599999999999</v>
      </c>
      <c r="AV101" s="4">
        <v>0.29099999999999998</v>
      </c>
      <c r="AW101" s="4">
        <v>3.7885</v>
      </c>
      <c r="AX101" s="4">
        <v>8.4059000000000008</v>
      </c>
      <c r="AY101" s="4">
        <v>2.6957</v>
      </c>
      <c r="AZ101" s="4">
        <v>1.0248999999999999</v>
      </c>
      <c r="BA101" s="4">
        <v>0.32669999999999999</v>
      </c>
      <c r="BB101" s="4">
        <v>0</v>
      </c>
      <c r="BC101" s="4">
        <v>4.0000000000000002E-4</v>
      </c>
      <c r="BD101" s="4">
        <v>0.27350000000000002</v>
      </c>
      <c r="BE101" s="4">
        <v>0</v>
      </c>
      <c r="BF101" s="4">
        <v>1.5974999999999999</v>
      </c>
      <c r="BG101" s="4">
        <v>1.2230000000000001</v>
      </c>
      <c r="BH101" s="4">
        <v>0.7964</v>
      </c>
      <c r="BI101" s="4">
        <v>1.5576000000000001</v>
      </c>
      <c r="BJ101" s="4">
        <v>1.8786</v>
      </c>
      <c r="BK101" s="4">
        <v>1.7276</v>
      </c>
      <c r="BL101" s="4">
        <v>1.7239</v>
      </c>
      <c r="BM101" s="4">
        <v>1.6960999999999999</v>
      </c>
      <c r="BN101" s="4">
        <v>1.6696</v>
      </c>
      <c r="BO101" s="4">
        <v>1.6576</v>
      </c>
      <c r="BP101" s="4">
        <v>1.6464000000000001</v>
      </c>
      <c r="BQ101" s="4">
        <v>1.6456</v>
      </c>
      <c r="BR101" s="4">
        <v>1.6627000000000001</v>
      </c>
      <c r="BS101" s="4">
        <v>1.6741999999999999</v>
      </c>
      <c r="BT101" s="4">
        <v>1.6778999999999999</v>
      </c>
      <c r="BU101" s="4">
        <v>35.601599999999998</v>
      </c>
      <c r="BV101" s="4">
        <v>0</v>
      </c>
      <c r="BW101" s="4">
        <v>0</v>
      </c>
      <c r="BX101" s="4">
        <v>0</v>
      </c>
      <c r="BY101" s="4">
        <v>37.210599999999999</v>
      </c>
      <c r="BZ101" s="4">
        <v>0.38440000000000002</v>
      </c>
      <c r="CA101" s="4">
        <v>26.333600000000001</v>
      </c>
      <c r="CB101" s="4">
        <v>0.46029999999999999</v>
      </c>
      <c r="CC101" s="4">
        <v>0</v>
      </c>
      <c r="CD101" s="4">
        <v>0</v>
      </c>
      <c r="CE101" s="4">
        <v>0</v>
      </c>
      <c r="CF101" s="4">
        <v>0</v>
      </c>
      <c r="CG101" s="4">
        <v>9.4999999999999998E-3</v>
      </c>
      <c r="CH101" s="4">
        <v>0</v>
      </c>
      <c r="CI101" s="4">
        <v>0</v>
      </c>
      <c r="CJ101" s="4">
        <v>55.78</v>
      </c>
      <c r="CK101" s="4">
        <v>55.13</v>
      </c>
      <c r="CL101" s="4">
        <v>43.71</v>
      </c>
      <c r="CM101" s="4">
        <v>0.46</v>
      </c>
      <c r="CN101" s="4">
        <v>0.69</v>
      </c>
      <c r="CO101" s="4">
        <v>0.01</v>
      </c>
      <c r="CP101" s="4">
        <v>53.693399999999997</v>
      </c>
      <c r="CQ101" s="4">
        <v>0</v>
      </c>
      <c r="CR101" s="4">
        <v>29.516500000000001</v>
      </c>
      <c r="CS101" s="4">
        <v>0</v>
      </c>
      <c r="CT101" s="4">
        <v>0</v>
      </c>
      <c r="CU101" s="4">
        <v>0</v>
      </c>
      <c r="CV101" s="4">
        <v>0</v>
      </c>
      <c r="CW101" s="4">
        <v>11.8223</v>
      </c>
      <c r="CX101" s="4">
        <v>4.6981999999999999</v>
      </c>
      <c r="CY101" s="4">
        <v>0.26960000000000001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57.26</v>
      </c>
      <c r="DF101" s="4">
        <v>41.18</v>
      </c>
      <c r="DG101" s="4">
        <v>1.55</v>
      </c>
      <c r="DH101" s="4">
        <v>0</v>
      </c>
      <c r="DI101" s="4">
        <v>50.4861</v>
      </c>
      <c r="DJ101" s="4">
        <v>0</v>
      </c>
      <c r="DK101" s="4">
        <v>4.5999999999999996</v>
      </c>
      <c r="DL101" s="4">
        <v>0</v>
      </c>
      <c r="DM101" s="4">
        <v>13.969200000000001</v>
      </c>
      <c r="DN101" s="4">
        <v>0.30059999999999998</v>
      </c>
      <c r="DO101" s="4">
        <v>13.6342</v>
      </c>
      <c r="DP101" s="4">
        <v>17.007100000000001</v>
      </c>
      <c r="DQ101" s="4">
        <v>0</v>
      </c>
      <c r="DR101" s="4">
        <v>0</v>
      </c>
      <c r="DS101" s="4">
        <v>0</v>
      </c>
      <c r="DT101" s="4">
        <v>0</v>
      </c>
      <c r="DU101" s="4">
        <v>2.8E-3</v>
      </c>
      <c r="DV101" s="4">
        <v>0</v>
      </c>
      <c r="DW101" s="4">
        <v>0</v>
      </c>
      <c r="DX101" s="4">
        <v>63.5</v>
      </c>
      <c r="DY101" s="4">
        <v>38.21</v>
      </c>
      <c r="DZ101" s="4">
        <v>21.96</v>
      </c>
      <c r="EA101" s="4">
        <v>34.25</v>
      </c>
      <c r="EB101" s="4">
        <v>5.0999999999999996</v>
      </c>
      <c r="EC101" s="4">
        <v>0.48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0</v>
      </c>
      <c r="EQ101" s="4">
        <v>0</v>
      </c>
      <c r="ER101" s="4">
        <v>0</v>
      </c>
      <c r="ES101" s="4">
        <v>0</v>
      </c>
      <c r="ET101" s="4">
        <v>0</v>
      </c>
      <c r="EU101" s="4">
        <v>0</v>
      </c>
      <c r="EV101" s="4">
        <v>0</v>
      </c>
      <c r="EW101" s="4">
        <v>0</v>
      </c>
      <c r="EX101" s="4">
        <v>0</v>
      </c>
      <c r="EY101" s="4">
        <v>0</v>
      </c>
      <c r="EZ101" s="4">
        <v>0</v>
      </c>
      <c r="FA101" s="4">
        <v>0</v>
      </c>
      <c r="FB101" s="4">
        <v>0</v>
      </c>
      <c r="FC101" s="4">
        <v>0</v>
      </c>
      <c r="FD101" s="4">
        <v>0</v>
      </c>
      <c r="FE101" s="4">
        <v>0</v>
      </c>
      <c r="FF101" s="4">
        <v>0</v>
      </c>
      <c r="FG101" s="4">
        <v>0</v>
      </c>
      <c r="FH101" s="4">
        <v>0</v>
      </c>
      <c r="FI101" s="4">
        <v>0</v>
      </c>
      <c r="FJ101" s="4">
        <v>0</v>
      </c>
      <c r="FK101" s="4">
        <v>0</v>
      </c>
      <c r="FL101" s="4">
        <v>0</v>
      </c>
      <c r="FM101" s="4">
        <v>0</v>
      </c>
      <c r="FN101" s="4">
        <v>0</v>
      </c>
      <c r="FO101" s="4">
        <v>0</v>
      </c>
      <c r="FP101" s="4">
        <v>0</v>
      </c>
      <c r="FQ101" s="4">
        <v>0</v>
      </c>
      <c r="FR101" s="4">
        <v>0</v>
      </c>
      <c r="FS101" s="4">
        <v>0</v>
      </c>
      <c r="FT101" s="4">
        <v>0</v>
      </c>
      <c r="FU101" s="4">
        <v>0</v>
      </c>
      <c r="FV101" s="4">
        <v>0</v>
      </c>
      <c r="FW101" s="4">
        <v>0</v>
      </c>
      <c r="FX101" s="4">
        <v>0</v>
      </c>
      <c r="FY101" s="4">
        <v>0</v>
      </c>
      <c r="FZ101" s="4">
        <v>0</v>
      </c>
      <c r="GA101" s="4">
        <v>0</v>
      </c>
      <c r="GB101" s="4">
        <v>0</v>
      </c>
      <c r="GC101" s="4">
        <v>0</v>
      </c>
      <c r="GD101" s="4">
        <v>0</v>
      </c>
      <c r="GE101" s="4">
        <v>0</v>
      </c>
      <c r="GF101" s="4">
        <v>0</v>
      </c>
      <c r="GG101" s="4">
        <v>0</v>
      </c>
      <c r="GH101" s="4">
        <v>0</v>
      </c>
      <c r="GI101" s="4">
        <v>0</v>
      </c>
      <c r="GJ101" s="4">
        <v>0</v>
      </c>
      <c r="GK101" s="4">
        <v>0</v>
      </c>
      <c r="GL101" s="4">
        <v>0</v>
      </c>
      <c r="GM101" s="4">
        <v>0</v>
      </c>
      <c r="GN101" s="4">
        <v>0</v>
      </c>
      <c r="GO101" s="4">
        <v>0</v>
      </c>
      <c r="GP101" s="4">
        <v>0</v>
      </c>
      <c r="GQ101" s="4">
        <v>0</v>
      </c>
      <c r="GR101" s="4">
        <v>0</v>
      </c>
      <c r="GS101" s="4">
        <v>0</v>
      </c>
      <c r="GT101" s="4">
        <v>0</v>
      </c>
      <c r="GU101" s="4">
        <v>0</v>
      </c>
      <c r="GV101" s="4">
        <v>0</v>
      </c>
      <c r="GW101" s="4">
        <v>0</v>
      </c>
      <c r="GX101" s="4">
        <v>0</v>
      </c>
      <c r="GY101" s="4">
        <v>0</v>
      </c>
      <c r="GZ101" s="4">
        <v>0</v>
      </c>
      <c r="HA101" s="4">
        <v>0</v>
      </c>
      <c r="HB101" s="4">
        <v>0</v>
      </c>
      <c r="HC101" s="4">
        <v>0</v>
      </c>
      <c r="HD101" s="4">
        <v>0</v>
      </c>
      <c r="HE101" s="4">
        <v>0</v>
      </c>
      <c r="HF101" s="4">
        <v>0</v>
      </c>
      <c r="HG101" s="4">
        <v>0</v>
      </c>
      <c r="HH101" s="4">
        <v>0</v>
      </c>
      <c r="HI101" s="4">
        <v>0</v>
      </c>
      <c r="HJ101" s="4">
        <v>0</v>
      </c>
      <c r="HK101" s="4">
        <v>0</v>
      </c>
      <c r="HL101" s="4">
        <v>0</v>
      </c>
      <c r="HM101" s="4">
        <v>0</v>
      </c>
      <c r="HN101" s="4">
        <v>0</v>
      </c>
      <c r="HO101" s="4">
        <v>60.824599999999997</v>
      </c>
      <c r="HP101" s="4">
        <v>0</v>
      </c>
      <c r="HQ101" s="4">
        <v>0</v>
      </c>
      <c r="HR101" s="4">
        <v>0</v>
      </c>
      <c r="HS101" s="4">
        <v>0</v>
      </c>
      <c r="HT101" s="4">
        <v>0</v>
      </c>
      <c r="HU101" s="4">
        <v>0</v>
      </c>
      <c r="HV101" s="4">
        <v>0</v>
      </c>
      <c r="HW101" s="4">
        <v>2.7492000000000001</v>
      </c>
      <c r="HX101" s="4">
        <v>36.426099999999998</v>
      </c>
      <c r="HY101" s="4">
        <v>0</v>
      </c>
      <c r="HZ101" s="4">
        <v>95.88</v>
      </c>
      <c r="IA101" s="4">
        <v>4.12</v>
      </c>
    </row>
    <row r="102" spans="1:235" x14ac:dyDescent="0.35">
      <c r="A102" s="4" t="s">
        <v>653</v>
      </c>
      <c r="B102" s="4">
        <v>54.54</v>
      </c>
      <c r="C102" s="4">
        <v>53.34</v>
      </c>
      <c r="D102" s="4">
        <v>52.95</v>
      </c>
      <c r="E102" s="4">
        <v>1097.6400000000001</v>
      </c>
      <c r="F102" s="4">
        <v>1E-3</v>
      </c>
      <c r="G102" s="4">
        <v>-9.5399999999999991</v>
      </c>
      <c r="H102" s="4">
        <v>0</v>
      </c>
      <c r="I102" s="4">
        <v>-0.71</v>
      </c>
      <c r="J102" s="4">
        <v>46.66</v>
      </c>
      <c r="K102" s="4">
        <v>1097.6300000000001</v>
      </c>
      <c r="L102" s="4">
        <v>-0.01</v>
      </c>
      <c r="M102" s="4">
        <v>1097.6300000000001</v>
      </c>
      <c r="N102" s="4">
        <v>-0.01</v>
      </c>
      <c r="O102" s="4">
        <v>1097.6400000000001</v>
      </c>
      <c r="P102" s="4">
        <v>0</v>
      </c>
      <c r="Q102" s="4">
        <v>1090.06</v>
      </c>
      <c r="R102" s="4">
        <v>-7.57</v>
      </c>
      <c r="S102" s="4">
        <v>1082.42</v>
      </c>
      <c r="T102" s="4">
        <v>-15.22</v>
      </c>
      <c r="U102" s="4">
        <v>1066.8599999999999</v>
      </c>
      <c r="V102" s="4">
        <v>-30.78</v>
      </c>
      <c r="W102" s="4">
        <v>1026.8499999999999</v>
      </c>
      <c r="X102" s="4">
        <v>-70.790000000000006</v>
      </c>
      <c r="Y102" s="4">
        <v>6.2153</v>
      </c>
      <c r="Z102" s="4">
        <v>19.062100000000001</v>
      </c>
      <c r="AA102" s="4">
        <v>22.930399999999999</v>
      </c>
      <c r="AB102" s="4">
        <v>0</v>
      </c>
      <c r="AC102" s="4">
        <v>0</v>
      </c>
      <c r="AD102" s="4">
        <v>0</v>
      </c>
      <c r="AE102" s="4">
        <v>0</v>
      </c>
      <c r="AF102" s="4">
        <v>4.2740999999999998</v>
      </c>
      <c r="AG102" s="4">
        <v>8.5192999999999994</v>
      </c>
      <c r="AH102" s="4">
        <v>39.840600000000002</v>
      </c>
      <c r="AI102" s="4">
        <v>51.153399999999998</v>
      </c>
      <c r="AJ102" s="4">
        <v>0</v>
      </c>
      <c r="AK102" s="4">
        <v>0</v>
      </c>
      <c r="AL102" s="4">
        <v>0</v>
      </c>
      <c r="AM102" s="4">
        <v>0</v>
      </c>
      <c r="AN102" s="4">
        <v>0.48670000000000002</v>
      </c>
      <c r="AO102" s="4">
        <v>0.24490000000000001</v>
      </c>
      <c r="AP102" s="4">
        <v>4.53E-2</v>
      </c>
      <c r="AQ102" s="4">
        <v>50.519599999999997</v>
      </c>
      <c r="AR102" s="4">
        <v>3.4348999999999998</v>
      </c>
      <c r="AS102" s="4">
        <v>11.544700000000001</v>
      </c>
      <c r="AT102" s="4">
        <v>2.4824000000000002</v>
      </c>
      <c r="AU102" s="4">
        <v>15.254099999999999</v>
      </c>
      <c r="AV102" s="4">
        <v>0.29139999999999999</v>
      </c>
      <c r="AW102" s="4">
        <v>3.7625000000000002</v>
      </c>
      <c r="AX102" s="4">
        <v>8.3734999999999999</v>
      </c>
      <c r="AY102" s="4">
        <v>2.6976</v>
      </c>
      <c r="AZ102" s="4">
        <v>1.0341</v>
      </c>
      <c r="BA102" s="4">
        <v>0.33029999999999998</v>
      </c>
      <c r="BB102" s="4">
        <v>0</v>
      </c>
      <c r="BC102" s="4">
        <v>4.0000000000000002E-4</v>
      </c>
      <c r="BD102" s="4">
        <v>0.27450000000000002</v>
      </c>
      <c r="BE102" s="4">
        <v>0</v>
      </c>
      <c r="BF102" s="4">
        <v>1.6046</v>
      </c>
      <c r="BG102" s="4">
        <v>1.2246999999999999</v>
      </c>
      <c r="BH102" s="4">
        <v>0.79269999999999996</v>
      </c>
      <c r="BI102" s="4">
        <v>1.5638000000000001</v>
      </c>
      <c r="BJ102" s="4">
        <v>1.8942000000000001</v>
      </c>
      <c r="BK102" s="4">
        <v>1.7384999999999999</v>
      </c>
      <c r="BL102" s="4">
        <v>1.7346999999999999</v>
      </c>
      <c r="BM102" s="4">
        <v>1.7061999999999999</v>
      </c>
      <c r="BN102" s="4">
        <v>1.6789000000000001</v>
      </c>
      <c r="BO102" s="4">
        <v>1.6666000000000001</v>
      </c>
      <c r="BP102" s="4">
        <v>1.6552</v>
      </c>
      <c r="BQ102" s="4">
        <v>1.6553</v>
      </c>
      <c r="BR102" s="4">
        <v>1.6729000000000001</v>
      </c>
      <c r="BS102" s="4">
        <v>1.6846000000000001</v>
      </c>
      <c r="BT102" s="4">
        <v>1.6883999999999999</v>
      </c>
      <c r="BU102" s="4">
        <v>35.574800000000003</v>
      </c>
      <c r="BV102" s="4">
        <v>0</v>
      </c>
      <c r="BW102" s="4">
        <v>0</v>
      </c>
      <c r="BX102" s="4">
        <v>0</v>
      </c>
      <c r="BY102" s="4">
        <v>37.352699999999999</v>
      </c>
      <c r="BZ102" s="4">
        <v>0.38519999999999999</v>
      </c>
      <c r="CA102" s="4">
        <v>26.217600000000001</v>
      </c>
      <c r="CB102" s="4">
        <v>0.4602</v>
      </c>
      <c r="CC102" s="4">
        <v>0</v>
      </c>
      <c r="CD102" s="4">
        <v>0</v>
      </c>
      <c r="CE102" s="4">
        <v>0</v>
      </c>
      <c r="CF102" s="4">
        <v>0</v>
      </c>
      <c r="CG102" s="4">
        <v>9.4999999999999998E-3</v>
      </c>
      <c r="CH102" s="4">
        <v>0</v>
      </c>
      <c r="CI102" s="4">
        <v>0</v>
      </c>
      <c r="CJ102" s="4">
        <v>55.58</v>
      </c>
      <c r="CK102" s="4">
        <v>54.93</v>
      </c>
      <c r="CL102" s="4">
        <v>43.91</v>
      </c>
      <c r="CM102" s="4">
        <v>0.46</v>
      </c>
      <c r="CN102" s="4">
        <v>0.69</v>
      </c>
      <c r="CO102" s="4">
        <v>0.01</v>
      </c>
      <c r="CP102" s="4">
        <v>53.7331</v>
      </c>
      <c r="CQ102" s="4">
        <v>0</v>
      </c>
      <c r="CR102" s="4">
        <v>29.4893</v>
      </c>
      <c r="CS102" s="4">
        <v>0</v>
      </c>
      <c r="CT102" s="4">
        <v>0</v>
      </c>
      <c r="CU102" s="4">
        <v>0</v>
      </c>
      <c r="CV102" s="4">
        <v>0</v>
      </c>
      <c r="CW102" s="4">
        <v>11.790699999999999</v>
      </c>
      <c r="CX102" s="4">
        <v>4.7154999999999996</v>
      </c>
      <c r="CY102" s="4">
        <v>0.27129999999999999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57.11</v>
      </c>
      <c r="DF102" s="4">
        <v>41.33</v>
      </c>
      <c r="DG102" s="4">
        <v>1.56</v>
      </c>
      <c r="DH102" s="4">
        <v>0</v>
      </c>
      <c r="DI102" s="4">
        <v>50.473500000000001</v>
      </c>
      <c r="DJ102" s="4">
        <v>0</v>
      </c>
      <c r="DK102" s="4">
        <v>4.5956000000000001</v>
      </c>
      <c r="DL102" s="4">
        <v>0</v>
      </c>
      <c r="DM102" s="4">
        <v>14.0372</v>
      </c>
      <c r="DN102" s="4">
        <v>0.30180000000000001</v>
      </c>
      <c r="DO102" s="4">
        <v>13.5998</v>
      </c>
      <c r="DP102" s="4">
        <v>16.9893</v>
      </c>
      <c r="DQ102" s="4">
        <v>0</v>
      </c>
      <c r="DR102" s="4">
        <v>0</v>
      </c>
      <c r="DS102" s="4">
        <v>0</v>
      </c>
      <c r="DT102" s="4">
        <v>0</v>
      </c>
      <c r="DU102" s="4">
        <v>2.8E-3</v>
      </c>
      <c r="DV102" s="4">
        <v>0</v>
      </c>
      <c r="DW102" s="4">
        <v>0</v>
      </c>
      <c r="DX102" s="4">
        <v>63.33</v>
      </c>
      <c r="DY102" s="4">
        <v>38.119999999999997</v>
      </c>
      <c r="DZ102" s="4">
        <v>22.07</v>
      </c>
      <c r="EA102" s="4">
        <v>34.229999999999997</v>
      </c>
      <c r="EB102" s="4">
        <v>5.09</v>
      </c>
      <c r="EC102" s="4">
        <v>0.48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  <c r="ET102" s="4">
        <v>0</v>
      </c>
      <c r="EU102" s="4">
        <v>0</v>
      </c>
      <c r="EV102" s="4">
        <v>0</v>
      </c>
      <c r="EW102" s="4">
        <v>0</v>
      </c>
      <c r="EX102" s="4">
        <v>0</v>
      </c>
      <c r="EY102" s="4">
        <v>0</v>
      </c>
      <c r="EZ102" s="4">
        <v>0</v>
      </c>
      <c r="FA102" s="4">
        <v>0</v>
      </c>
      <c r="FB102" s="4">
        <v>0</v>
      </c>
      <c r="FC102" s="4">
        <v>0</v>
      </c>
      <c r="FD102" s="4">
        <v>0</v>
      </c>
      <c r="FE102" s="4">
        <v>0</v>
      </c>
      <c r="FF102" s="4">
        <v>0</v>
      </c>
      <c r="FG102" s="4">
        <v>0</v>
      </c>
      <c r="FH102" s="4">
        <v>0</v>
      </c>
      <c r="FI102" s="4">
        <v>0</v>
      </c>
      <c r="FJ102" s="4">
        <v>0</v>
      </c>
      <c r="FK102" s="4">
        <v>0</v>
      </c>
      <c r="FL102" s="4">
        <v>0</v>
      </c>
      <c r="FM102" s="4">
        <v>0</v>
      </c>
      <c r="FN102" s="4">
        <v>0</v>
      </c>
      <c r="FO102" s="4">
        <v>0</v>
      </c>
      <c r="FP102" s="4">
        <v>0</v>
      </c>
      <c r="FQ102" s="4">
        <v>0</v>
      </c>
      <c r="FR102" s="4">
        <v>0</v>
      </c>
      <c r="FS102" s="4">
        <v>0</v>
      </c>
      <c r="FT102" s="4">
        <v>0</v>
      </c>
      <c r="FU102" s="4">
        <v>0</v>
      </c>
      <c r="FV102" s="4">
        <v>0</v>
      </c>
      <c r="FW102" s="4">
        <v>0</v>
      </c>
      <c r="FX102" s="4">
        <v>0</v>
      </c>
      <c r="FY102" s="4">
        <v>0</v>
      </c>
      <c r="FZ102" s="4">
        <v>0</v>
      </c>
      <c r="GA102" s="4">
        <v>0</v>
      </c>
      <c r="GB102" s="4">
        <v>0</v>
      </c>
      <c r="GC102" s="4">
        <v>0</v>
      </c>
      <c r="GD102" s="4">
        <v>0</v>
      </c>
      <c r="GE102" s="4">
        <v>0</v>
      </c>
      <c r="GF102" s="4">
        <v>0</v>
      </c>
      <c r="GG102" s="4">
        <v>0</v>
      </c>
      <c r="GH102" s="4">
        <v>0</v>
      </c>
      <c r="GI102" s="4">
        <v>0</v>
      </c>
      <c r="GJ102" s="4">
        <v>0</v>
      </c>
      <c r="GK102" s="4">
        <v>0</v>
      </c>
      <c r="GL102" s="4">
        <v>0</v>
      </c>
      <c r="GM102" s="4">
        <v>0</v>
      </c>
      <c r="GN102" s="4">
        <v>0</v>
      </c>
      <c r="GO102" s="4">
        <v>0</v>
      </c>
      <c r="GP102" s="4">
        <v>0</v>
      </c>
      <c r="GQ102" s="4">
        <v>0</v>
      </c>
      <c r="GR102" s="4">
        <v>0</v>
      </c>
      <c r="GS102" s="4">
        <v>0</v>
      </c>
      <c r="GT102" s="4">
        <v>0</v>
      </c>
      <c r="GU102" s="4">
        <v>0</v>
      </c>
      <c r="GV102" s="4">
        <v>0</v>
      </c>
      <c r="GW102" s="4">
        <v>0</v>
      </c>
      <c r="GX102" s="4">
        <v>0</v>
      </c>
      <c r="GY102" s="4">
        <v>0</v>
      </c>
      <c r="GZ102" s="4">
        <v>0</v>
      </c>
      <c r="HA102" s="4">
        <v>0</v>
      </c>
      <c r="HB102" s="4">
        <v>0</v>
      </c>
      <c r="HC102" s="4">
        <v>0</v>
      </c>
      <c r="HD102" s="4">
        <v>0</v>
      </c>
      <c r="HE102" s="4">
        <v>0</v>
      </c>
      <c r="HF102" s="4">
        <v>0</v>
      </c>
      <c r="HG102" s="4">
        <v>0</v>
      </c>
      <c r="HH102" s="4">
        <v>0</v>
      </c>
      <c r="HI102" s="4">
        <v>0</v>
      </c>
      <c r="HJ102" s="4">
        <v>0</v>
      </c>
      <c r="HK102" s="4">
        <v>0</v>
      </c>
      <c r="HL102" s="4">
        <v>0</v>
      </c>
      <c r="HM102" s="4">
        <v>0</v>
      </c>
      <c r="HN102" s="4">
        <v>0</v>
      </c>
      <c r="HO102" s="4">
        <v>60.826300000000003</v>
      </c>
      <c r="HP102" s="4">
        <v>0</v>
      </c>
      <c r="HQ102" s="4">
        <v>0</v>
      </c>
      <c r="HR102" s="4">
        <v>0</v>
      </c>
      <c r="HS102" s="4">
        <v>0</v>
      </c>
      <c r="HT102" s="4">
        <v>0</v>
      </c>
      <c r="HU102" s="4">
        <v>0</v>
      </c>
      <c r="HV102" s="4">
        <v>0</v>
      </c>
      <c r="HW102" s="4">
        <v>2.7475999999999998</v>
      </c>
      <c r="HX102" s="4">
        <v>36.426200000000001</v>
      </c>
      <c r="HY102" s="4">
        <v>0</v>
      </c>
      <c r="HZ102" s="4">
        <v>95.88</v>
      </c>
      <c r="IA102" s="4">
        <v>4.12</v>
      </c>
    </row>
    <row r="103" spans="1:235" x14ac:dyDescent="0.35">
      <c r="A103" s="4" t="s">
        <v>653</v>
      </c>
      <c r="B103" s="4">
        <v>55.04</v>
      </c>
      <c r="C103" s="4">
        <v>53.84</v>
      </c>
      <c r="D103" s="4">
        <v>53.46</v>
      </c>
      <c r="E103" s="4">
        <v>1096.9100000000001</v>
      </c>
      <c r="F103" s="4">
        <v>1E-3</v>
      </c>
      <c r="G103" s="4">
        <v>-9.5500000000000007</v>
      </c>
      <c r="H103" s="4">
        <v>0</v>
      </c>
      <c r="I103" s="4">
        <v>-0.71</v>
      </c>
      <c r="J103" s="4">
        <v>46.16</v>
      </c>
      <c r="K103" s="4">
        <v>1096.9000000000001</v>
      </c>
      <c r="L103" s="4">
        <v>-0.01</v>
      </c>
      <c r="M103" s="4">
        <v>1096.9000000000001</v>
      </c>
      <c r="N103" s="4">
        <v>-0.01</v>
      </c>
      <c r="O103" s="4">
        <v>1096.9100000000001</v>
      </c>
      <c r="P103" s="4">
        <v>0</v>
      </c>
      <c r="Q103" s="4">
        <v>1089.3800000000001</v>
      </c>
      <c r="R103" s="4">
        <v>-7.53</v>
      </c>
      <c r="S103" s="4">
        <v>1081.6600000000001</v>
      </c>
      <c r="T103" s="4">
        <v>-15.24</v>
      </c>
      <c r="U103" s="4">
        <v>1068.6300000000001</v>
      </c>
      <c r="V103" s="4">
        <v>-28.28</v>
      </c>
      <c r="W103" s="4">
        <v>1026.8499999999999</v>
      </c>
      <c r="X103" s="4">
        <v>-70.06</v>
      </c>
      <c r="Y103" s="4">
        <v>6.2582000000000004</v>
      </c>
      <c r="Z103" s="4">
        <v>19.262599999999999</v>
      </c>
      <c r="AA103" s="4">
        <v>23.187899999999999</v>
      </c>
      <c r="AB103" s="4">
        <v>0</v>
      </c>
      <c r="AC103" s="4">
        <v>0</v>
      </c>
      <c r="AD103" s="4">
        <v>0</v>
      </c>
      <c r="AE103" s="4">
        <v>0</v>
      </c>
      <c r="AF103" s="4">
        <v>4.2766000000000002</v>
      </c>
      <c r="AG103" s="4">
        <v>8.5290999999999997</v>
      </c>
      <c r="AH103" s="4">
        <v>39.818300000000001</v>
      </c>
      <c r="AI103" s="4">
        <v>51.164299999999997</v>
      </c>
      <c r="AJ103" s="4">
        <v>0</v>
      </c>
      <c r="AK103" s="4">
        <v>0</v>
      </c>
      <c r="AL103" s="4">
        <v>0</v>
      </c>
      <c r="AM103" s="4">
        <v>0</v>
      </c>
      <c r="AN103" s="4">
        <v>0.48830000000000001</v>
      </c>
      <c r="AO103" s="4">
        <v>0.2455</v>
      </c>
      <c r="AP103" s="4">
        <v>4.53E-2</v>
      </c>
      <c r="AQ103" s="4">
        <v>50.517400000000002</v>
      </c>
      <c r="AR103" s="4">
        <v>3.4725000000000001</v>
      </c>
      <c r="AS103" s="4">
        <v>11.5307</v>
      </c>
      <c r="AT103" s="4">
        <v>2.4895</v>
      </c>
      <c r="AU103" s="4">
        <v>15.2681</v>
      </c>
      <c r="AV103" s="4">
        <v>0.2918</v>
      </c>
      <c r="AW103" s="4">
        <v>3.7364000000000002</v>
      </c>
      <c r="AX103" s="4">
        <v>8.3407999999999998</v>
      </c>
      <c r="AY103" s="4">
        <v>2.6993</v>
      </c>
      <c r="AZ103" s="4">
        <v>1.0435000000000001</v>
      </c>
      <c r="BA103" s="4">
        <v>0.33389999999999997</v>
      </c>
      <c r="BB103" s="4">
        <v>0</v>
      </c>
      <c r="BC103" s="4">
        <v>4.0000000000000002E-4</v>
      </c>
      <c r="BD103" s="4">
        <v>0.27560000000000001</v>
      </c>
      <c r="BE103" s="4">
        <v>0</v>
      </c>
      <c r="BF103" s="4">
        <v>1.6116999999999999</v>
      </c>
      <c r="BG103" s="4">
        <v>1.2263999999999999</v>
      </c>
      <c r="BH103" s="4">
        <v>0.78890000000000005</v>
      </c>
      <c r="BI103" s="4">
        <v>1.57</v>
      </c>
      <c r="BJ103" s="4">
        <v>1.9100999999999999</v>
      </c>
      <c r="BK103" s="4">
        <v>1.7496</v>
      </c>
      <c r="BL103" s="4">
        <v>1.7457</v>
      </c>
      <c r="BM103" s="4">
        <v>1.7162999999999999</v>
      </c>
      <c r="BN103" s="4">
        <v>1.6883999999999999</v>
      </c>
      <c r="BO103" s="4">
        <v>1.6758</v>
      </c>
      <c r="BP103" s="4">
        <v>1.6639999999999999</v>
      </c>
      <c r="BQ103" s="4">
        <v>1.6651</v>
      </c>
      <c r="BR103" s="4">
        <v>1.6831</v>
      </c>
      <c r="BS103" s="4">
        <v>1.6951000000000001</v>
      </c>
      <c r="BT103" s="4">
        <v>1.6990000000000001</v>
      </c>
      <c r="BU103" s="4">
        <v>35.548099999999998</v>
      </c>
      <c r="BV103" s="4">
        <v>0</v>
      </c>
      <c r="BW103" s="4">
        <v>0</v>
      </c>
      <c r="BX103" s="4">
        <v>0</v>
      </c>
      <c r="BY103" s="4">
        <v>37.494900000000001</v>
      </c>
      <c r="BZ103" s="4">
        <v>0.38590000000000002</v>
      </c>
      <c r="CA103" s="4">
        <v>26.101600000000001</v>
      </c>
      <c r="CB103" s="4">
        <v>0.46010000000000001</v>
      </c>
      <c r="CC103" s="4">
        <v>0</v>
      </c>
      <c r="CD103" s="4">
        <v>0</v>
      </c>
      <c r="CE103" s="4">
        <v>0</v>
      </c>
      <c r="CF103" s="4">
        <v>0</v>
      </c>
      <c r="CG103" s="4">
        <v>9.4000000000000004E-3</v>
      </c>
      <c r="CH103" s="4">
        <v>0</v>
      </c>
      <c r="CI103" s="4">
        <v>0</v>
      </c>
      <c r="CJ103" s="4">
        <v>55.38</v>
      </c>
      <c r="CK103" s="4">
        <v>54.73</v>
      </c>
      <c r="CL103" s="4">
        <v>44.11</v>
      </c>
      <c r="CM103" s="4">
        <v>0.46</v>
      </c>
      <c r="CN103" s="4">
        <v>0.69</v>
      </c>
      <c r="CO103" s="4">
        <v>0.01</v>
      </c>
      <c r="CP103" s="4">
        <v>53.772799999999997</v>
      </c>
      <c r="CQ103" s="4">
        <v>0</v>
      </c>
      <c r="CR103" s="4">
        <v>29.462199999999999</v>
      </c>
      <c r="CS103" s="4">
        <v>0</v>
      </c>
      <c r="CT103" s="4">
        <v>0</v>
      </c>
      <c r="CU103" s="4">
        <v>0</v>
      </c>
      <c r="CV103" s="4">
        <v>0</v>
      </c>
      <c r="CW103" s="4">
        <v>11.759</v>
      </c>
      <c r="CX103" s="4">
        <v>4.7328000000000001</v>
      </c>
      <c r="CY103" s="4">
        <v>0.27310000000000001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56.95</v>
      </c>
      <c r="DF103" s="4">
        <v>41.48</v>
      </c>
      <c r="DG103" s="4">
        <v>1.57</v>
      </c>
      <c r="DH103" s="4">
        <v>0</v>
      </c>
      <c r="DI103" s="4">
        <v>50.460900000000002</v>
      </c>
      <c r="DJ103" s="4">
        <v>0</v>
      </c>
      <c r="DK103" s="4">
        <v>4.5913000000000004</v>
      </c>
      <c r="DL103" s="4">
        <v>0</v>
      </c>
      <c r="DM103" s="4">
        <v>14.1052</v>
      </c>
      <c r="DN103" s="4">
        <v>0.30309999999999998</v>
      </c>
      <c r="DO103" s="4">
        <v>13.565300000000001</v>
      </c>
      <c r="DP103" s="4">
        <v>16.971399999999999</v>
      </c>
      <c r="DQ103" s="4">
        <v>0</v>
      </c>
      <c r="DR103" s="4">
        <v>0</v>
      </c>
      <c r="DS103" s="4">
        <v>0</v>
      </c>
      <c r="DT103" s="4">
        <v>0</v>
      </c>
      <c r="DU103" s="4">
        <v>2.8E-3</v>
      </c>
      <c r="DV103" s="4">
        <v>0</v>
      </c>
      <c r="DW103" s="4">
        <v>0</v>
      </c>
      <c r="DX103" s="4">
        <v>63.16</v>
      </c>
      <c r="DY103" s="4">
        <v>38.04</v>
      </c>
      <c r="DZ103" s="4">
        <v>22.19</v>
      </c>
      <c r="EA103" s="4">
        <v>34.200000000000003</v>
      </c>
      <c r="EB103" s="4">
        <v>5.09</v>
      </c>
      <c r="EC103" s="4">
        <v>0.48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  <c r="FY103" s="4">
        <v>0</v>
      </c>
      <c r="FZ103" s="4">
        <v>0</v>
      </c>
      <c r="GA103" s="4">
        <v>0</v>
      </c>
      <c r="GB103" s="4">
        <v>0</v>
      </c>
      <c r="GC103" s="4">
        <v>0</v>
      </c>
      <c r="GD103" s="4">
        <v>0</v>
      </c>
      <c r="GE103" s="4">
        <v>0</v>
      </c>
      <c r="GF103" s="4">
        <v>0</v>
      </c>
      <c r="GG103" s="4">
        <v>0</v>
      </c>
      <c r="GH103" s="4">
        <v>0</v>
      </c>
      <c r="GI103" s="4">
        <v>0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Q103" s="4">
        <v>0</v>
      </c>
      <c r="GR103" s="4">
        <v>0</v>
      </c>
      <c r="GS103" s="4">
        <v>0</v>
      </c>
      <c r="GT103" s="4">
        <v>0</v>
      </c>
      <c r="GU103" s="4">
        <v>0</v>
      </c>
      <c r="GV103" s="4">
        <v>0</v>
      </c>
      <c r="GW103" s="4">
        <v>0</v>
      </c>
      <c r="GX103" s="4">
        <v>0</v>
      </c>
      <c r="GY103" s="4">
        <v>0</v>
      </c>
      <c r="GZ103" s="4">
        <v>0</v>
      </c>
      <c r="HA103" s="4">
        <v>0</v>
      </c>
      <c r="HB103" s="4">
        <v>0</v>
      </c>
      <c r="HC103" s="4">
        <v>0</v>
      </c>
      <c r="HD103" s="4">
        <v>0</v>
      </c>
      <c r="HE103" s="4">
        <v>0</v>
      </c>
      <c r="HF103" s="4">
        <v>0</v>
      </c>
      <c r="HG103" s="4">
        <v>0</v>
      </c>
      <c r="HH103" s="4">
        <v>0</v>
      </c>
      <c r="HI103" s="4">
        <v>0</v>
      </c>
      <c r="HJ103" s="4">
        <v>0</v>
      </c>
      <c r="HK103" s="4">
        <v>0</v>
      </c>
      <c r="HL103" s="4">
        <v>0</v>
      </c>
      <c r="HM103" s="4">
        <v>0</v>
      </c>
      <c r="HN103" s="4">
        <v>0</v>
      </c>
      <c r="HO103" s="4">
        <v>60.8279</v>
      </c>
      <c r="HP103" s="4">
        <v>0</v>
      </c>
      <c r="HQ103" s="4">
        <v>0</v>
      </c>
      <c r="HR103" s="4">
        <v>0</v>
      </c>
      <c r="HS103" s="4">
        <v>0</v>
      </c>
      <c r="HT103" s="4">
        <v>0</v>
      </c>
      <c r="HU103" s="4">
        <v>0</v>
      </c>
      <c r="HV103" s="4">
        <v>0</v>
      </c>
      <c r="HW103" s="4">
        <v>2.7458999999999998</v>
      </c>
      <c r="HX103" s="4">
        <v>36.426200000000001</v>
      </c>
      <c r="HY103" s="4">
        <v>0</v>
      </c>
      <c r="HZ103" s="4">
        <v>95.88</v>
      </c>
      <c r="IA103" s="4">
        <v>4.12</v>
      </c>
    </row>
    <row r="104" spans="1:235" x14ac:dyDescent="0.35">
      <c r="A104" s="4" t="s">
        <v>653</v>
      </c>
      <c r="B104" s="4">
        <v>55.55</v>
      </c>
      <c r="C104" s="4">
        <v>54.35</v>
      </c>
      <c r="D104" s="4">
        <v>53.97</v>
      </c>
      <c r="E104" s="4">
        <v>1096.17</v>
      </c>
      <c r="F104" s="4">
        <v>1E-3</v>
      </c>
      <c r="G104" s="4">
        <v>-9.56</v>
      </c>
      <c r="H104" s="4">
        <v>0</v>
      </c>
      <c r="I104" s="4">
        <v>-0.71</v>
      </c>
      <c r="J104" s="4">
        <v>45.65</v>
      </c>
      <c r="K104" s="4">
        <v>1096.1500000000001</v>
      </c>
      <c r="L104" s="4">
        <v>-0.01</v>
      </c>
      <c r="M104" s="4">
        <v>1096.1600000000001</v>
      </c>
      <c r="N104" s="4">
        <v>-0.01</v>
      </c>
      <c r="O104" s="4">
        <v>1096.17</v>
      </c>
      <c r="P104" s="4">
        <v>0</v>
      </c>
      <c r="Q104" s="4">
        <v>1088.68</v>
      </c>
      <c r="R104" s="4">
        <v>-7.48</v>
      </c>
      <c r="S104" s="4">
        <v>1080.9000000000001</v>
      </c>
      <c r="T104" s="4">
        <v>-15.27</v>
      </c>
      <c r="U104" s="4">
        <v>1070.44</v>
      </c>
      <c r="V104" s="4">
        <v>-25.73</v>
      </c>
      <c r="W104" s="4">
        <v>1026.8499999999999</v>
      </c>
      <c r="X104" s="4">
        <v>-69.319999999999993</v>
      </c>
      <c r="Y104" s="4">
        <v>6.3014000000000001</v>
      </c>
      <c r="Z104" s="4">
        <v>19.462700000000002</v>
      </c>
      <c r="AA104" s="4">
        <v>23.445599999999999</v>
      </c>
      <c r="AB104" s="4">
        <v>0</v>
      </c>
      <c r="AC104" s="4">
        <v>0</v>
      </c>
      <c r="AD104" s="4">
        <v>0</v>
      </c>
      <c r="AE104" s="4">
        <v>0</v>
      </c>
      <c r="AF104" s="4">
        <v>4.2789999999999999</v>
      </c>
      <c r="AG104" s="4">
        <v>8.5829000000000004</v>
      </c>
      <c r="AH104" s="4">
        <v>39.752299999999998</v>
      </c>
      <c r="AI104" s="4">
        <v>51.173900000000003</v>
      </c>
      <c r="AJ104" s="4">
        <v>0</v>
      </c>
      <c r="AK104" s="4">
        <v>0</v>
      </c>
      <c r="AL104" s="4">
        <v>0</v>
      </c>
      <c r="AM104" s="4">
        <v>0</v>
      </c>
      <c r="AN104" s="4">
        <v>0.49080000000000001</v>
      </c>
      <c r="AO104" s="4">
        <v>0.2462</v>
      </c>
      <c r="AP104" s="4">
        <v>4.53E-2</v>
      </c>
      <c r="AQ104" s="4">
        <v>50.5152</v>
      </c>
      <c r="AR104" s="4">
        <v>3.5108999999999999</v>
      </c>
      <c r="AS104" s="4">
        <v>11.5168</v>
      </c>
      <c r="AT104" s="4">
        <v>2.4965999999999999</v>
      </c>
      <c r="AU104" s="4">
        <v>15.2812</v>
      </c>
      <c r="AV104" s="4">
        <v>0.29220000000000002</v>
      </c>
      <c r="AW104" s="4">
        <v>3.7103000000000002</v>
      </c>
      <c r="AX104" s="4">
        <v>8.3079999999999998</v>
      </c>
      <c r="AY104" s="4">
        <v>2.7010999999999998</v>
      </c>
      <c r="AZ104" s="4">
        <v>1.0530999999999999</v>
      </c>
      <c r="BA104" s="4">
        <v>0.33760000000000001</v>
      </c>
      <c r="BB104" s="4">
        <v>0</v>
      </c>
      <c r="BC104" s="4">
        <v>4.0000000000000002E-4</v>
      </c>
      <c r="BD104" s="4">
        <v>0.27660000000000001</v>
      </c>
      <c r="BE104" s="4">
        <v>0</v>
      </c>
      <c r="BF104" s="4">
        <v>1.6188</v>
      </c>
      <c r="BG104" s="4">
        <v>1.2281</v>
      </c>
      <c r="BH104" s="4">
        <v>0.78520000000000001</v>
      </c>
      <c r="BI104" s="4">
        <v>1.5762</v>
      </c>
      <c r="BJ104" s="4">
        <v>1.9262999999999999</v>
      </c>
      <c r="BK104" s="4">
        <v>1.7607999999999999</v>
      </c>
      <c r="BL104" s="4">
        <v>1.7566999999999999</v>
      </c>
      <c r="BM104" s="4">
        <v>1.7265999999999999</v>
      </c>
      <c r="BN104" s="4">
        <v>1.6979</v>
      </c>
      <c r="BO104" s="4">
        <v>1.6850000000000001</v>
      </c>
      <c r="BP104" s="4">
        <v>1.6729000000000001</v>
      </c>
      <c r="BQ104" s="4">
        <v>1.6751</v>
      </c>
      <c r="BR104" s="4">
        <v>1.6935</v>
      </c>
      <c r="BS104" s="4">
        <v>1.7057</v>
      </c>
      <c r="BT104" s="4">
        <v>1.7097</v>
      </c>
      <c r="BU104" s="4">
        <v>35.521299999999997</v>
      </c>
      <c r="BV104" s="4">
        <v>0</v>
      </c>
      <c r="BW104" s="4">
        <v>0</v>
      </c>
      <c r="BX104" s="4">
        <v>0</v>
      </c>
      <c r="BY104" s="4">
        <v>37.6372</v>
      </c>
      <c r="BZ104" s="4">
        <v>0.38669999999999999</v>
      </c>
      <c r="CA104" s="4">
        <v>25.985499999999998</v>
      </c>
      <c r="CB104" s="4">
        <v>0.45989999999999998</v>
      </c>
      <c r="CC104" s="4">
        <v>0</v>
      </c>
      <c r="CD104" s="4">
        <v>0</v>
      </c>
      <c r="CE104" s="4">
        <v>0</v>
      </c>
      <c r="CF104" s="4">
        <v>0</v>
      </c>
      <c r="CG104" s="4">
        <v>9.4000000000000004E-3</v>
      </c>
      <c r="CH104" s="4">
        <v>0</v>
      </c>
      <c r="CI104" s="4">
        <v>0</v>
      </c>
      <c r="CJ104" s="4">
        <v>55.17</v>
      </c>
      <c r="CK104" s="4">
        <v>54.53</v>
      </c>
      <c r="CL104" s="4">
        <v>44.31</v>
      </c>
      <c r="CM104" s="4">
        <v>0.46</v>
      </c>
      <c r="CN104" s="4">
        <v>0.69</v>
      </c>
      <c r="CO104" s="4">
        <v>0.01</v>
      </c>
      <c r="CP104" s="4">
        <v>53.812600000000003</v>
      </c>
      <c r="CQ104" s="4">
        <v>0</v>
      </c>
      <c r="CR104" s="4">
        <v>29.434999999999999</v>
      </c>
      <c r="CS104" s="4">
        <v>0</v>
      </c>
      <c r="CT104" s="4">
        <v>0</v>
      </c>
      <c r="CU104" s="4">
        <v>0</v>
      </c>
      <c r="CV104" s="4">
        <v>0</v>
      </c>
      <c r="CW104" s="4">
        <v>11.7273</v>
      </c>
      <c r="CX104" s="4">
        <v>4.7502000000000004</v>
      </c>
      <c r="CY104" s="4">
        <v>0.27500000000000002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56.79</v>
      </c>
      <c r="DF104" s="4">
        <v>41.62</v>
      </c>
      <c r="DG104" s="4">
        <v>1.59</v>
      </c>
      <c r="DH104" s="4">
        <v>0</v>
      </c>
      <c r="DI104" s="4">
        <v>50.448099999999997</v>
      </c>
      <c r="DJ104" s="4">
        <v>0</v>
      </c>
      <c r="DK104" s="4">
        <v>4.5872000000000002</v>
      </c>
      <c r="DL104" s="4">
        <v>0</v>
      </c>
      <c r="DM104" s="4">
        <v>14.173299999999999</v>
      </c>
      <c r="DN104" s="4">
        <v>0.3044</v>
      </c>
      <c r="DO104" s="4">
        <v>13.5306</v>
      </c>
      <c r="DP104" s="4">
        <v>16.953600000000002</v>
      </c>
      <c r="DQ104" s="4">
        <v>0</v>
      </c>
      <c r="DR104" s="4">
        <v>0</v>
      </c>
      <c r="DS104" s="4">
        <v>0</v>
      </c>
      <c r="DT104" s="4">
        <v>0</v>
      </c>
      <c r="DU104" s="4">
        <v>2.8E-3</v>
      </c>
      <c r="DV104" s="4">
        <v>0</v>
      </c>
      <c r="DW104" s="4">
        <v>0</v>
      </c>
      <c r="DX104" s="4">
        <v>62.99</v>
      </c>
      <c r="DY104" s="4">
        <v>37.950000000000003</v>
      </c>
      <c r="DZ104" s="4">
        <v>22.3</v>
      </c>
      <c r="EA104" s="4">
        <v>34.18</v>
      </c>
      <c r="EB104" s="4">
        <v>5.09</v>
      </c>
      <c r="EC104" s="4">
        <v>0.49</v>
      </c>
      <c r="ED104" s="4">
        <v>0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4">
        <v>0</v>
      </c>
      <c r="EL104" s="4">
        <v>0</v>
      </c>
      <c r="EM104" s="4">
        <v>0</v>
      </c>
      <c r="EN104" s="4">
        <v>0</v>
      </c>
      <c r="EO104" s="4">
        <v>0</v>
      </c>
      <c r="EP104" s="4">
        <v>0</v>
      </c>
      <c r="EQ104" s="4">
        <v>0</v>
      </c>
      <c r="ER104" s="4">
        <v>0</v>
      </c>
      <c r="ES104" s="4">
        <v>0</v>
      </c>
      <c r="ET104" s="4">
        <v>0</v>
      </c>
      <c r="EU104" s="4">
        <v>0</v>
      </c>
      <c r="EV104" s="4">
        <v>0</v>
      </c>
      <c r="EW104" s="4">
        <v>0</v>
      </c>
      <c r="EX104" s="4">
        <v>0</v>
      </c>
      <c r="EY104" s="4">
        <v>0</v>
      </c>
      <c r="EZ104" s="4">
        <v>0</v>
      </c>
      <c r="FA104" s="4">
        <v>0</v>
      </c>
      <c r="FB104" s="4">
        <v>0</v>
      </c>
      <c r="FC104" s="4">
        <v>0</v>
      </c>
      <c r="FD104" s="4">
        <v>0</v>
      </c>
      <c r="FE104" s="4">
        <v>0</v>
      </c>
      <c r="FF104" s="4">
        <v>0</v>
      </c>
      <c r="FG104" s="4">
        <v>0</v>
      </c>
      <c r="FH104" s="4">
        <v>0</v>
      </c>
      <c r="FI104" s="4">
        <v>0</v>
      </c>
      <c r="FJ104" s="4">
        <v>0</v>
      </c>
      <c r="FK104" s="4">
        <v>0</v>
      </c>
      <c r="FL104" s="4">
        <v>0</v>
      </c>
      <c r="FM104" s="4">
        <v>0</v>
      </c>
      <c r="FN104" s="4">
        <v>0</v>
      </c>
      <c r="FO104" s="4">
        <v>0</v>
      </c>
      <c r="FP104" s="4">
        <v>0</v>
      </c>
      <c r="FQ104" s="4">
        <v>0</v>
      </c>
      <c r="FR104" s="4">
        <v>0</v>
      </c>
      <c r="FS104" s="4">
        <v>0</v>
      </c>
      <c r="FT104" s="4">
        <v>0</v>
      </c>
      <c r="FU104" s="4">
        <v>0</v>
      </c>
      <c r="FV104" s="4">
        <v>0</v>
      </c>
      <c r="FW104" s="4">
        <v>0</v>
      </c>
      <c r="FX104" s="4">
        <v>0</v>
      </c>
      <c r="FY104" s="4">
        <v>0</v>
      </c>
      <c r="FZ104" s="4">
        <v>0</v>
      </c>
      <c r="GA104" s="4">
        <v>0</v>
      </c>
      <c r="GB104" s="4">
        <v>0</v>
      </c>
      <c r="GC104" s="4">
        <v>0</v>
      </c>
      <c r="GD104" s="4">
        <v>0</v>
      </c>
      <c r="GE104" s="4">
        <v>0</v>
      </c>
      <c r="GF104" s="4">
        <v>0</v>
      </c>
      <c r="GG104" s="4">
        <v>0</v>
      </c>
      <c r="GH104" s="4">
        <v>0</v>
      </c>
      <c r="GI104" s="4">
        <v>0</v>
      </c>
      <c r="GJ104" s="4">
        <v>0</v>
      </c>
      <c r="GK104" s="4">
        <v>0</v>
      </c>
      <c r="GL104" s="4">
        <v>0</v>
      </c>
      <c r="GM104" s="4">
        <v>0</v>
      </c>
      <c r="GN104" s="4">
        <v>0</v>
      </c>
      <c r="GO104" s="4">
        <v>0</v>
      </c>
      <c r="GP104" s="4">
        <v>0</v>
      </c>
      <c r="GQ104" s="4">
        <v>0</v>
      </c>
      <c r="GR104" s="4">
        <v>0</v>
      </c>
      <c r="GS104" s="4">
        <v>0</v>
      </c>
      <c r="GT104" s="4">
        <v>0</v>
      </c>
      <c r="GU104" s="4">
        <v>0</v>
      </c>
      <c r="GV104" s="4">
        <v>0</v>
      </c>
      <c r="GW104" s="4">
        <v>0</v>
      </c>
      <c r="GX104" s="4">
        <v>0</v>
      </c>
      <c r="GY104" s="4">
        <v>0</v>
      </c>
      <c r="GZ104" s="4">
        <v>0</v>
      </c>
      <c r="HA104" s="4">
        <v>0</v>
      </c>
      <c r="HB104" s="4">
        <v>0</v>
      </c>
      <c r="HC104" s="4">
        <v>0</v>
      </c>
      <c r="HD104" s="4">
        <v>0</v>
      </c>
      <c r="HE104" s="4">
        <v>0</v>
      </c>
      <c r="HF104" s="4">
        <v>0</v>
      </c>
      <c r="HG104" s="4">
        <v>0</v>
      </c>
      <c r="HH104" s="4">
        <v>0</v>
      </c>
      <c r="HI104" s="4">
        <v>0</v>
      </c>
      <c r="HJ104" s="4">
        <v>0</v>
      </c>
      <c r="HK104" s="4">
        <v>0</v>
      </c>
      <c r="HL104" s="4">
        <v>0</v>
      </c>
      <c r="HM104" s="4">
        <v>0</v>
      </c>
      <c r="HN104" s="4">
        <v>0</v>
      </c>
      <c r="HO104" s="4">
        <v>60.829599999999999</v>
      </c>
      <c r="HP104" s="4">
        <v>0</v>
      </c>
      <c r="HQ104" s="4">
        <v>0</v>
      </c>
      <c r="HR104" s="4">
        <v>0</v>
      </c>
      <c r="HS104" s="4">
        <v>0</v>
      </c>
      <c r="HT104" s="4">
        <v>0</v>
      </c>
      <c r="HU104" s="4">
        <v>0</v>
      </c>
      <c r="HV104" s="4">
        <v>0</v>
      </c>
      <c r="HW104" s="4">
        <v>2.7442000000000002</v>
      </c>
      <c r="HX104" s="4">
        <v>36.426200000000001</v>
      </c>
      <c r="HY104" s="4">
        <v>0</v>
      </c>
      <c r="HZ104" s="4">
        <v>95.88</v>
      </c>
      <c r="IA104" s="4">
        <v>4.12</v>
      </c>
    </row>
    <row r="105" spans="1:235" x14ac:dyDescent="0.35">
      <c r="A105" s="4" t="s">
        <v>653</v>
      </c>
      <c r="B105" s="4">
        <v>56.05</v>
      </c>
      <c r="C105" s="4">
        <v>54.85</v>
      </c>
      <c r="D105" s="4">
        <v>54.48</v>
      </c>
      <c r="E105" s="4">
        <v>1095.42</v>
      </c>
      <c r="F105" s="4">
        <v>1E-3</v>
      </c>
      <c r="G105" s="4">
        <v>-9.57</v>
      </c>
      <c r="H105" s="4">
        <v>0</v>
      </c>
      <c r="I105" s="4">
        <v>-0.71</v>
      </c>
      <c r="J105" s="4">
        <v>45.15</v>
      </c>
      <c r="K105" s="4">
        <v>1095.4100000000001</v>
      </c>
      <c r="L105" s="4">
        <v>-0.01</v>
      </c>
      <c r="M105" s="4">
        <v>1095.4100000000001</v>
      </c>
      <c r="N105" s="4">
        <v>-0.01</v>
      </c>
      <c r="O105" s="4">
        <v>1095.42</v>
      </c>
      <c r="P105" s="4">
        <v>0</v>
      </c>
      <c r="Q105" s="4">
        <v>1087.98</v>
      </c>
      <c r="R105" s="4">
        <v>-7.44</v>
      </c>
      <c r="S105" s="4">
        <v>1080.1300000000001</v>
      </c>
      <c r="T105" s="4">
        <v>-15.29</v>
      </c>
      <c r="U105" s="4">
        <v>1072.27</v>
      </c>
      <c r="V105" s="4">
        <v>-23.15</v>
      </c>
      <c r="W105" s="4">
        <v>1026.8499999999999</v>
      </c>
      <c r="X105" s="4">
        <v>-68.569999999999993</v>
      </c>
      <c r="Y105" s="4">
        <v>6.3446999999999996</v>
      </c>
      <c r="Z105" s="4">
        <v>19.662800000000001</v>
      </c>
      <c r="AA105" s="4">
        <v>23.703399999999998</v>
      </c>
      <c r="AB105" s="4">
        <v>0</v>
      </c>
      <c r="AC105" s="4">
        <v>0</v>
      </c>
      <c r="AD105" s="4">
        <v>0</v>
      </c>
      <c r="AE105" s="4">
        <v>0</v>
      </c>
      <c r="AF105" s="4">
        <v>4.2815000000000003</v>
      </c>
      <c r="AG105" s="4">
        <v>8.5928000000000004</v>
      </c>
      <c r="AH105" s="4">
        <v>39.7301</v>
      </c>
      <c r="AI105" s="4">
        <v>51.184800000000003</v>
      </c>
      <c r="AJ105" s="4">
        <v>0</v>
      </c>
      <c r="AK105" s="4">
        <v>0</v>
      </c>
      <c r="AL105" s="4">
        <v>0</v>
      </c>
      <c r="AM105" s="4">
        <v>0</v>
      </c>
      <c r="AN105" s="4">
        <v>0.49230000000000002</v>
      </c>
      <c r="AO105" s="4">
        <v>0.24679999999999999</v>
      </c>
      <c r="AP105" s="4">
        <v>4.53E-2</v>
      </c>
      <c r="AQ105" s="4">
        <v>50.512900000000002</v>
      </c>
      <c r="AR105" s="4">
        <v>3.5501999999999998</v>
      </c>
      <c r="AS105" s="4">
        <v>11.503</v>
      </c>
      <c r="AT105" s="4">
        <v>2.5036</v>
      </c>
      <c r="AU105" s="4">
        <v>15.293699999999999</v>
      </c>
      <c r="AV105" s="4">
        <v>0.29260000000000003</v>
      </c>
      <c r="AW105" s="4">
        <v>3.6842000000000001</v>
      </c>
      <c r="AX105" s="4">
        <v>8.2750000000000004</v>
      </c>
      <c r="AY105" s="4">
        <v>2.7027000000000001</v>
      </c>
      <c r="AZ105" s="4">
        <v>1.0628</v>
      </c>
      <c r="BA105" s="4">
        <v>0.34139999999999998</v>
      </c>
      <c r="BB105" s="4">
        <v>0</v>
      </c>
      <c r="BC105" s="4">
        <v>4.0000000000000002E-4</v>
      </c>
      <c r="BD105" s="4">
        <v>0.2777</v>
      </c>
      <c r="BE105" s="4">
        <v>0</v>
      </c>
      <c r="BF105" s="4">
        <v>1.6258999999999999</v>
      </c>
      <c r="BG105" s="4">
        <v>1.2298</v>
      </c>
      <c r="BH105" s="4">
        <v>0.78139999999999998</v>
      </c>
      <c r="BI105" s="4">
        <v>1.5823</v>
      </c>
      <c r="BJ105" s="4">
        <v>1.9427000000000001</v>
      </c>
      <c r="BK105" s="4">
        <v>1.7721</v>
      </c>
      <c r="BL105" s="4">
        <v>1.7679</v>
      </c>
      <c r="BM105" s="4">
        <v>1.7370000000000001</v>
      </c>
      <c r="BN105" s="4">
        <v>1.7075</v>
      </c>
      <c r="BO105" s="4">
        <v>1.6942999999999999</v>
      </c>
      <c r="BP105" s="4">
        <v>1.6819</v>
      </c>
      <c r="BQ105" s="4">
        <v>1.6852</v>
      </c>
      <c r="BR105" s="4">
        <v>1.704</v>
      </c>
      <c r="BS105" s="4">
        <v>1.7164999999999999</v>
      </c>
      <c r="BT105" s="4">
        <v>1.7205999999999999</v>
      </c>
      <c r="BU105" s="4">
        <v>35.494500000000002</v>
      </c>
      <c r="BV105" s="4">
        <v>0</v>
      </c>
      <c r="BW105" s="4">
        <v>0</v>
      </c>
      <c r="BX105" s="4">
        <v>0</v>
      </c>
      <c r="BY105" s="4">
        <v>37.779499999999999</v>
      </c>
      <c r="BZ105" s="4">
        <v>0.38740000000000002</v>
      </c>
      <c r="CA105" s="4">
        <v>25.869399999999999</v>
      </c>
      <c r="CB105" s="4">
        <v>0.45979999999999999</v>
      </c>
      <c r="CC105" s="4">
        <v>0</v>
      </c>
      <c r="CD105" s="4">
        <v>0</v>
      </c>
      <c r="CE105" s="4">
        <v>0</v>
      </c>
      <c r="CF105" s="4">
        <v>0</v>
      </c>
      <c r="CG105" s="4">
        <v>9.4000000000000004E-3</v>
      </c>
      <c r="CH105" s="4">
        <v>0</v>
      </c>
      <c r="CI105" s="4">
        <v>0</v>
      </c>
      <c r="CJ105" s="4">
        <v>54.97</v>
      </c>
      <c r="CK105" s="4">
        <v>54.33</v>
      </c>
      <c r="CL105" s="4">
        <v>44.51</v>
      </c>
      <c r="CM105" s="4">
        <v>0.46</v>
      </c>
      <c r="CN105" s="4">
        <v>0.69</v>
      </c>
      <c r="CO105" s="4">
        <v>0.01</v>
      </c>
      <c r="CP105" s="4">
        <v>53.852400000000003</v>
      </c>
      <c r="CQ105" s="4">
        <v>0</v>
      </c>
      <c r="CR105" s="4">
        <v>29.407699999999998</v>
      </c>
      <c r="CS105" s="4">
        <v>0</v>
      </c>
      <c r="CT105" s="4">
        <v>0</v>
      </c>
      <c r="CU105" s="4">
        <v>0</v>
      </c>
      <c r="CV105" s="4">
        <v>0</v>
      </c>
      <c r="CW105" s="4">
        <v>11.695499999999999</v>
      </c>
      <c r="CX105" s="4">
        <v>4.7675000000000001</v>
      </c>
      <c r="CY105" s="4">
        <v>0.27679999999999999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56.63</v>
      </c>
      <c r="DF105" s="4">
        <v>41.77</v>
      </c>
      <c r="DG105" s="4">
        <v>1.6</v>
      </c>
      <c r="DH105" s="4">
        <v>0</v>
      </c>
      <c r="DI105" s="4">
        <v>50.435299999999998</v>
      </c>
      <c r="DJ105" s="4">
        <v>0</v>
      </c>
      <c r="DK105" s="4">
        <v>4.5833000000000004</v>
      </c>
      <c r="DL105" s="4">
        <v>0</v>
      </c>
      <c r="DM105" s="4">
        <v>14.2415</v>
      </c>
      <c r="DN105" s="4">
        <v>0.30559999999999998</v>
      </c>
      <c r="DO105" s="4">
        <v>13.495900000000001</v>
      </c>
      <c r="DP105" s="4">
        <v>16.935700000000001</v>
      </c>
      <c r="DQ105" s="4">
        <v>0</v>
      </c>
      <c r="DR105" s="4">
        <v>0</v>
      </c>
      <c r="DS105" s="4">
        <v>0</v>
      </c>
      <c r="DT105" s="4">
        <v>0</v>
      </c>
      <c r="DU105" s="4">
        <v>2.8E-3</v>
      </c>
      <c r="DV105" s="4">
        <v>0</v>
      </c>
      <c r="DW105" s="4">
        <v>0</v>
      </c>
      <c r="DX105" s="4">
        <v>62.81</v>
      </c>
      <c r="DY105" s="4">
        <v>37.86</v>
      </c>
      <c r="DZ105" s="4">
        <v>22.41</v>
      </c>
      <c r="EA105" s="4">
        <v>34.15</v>
      </c>
      <c r="EB105" s="4">
        <v>5.08</v>
      </c>
      <c r="EC105" s="4">
        <v>0.49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0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0</v>
      </c>
      <c r="GF105" s="4">
        <v>0</v>
      </c>
      <c r="GG105" s="4">
        <v>0</v>
      </c>
      <c r="GH105" s="4">
        <v>0</v>
      </c>
      <c r="GI105" s="4">
        <v>0</v>
      </c>
      <c r="GJ105" s="4">
        <v>0</v>
      </c>
      <c r="GK105" s="4">
        <v>0</v>
      </c>
      <c r="GL105" s="4">
        <v>0</v>
      </c>
      <c r="GM105" s="4">
        <v>0</v>
      </c>
      <c r="GN105" s="4">
        <v>0</v>
      </c>
      <c r="GO105" s="4">
        <v>0</v>
      </c>
      <c r="GP105" s="4">
        <v>0</v>
      </c>
      <c r="GQ105" s="4">
        <v>0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4">
        <v>0</v>
      </c>
      <c r="HF105" s="4">
        <v>0</v>
      </c>
      <c r="HG105" s="4">
        <v>0</v>
      </c>
      <c r="HH105" s="4">
        <v>0</v>
      </c>
      <c r="HI105" s="4">
        <v>0</v>
      </c>
      <c r="HJ105" s="4">
        <v>0</v>
      </c>
      <c r="HK105" s="4">
        <v>0</v>
      </c>
      <c r="HL105" s="4">
        <v>0</v>
      </c>
      <c r="HM105" s="4">
        <v>0</v>
      </c>
      <c r="HN105" s="4">
        <v>0</v>
      </c>
      <c r="HO105" s="4">
        <v>60.831200000000003</v>
      </c>
      <c r="HP105" s="4">
        <v>0</v>
      </c>
      <c r="HQ105" s="4">
        <v>0</v>
      </c>
      <c r="HR105" s="4">
        <v>0</v>
      </c>
      <c r="HS105" s="4">
        <v>0</v>
      </c>
      <c r="HT105" s="4">
        <v>0</v>
      </c>
      <c r="HU105" s="4">
        <v>0</v>
      </c>
      <c r="HV105" s="4">
        <v>0</v>
      </c>
      <c r="HW105" s="4">
        <v>2.7425000000000002</v>
      </c>
      <c r="HX105" s="4">
        <v>36.426299999999998</v>
      </c>
      <c r="HY105" s="4">
        <v>0</v>
      </c>
      <c r="HZ105" s="4">
        <v>95.89</v>
      </c>
      <c r="IA105" s="4">
        <v>4.1100000000000003</v>
      </c>
    </row>
    <row r="106" spans="1:235" x14ac:dyDescent="0.35">
      <c r="A106" s="4" t="s">
        <v>653</v>
      </c>
      <c r="B106" s="4">
        <v>56.55</v>
      </c>
      <c r="C106" s="4">
        <v>55.36</v>
      </c>
      <c r="D106" s="4">
        <v>54.99</v>
      </c>
      <c r="E106" s="4">
        <v>1094.67</v>
      </c>
      <c r="F106" s="4">
        <v>1E-3</v>
      </c>
      <c r="G106" s="4">
        <v>-9.58</v>
      </c>
      <c r="H106" s="4">
        <v>0</v>
      </c>
      <c r="I106" s="4">
        <v>-0.71</v>
      </c>
      <c r="J106" s="4">
        <v>44.64</v>
      </c>
      <c r="K106" s="4">
        <v>1094.6600000000001</v>
      </c>
      <c r="L106" s="4">
        <v>-0.01</v>
      </c>
      <c r="M106" s="4">
        <v>1094.6600000000001</v>
      </c>
      <c r="N106" s="4">
        <v>-0.01</v>
      </c>
      <c r="O106" s="4">
        <v>1094.67</v>
      </c>
      <c r="P106" s="4">
        <v>0</v>
      </c>
      <c r="Q106" s="4">
        <v>1087.27</v>
      </c>
      <c r="R106" s="4">
        <v>-7.39</v>
      </c>
      <c r="S106" s="4">
        <v>1079.3499999999999</v>
      </c>
      <c r="T106" s="4">
        <v>-15.32</v>
      </c>
      <c r="U106" s="4">
        <v>1074.1400000000001</v>
      </c>
      <c r="V106" s="4">
        <v>-20.53</v>
      </c>
      <c r="W106" s="4">
        <v>1026.8499999999999</v>
      </c>
      <c r="X106" s="4">
        <v>-67.819999999999993</v>
      </c>
      <c r="Y106" s="4">
        <v>6.3880999999999997</v>
      </c>
      <c r="Z106" s="4">
        <v>19.8629</v>
      </c>
      <c r="AA106" s="4">
        <v>23.961400000000001</v>
      </c>
      <c r="AB106" s="4">
        <v>0</v>
      </c>
      <c r="AC106" s="4">
        <v>0</v>
      </c>
      <c r="AD106" s="4">
        <v>0</v>
      </c>
      <c r="AE106" s="4">
        <v>0</v>
      </c>
      <c r="AF106" s="4">
        <v>4.2839999999999998</v>
      </c>
      <c r="AG106" s="4">
        <v>8.6026000000000007</v>
      </c>
      <c r="AH106" s="4">
        <v>39.707900000000002</v>
      </c>
      <c r="AI106" s="4">
        <v>51.195599999999999</v>
      </c>
      <c r="AJ106" s="4">
        <v>0</v>
      </c>
      <c r="AK106" s="4">
        <v>0</v>
      </c>
      <c r="AL106" s="4">
        <v>0</v>
      </c>
      <c r="AM106" s="4">
        <v>0</v>
      </c>
      <c r="AN106" s="4">
        <v>0.49390000000000001</v>
      </c>
      <c r="AO106" s="4">
        <v>0.2475</v>
      </c>
      <c r="AP106" s="4">
        <v>4.53E-2</v>
      </c>
      <c r="AQ106" s="4">
        <v>50.510399999999997</v>
      </c>
      <c r="AR106" s="4">
        <v>3.5903999999999998</v>
      </c>
      <c r="AS106" s="4">
        <v>11.489100000000001</v>
      </c>
      <c r="AT106" s="4">
        <v>2.5105</v>
      </c>
      <c r="AU106" s="4">
        <v>15.3055</v>
      </c>
      <c r="AV106" s="4">
        <v>0.29299999999999998</v>
      </c>
      <c r="AW106" s="4">
        <v>3.6581000000000001</v>
      </c>
      <c r="AX106" s="4">
        <v>8.2416999999999998</v>
      </c>
      <c r="AY106" s="4">
        <v>2.7042000000000002</v>
      </c>
      <c r="AZ106" s="4">
        <v>1.0728</v>
      </c>
      <c r="BA106" s="4">
        <v>0.34520000000000001</v>
      </c>
      <c r="BB106" s="4">
        <v>0</v>
      </c>
      <c r="BC106" s="4">
        <v>4.0000000000000002E-4</v>
      </c>
      <c r="BD106" s="4">
        <v>0.27879999999999999</v>
      </c>
      <c r="BE106" s="4">
        <v>0</v>
      </c>
      <c r="BF106" s="4">
        <v>1.633</v>
      </c>
      <c r="BG106" s="4">
        <v>1.2315</v>
      </c>
      <c r="BH106" s="4">
        <v>0.77759999999999996</v>
      </c>
      <c r="BI106" s="4">
        <v>1.5885</v>
      </c>
      <c r="BJ106" s="4">
        <v>1.9594</v>
      </c>
      <c r="BK106" s="4">
        <v>1.7836000000000001</v>
      </c>
      <c r="BL106" s="4">
        <v>1.7791999999999999</v>
      </c>
      <c r="BM106" s="4">
        <v>1.7474000000000001</v>
      </c>
      <c r="BN106" s="4">
        <v>1.7172000000000001</v>
      </c>
      <c r="BO106" s="4">
        <v>1.7037</v>
      </c>
      <c r="BP106" s="4">
        <v>1.6910000000000001</v>
      </c>
      <c r="BQ106" s="4">
        <v>1.6955</v>
      </c>
      <c r="BR106" s="4">
        <v>1.7146999999999999</v>
      </c>
      <c r="BS106" s="4">
        <v>1.7275</v>
      </c>
      <c r="BT106" s="4">
        <v>1.7317</v>
      </c>
      <c r="BU106" s="4">
        <v>35.467700000000001</v>
      </c>
      <c r="BV106" s="4">
        <v>0</v>
      </c>
      <c r="BW106" s="4">
        <v>0</v>
      </c>
      <c r="BX106" s="4">
        <v>0</v>
      </c>
      <c r="BY106" s="4">
        <v>37.921799999999998</v>
      </c>
      <c r="BZ106" s="4">
        <v>0.38819999999999999</v>
      </c>
      <c r="CA106" s="4">
        <v>25.753299999999999</v>
      </c>
      <c r="CB106" s="4">
        <v>0.4597</v>
      </c>
      <c r="CC106" s="4">
        <v>0</v>
      </c>
      <c r="CD106" s="4">
        <v>0</v>
      </c>
      <c r="CE106" s="4">
        <v>0</v>
      </c>
      <c r="CF106" s="4">
        <v>0</v>
      </c>
      <c r="CG106" s="4">
        <v>9.4000000000000004E-3</v>
      </c>
      <c r="CH106" s="4">
        <v>0</v>
      </c>
      <c r="CI106" s="4">
        <v>0</v>
      </c>
      <c r="CJ106" s="4">
        <v>54.76</v>
      </c>
      <c r="CK106" s="4">
        <v>54.12</v>
      </c>
      <c r="CL106" s="4">
        <v>44.71</v>
      </c>
      <c r="CM106" s="4">
        <v>0.46</v>
      </c>
      <c r="CN106" s="4">
        <v>0.69</v>
      </c>
      <c r="CO106" s="4">
        <v>0.01</v>
      </c>
      <c r="CP106" s="4">
        <v>53.892299999999999</v>
      </c>
      <c r="CQ106" s="4">
        <v>0</v>
      </c>
      <c r="CR106" s="4">
        <v>29.380400000000002</v>
      </c>
      <c r="CS106" s="4">
        <v>0</v>
      </c>
      <c r="CT106" s="4">
        <v>0</v>
      </c>
      <c r="CU106" s="4">
        <v>0</v>
      </c>
      <c r="CV106" s="4">
        <v>0</v>
      </c>
      <c r="CW106" s="4">
        <v>11.6637</v>
      </c>
      <c r="CX106" s="4">
        <v>4.7847999999999997</v>
      </c>
      <c r="CY106" s="4">
        <v>0.2787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56.47</v>
      </c>
      <c r="DF106" s="4">
        <v>41.92</v>
      </c>
      <c r="DG106" s="4">
        <v>1.61</v>
      </c>
      <c r="DH106" s="4">
        <v>0</v>
      </c>
      <c r="DI106" s="4">
        <v>50.4223</v>
      </c>
      <c r="DJ106" s="4">
        <v>0</v>
      </c>
      <c r="DK106" s="4">
        <v>4.5793999999999997</v>
      </c>
      <c r="DL106" s="4">
        <v>0</v>
      </c>
      <c r="DM106" s="4">
        <v>14.309699999999999</v>
      </c>
      <c r="DN106" s="4">
        <v>0.30690000000000001</v>
      </c>
      <c r="DO106" s="4">
        <v>13.4611</v>
      </c>
      <c r="DP106" s="4">
        <v>16.9178</v>
      </c>
      <c r="DQ106" s="4">
        <v>0</v>
      </c>
      <c r="DR106" s="4">
        <v>0</v>
      </c>
      <c r="DS106" s="4">
        <v>0</v>
      </c>
      <c r="DT106" s="4">
        <v>0</v>
      </c>
      <c r="DU106" s="4">
        <v>2.8E-3</v>
      </c>
      <c r="DV106" s="4">
        <v>0</v>
      </c>
      <c r="DW106" s="4">
        <v>0</v>
      </c>
      <c r="DX106" s="4">
        <v>62.64</v>
      </c>
      <c r="DY106" s="4">
        <v>37.78</v>
      </c>
      <c r="DZ106" s="4">
        <v>22.53</v>
      </c>
      <c r="EA106" s="4">
        <v>34.119999999999997</v>
      </c>
      <c r="EB106" s="4">
        <v>5.08</v>
      </c>
      <c r="EC106" s="4">
        <v>0.49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4">
        <v>0</v>
      </c>
      <c r="EL106" s="4">
        <v>0</v>
      </c>
      <c r="EM106" s="4">
        <v>0</v>
      </c>
      <c r="EN106" s="4">
        <v>0</v>
      </c>
      <c r="EO106" s="4">
        <v>0</v>
      </c>
      <c r="EP106" s="4">
        <v>0</v>
      </c>
      <c r="EQ106" s="4">
        <v>0</v>
      </c>
      <c r="ER106" s="4">
        <v>0</v>
      </c>
      <c r="ES106" s="4">
        <v>0</v>
      </c>
      <c r="ET106" s="4">
        <v>0</v>
      </c>
      <c r="EU106" s="4">
        <v>0</v>
      </c>
      <c r="EV106" s="4">
        <v>0</v>
      </c>
      <c r="EW106" s="4">
        <v>0</v>
      </c>
      <c r="EX106" s="4">
        <v>0</v>
      </c>
      <c r="EY106" s="4">
        <v>0</v>
      </c>
      <c r="EZ106" s="4">
        <v>0</v>
      </c>
      <c r="FA106" s="4">
        <v>0</v>
      </c>
      <c r="FB106" s="4">
        <v>0</v>
      </c>
      <c r="FC106" s="4">
        <v>0</v>
      </c>
      <c r="FD106" s="4">
        <v>0</v>
      </c>
      <c r="FE106" s="4">
        <v>0</v>
      </c>
      <c r="FF106" s="4">
        <v>0</v>
      </c>
      <c r="FG106" s="4">
        <v>0</v>
      </c>
      <c r="FH106" s="4">
        <v>0</v>
      </c>
      <c r="FI106" s="4">
        <v>0</v>
      </c>
      <c r="FJ106" s="4">
        <v>0</v>
      </c>
      <c r="FK106" s="4">
        <v>0</v>
      </c>
      <c r="FL106" s="4">
        <v>0</v>
      </c>
      <c r="FM106" s="4">
        <v>0</v>
      </c>
      <c r="FN106" s="4">
        <v>0</v>
      </c>
      <c r="FO106" s="4">
        <v>0</v>
      </c>
      <c r="FP106" s="4">
        <v>0</v>
      </c>
      <c r="FQ106" s="4">
        <v>0</v>
      </c>
      <c r="FR106" s="4">
        <v>0</v>
      </c>
      <c r="FS106" s="4">
        <v>0</v>
      </c>
      <c r="FT106" s="4">
        <v>0</v>
      </c>
      <c r="FU106" s="4">
        <v>0</v>
      </c>
      <c r="FV106" s="4">
        <v>0</v>
      </c>
      <c r="FW106" s="4">
        <v>0</v>
      </c>
      <c r="FX106" s="4">
        <v>0</v>
      </c>
      <c r="FY106" s="4">
        <v>0</v>
      </c>
      <c r="FZ106" s="4">
        <v>0</v>
      </c>
      <c r="GA106" s="4">
        <v>0</v>
      </c>
      <c r="GB106" s="4">
        <v>0</v>
      </c>
      <c r="GC106" s="4">
        <v>0</v>
      </c>
      <c r="GD106" s="4">
        <v>0</v>
      </c>
      <c r="GE106" s="4">
        <v>0</v>
      </c>
      <c r="GF106" s="4">
        <v>0</v>
      </c>
      <c r="GG106" s="4">
        <v>0</v>
      </c>
      <c r="GH106" s="4">
        <v>0</v>
      </c>
      <c r="GI106" s="4">
        <v>0</v>
      </c>
      <c r="GJ106" s="4">
        <v>0</v>
      </c>
      <c r="GK106" s="4">
        <v>0</v>
      </c>
      <c r="GL106" s="4">
        <v>0</v>
      </c>
      <c r="GM106" s="4">
        <v>0</v>
      </c>
      <c r="GN106" s="4">
        <v>0</v>
      </c>
      <c r="GO106" s="4">
        <v>0</v>
      </c>
      <c r="GP106" s="4">
        <v>0</v>
      </c>
      <c r="GQ106" s="4">
        <v>0</v>
      </c>
      <c r="GR106" s="4">
        <v>0</v>
      </c>
      <c r="GS106" s="4">
        <v>0</v>
      </c>
      <c r="GT106" s="4">
        <v>0</v>
      </c>
      <c r="GU106" s="4">
        <v>0</v>
      </c>
      <c r="GV106" s="4">
        <v>0</v>
      </c>
      <c r="GW106" s="4">
        <v>0</v>
      </c>
      <c r="GX106" s="4">
        <v>0</v>
      </c>
      <c r="GY106" s="4">
        <v>0</v>
      </c>
      <c r="GZ106" s="4">
        <v>0</v>
      </c>
      <c r="HA106" s="4">
        <v>0</v>
      </c>
      <c r="HB106" s="4">
        <v>0</v>
      </c>
      <c r="HC106" s="4">
        <v>0</v>
      </c>
      <c r="HD106" s="4">
        <v>0</v>
      </c>
      <c r="HE106" s="4">
        <v>0</v>
      </c>
      <c r="HF106" s="4">
        <v>0</v>
      </c>
      <c r="HG106" s="4">
        <v>0</v>
      </c>
      <c r="HH106" s="4">
        <v>0</v>
      </c>
      <c r="HI106" s="4">
        <v>0</v>
      </c>
      <c r="HJ106" s="4">
        <v>0</v>
      </c>
      <c r="HK106" s="4">
        <v>0</v>
      </c>
      <c r="HL106" s="4">
        <v>0</v>
      </c>
      <c r="HM106" s="4">
        <v>0</v>
      </c>
      <c r="HN106" s="4">
        <v>0</v>
      </c>
      <c r="HO106" s="4">
        <v>60.832900000000002</v>
      </c>
      <c r="HP106" s="4">
        <v>0</v>
      </c>
      <c r="HQ106" s="4">
        <v>0</v>
      </c>
      <c r="HR106" s="4">
        <v>0</v>
      </c>
      <c r="HS106" s="4">
        <v>0</v>
      </c>
      <c r="HT106" s="4">
        <v>0</v>
      </c>
      <c r="HU106" s="4">
        <v>0</v>
      </c>
      <c r="HV106" s="4">
        <v>0</v>
      </c>
      <c r="HW106" s="4">
        <v>2.7408000000000001</v>
      </c>
      <c r="HX106" s="4">
        <v>36.426299999999998</v>
      </c>
      <c r="HY106" s="4">
        <v>0</v>
      </c>
      <c r="HZ106" s="4">
        <v>95.89</v>
      </c>
      <c r="IA106" s="4">
        <v>4.1100000000000003</v>
      </c>
    </row>
    <row r="107" spans="1:235" x14ac:dyDescent="0.35">
      <c r="A107" s="4" t="s">
        <v>653</v>
      </c>
      <c r="B107" s="4">
        <v>57.06</v>
      </c>
      <c r="C107" s="4">
        <v>55.86</v>
      </c>
      <c r="D107" s="4">
        <v>55.5</v>
      </c>
      <c r="E107" s="4">
        <v>1093.9100000000001</v>
      </c>
      <c r="F107" s="4">
        <v>1E-3</v>
      </c>
      <c r="G107" s="4">
        <v>-9.59</v>
      </c>
      <c r="H107" s="4">
        <v>0</v>
      </c>
      <c r="I107" s="4">
        <v>-0.71</v>
      </c>
      <c r="J107" s="4">
        <v>44.14</v>
      </c>
      <c r="K107" s="4">
        <v>1093.9000000000001</v>
      </c>
      <c r="L107" s="4">
        <v>-0.01</v>
      </c>
      <c r="M107" s="4">
        <v>1093.9000000000001</v>
      </c>
      <c r="N107" s="4">
        <v>-0.01</v>
      </c>
      <c r="O107" s="4">
        <v>1093.9100000000001</v>
      </c>
      <c r="P107" s="4">
        <v>0</v>
      </c>
      <c r="Q107" s="4">
        <v>1086.56</v>
      </c>
      <c r="R107" s="4">
        <v>-7.35</v>
      </c>
      <c r="S107" s="4">
        <v>1078.57</v>
      </c>
      <c r="T107" s="4">
        <v>-15.34</v>
      </c>
      <c r="U107" s="4">
        <v>1076.05</v>
      </c>
      <c r="V107" s="4">
        <v>-17.86</v>
      </c>
      <c r="W107" s="4">
        <v>1026.8499999999999</v>
      </c>
      <c r="X107" s="4">
        <v>-67.06</v>
      </c>
      <c r="Y107" s="4">
        <v>6.4314999999999998</v>
      </c>
      <c r="Z107" s="4">
        <v>20.062999999999999</v>
      </c>
      <c r="AA107" s="4">
        <v>24.2195</v>
      </c>
      <c r="AB107" s="4">
        <v>0</v>
      </c>
      <c r="AC107" s="4">
        <v>0</v>
      </c>
      <c r="AD107" s="4">
        <v>0</v>
      </c>
      <c r="AE107" s="4">
        <v>0</v>
      </c>
      <c r="AF107" s="4">
        <v>4.2865000000000002</v>
      </c>
      <c r="AG107" s="4">
        <v>8.6123999999999992</v>
      </c>
      <c r="AH107" s="4">
        <v>39.6858</v>
      </c>
      <c r="AI107" s="4">
        <v>51.206400000000002</v>
      </c>
      <c r="AJ107" s="4">
        <v>0</v>
      </c>
      <c r="AK107" s="4">
        <v>0</v>
      </c>
      <c r="AL107" s="4">
        <v>0</v>
      </c>
      <c r="AM107" s="4">
        <v>0</v>
      </c>
      <c r="AN107" s="4">
        <v>0.49540000000000001</v>
      </c>
      <c r="AO107" s="4">
        <v>0.24809999999999999</v>
      </c>
      <c r="AP107" s="4">
        <v>4.53E-2</v>
      </c>
      <c r="AQ107" s="4">
        <v>50.5077</v>
      </c>
      <c r="AR107" s="4">
        <v>3.6315</v>
      </c>
      <c r="AS107" s="4">
        <v>11.475199999999999</v>
      </c>
      <c r="AT107" s="4">
        <v>2.5173999999999999</v>
      </c>
      <c r="AU107" s="4">
        <v>15.316599999999999</v>
      </c>
      <c r="AV107" s="4">
        <v>0.29330000000000001</v>
      </c>
      <c r="AW107" s="4">
        <v>3.6318999999999999</v>
      </c>
      <c r="AX107" s="4">
        <v>8.2082999999999995</v>
      </c>
      <c r="AY107" s="4">
        <v>2.7056</v>
      </c>
      <c r="AZ107" s="4">
        <v>1.0829</v>
      </c>
      <c r="BA107" s="4">
        <v>0.34920000000000001</v>
      </c>
      <c r="BB107" s="4">
        <v>0</v>
      </c>
      <c r="BC107" s="4">
        <v>4.0000000000000002E-4</v>
      </c>
      <c r="BD107" s="4">
        <v>0.28000000000000003</v>
      </c>
      <c r="BE107" s="4">
        <v>0</v>
      </c>
      <c r="BF107" s="4">
        <v>1.6400999999999999</v>
      </c>
      <c r="BG107" s="4">
        <v>1.2332000000000001</v>
      </c>
      <c r="BH107" s="4">
        <v>0.77370000000000005</v>
      </c>
      <c r="BI107" s="4">
        <v>1.5946</v>
      </c>
      <c r="BJ107" s="4">
        <v>1.9763999999999999</v>
      </c>
      <c r="BK107" s="4">
        <v>1.7950999999999999</v>
      </c>
      <c r="BL107" s="4">
        <v>1.7906</v>
      </c>
      <c r="BM107" s="4">
        <v>1.758</v>
      </c>
      <c r="BN107" s="4">
        <v>1.7270000000000001</v>
      </c>
      <c r="BO107" s="4">
        <v>1.7131000000000001</v>
      </c>
      <c r="BP107" s="4">
        <v>1.7000999999999999</v>
      </c>
      <c r="BQ107" s="4">
        <v>1.7059</v>
      </c>
      <c r="BR107" s="4">
        <v>1.7255</v>
      </c>
      <c r="BS107" s="4">
        <v>1.7385999999999999</v>
      </c>
      <c r="BT107" s="4">
        <v>1.7428999999999999</v>
      </c>
      <c r="BU107" s="4">
        <v>35.440899999999999</v>
      </c>
      <c r="BV107" s="4">
        <v>0</v>
      </c>
      <c r="BW107" s="4">
        <v>0</v>
      </c>
      <c r="BX107" s="4">
        <v>0</v>
      </c>
      <c r="BY107" s="4">
        <v>38.0642</v>
      </c>
      <c r="BZ107" s="4">
        <v>0.38890000000000002</v>
      </c>
      <c r="CA107" s="4">
        <v>25.6371</v>
      </c>
      <c r="CB107" s="4">
        <v>0.45960000000000001</v>
      </c>
      <c r="CC107" s="4">
        <v>0</v>
      </c>
      <c r="CD107" s="4">
        <v>0</v>
      </c>
      <c r="CE107" s="4">
        <v>0</v>
      </c>
      <c r="CF107" s="4">
        <v>0</v>
      </c>
      <c r="CG107" s="4">
        <v>9.4000000000000004E-3</v>
      </c>
      <c r="CH107" s="4">
        <v>0</v>
      </c>
      <c r="CI107" s="4">
        <v>0</v>
      </c>
      <c r="CJ107" s="4">
        <v>54.56</v>
      </c>
      <c r="CK107" s="4">
        <v>53.92</v>
      </c>
      <c r="CL107" s="4">
        <v>44.91</v>
      </c>
      <c r="CM107" s="4">
        <v>0.46</v>
      </c>
      <c r="CN107" s="4">
        <v>0.69</v>
      </c>
      <c r="CO107" s="4">
        <v>0.01</v>
      </c>
      <c r="CP107" s="4">
        <v>53.932299999999998</v>
      </c>
      <c r="CQ107" s="4">
        <v>0</v>
      </c>
      <c r="CR107" s="4">
        <v>29.353000000000002</v>
      </c>
      <c r="CS107" s="4">
        <v>0</v>
      </c>
      <c r="CT107" s="4">
        <v>0</v>
      </c>
      <c r="CU107" s="4">
        <v>0</v>
      </c>
      <c r="CV107" s="4">
        <v>0</v>
      </c>
      <c r="CW107" s="4">
        <v>11.6318</v>
      </c>
      <c r="CX107" s="4">
        <v>4.8022</v>
      </c>
      <c r="CY107" s="4">
        <v>0.28070000000000001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56.31</v>
      </c>
      <c r="DF107" s="4">
        <v>42.07</v>
      </c>
      <c r="DG107" s="4">
        <v>1.62</v>
      </c>
      <c r="DH107" s="4">
        <v>0</v>
      </c>
      <c r="DI107" s="4">
        <v>50.409300000000002</v>
      </c>
      <c r="DJ107" s="4">
        <v>0</v>
      </c>
      <c r="DK107" s="4">
        <v>4.5758000000000001</v>
      </c>
      <c r="DL107" s="4">
        <v>0</v>
      </c>
      <c r="DM107" s="4">
        <v>14.378</v>
      </c>
      <c r="DN107" s="4">
        <v>0.30819999999999997</v>
      </c>
      <c r="DO107" s="4">
        <v>13.426299999999999</v>
      </c>
      <c r="DP107" s="4">
        <v>16.899699999999999</v>
      </c>
      <c r="DQ107" s="4">
        <v>0</v>
      </c>
      <c r="DR107" s="4">
        <v>0</v>
      </c>
      <c r="DS107" s="4">
        <v>0</v>
      </c>
      <c r="DT107" s="4">
        <v>0</v>
      </c>
      <c r="DU107" s="4">
        <v>2.8E-3</v>
      </c>
      <c r="DV107" s="4">
        <v>0</v>
      </c>
      <c r="DW107" s="4">
        <v>0</v>
      </c>
      <c r="DX107" s="4">
        <v>62.47</v>
      </c>
      <c r="DY107" s="4">
        <v>37.69</v>
      </c>
      <c r="DZ107" s="4">
        <v>22.64</v>
      </c>
      <c r="EA107" s="4">
        <v>34.1</v>
      </c>
      <c r="EB107" s="4">
        <v>5.08</v>
      </c>
      <c r="EC107" s="4">
        <v>0.49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  <c r="ET107" s="4">
        <v>0</v>
      </c>
      <c r="EU107" s="4">
        <v>0</v>
      </c>
      <c r="EV107" s="4">
        <v>0</v>
      </c>
      <c r="EW107" s="4">
        <v>0</v>
      </c>
      <c r="EX107" s="4">
        <v>0</v>
      </c>
      <c r="EY107" s="4">
        <v>0</v>
      </c>
      <c r="EZ107" s="4">
        <v>0</v>
      </c>
      <c r="FA107" s="4">
        <v>0</v>
      </c>
      <c r="FB107" s="4">
        <v>0</v>
      </c>
      <c r="FC107" s="4">
        <v>0</v>
      </c>
      <c r="FD107" s="4">
        <v>0</v>
      </c>
      <c r="FE107" s="4">
        <v>0</v>
      </c>
      <c r="FF107" s="4">
        <v>0</v>
      </c>
      <c r="FG107" s="4">
        <v>0</v>
      </c>
      <c r="FH107" s="4">
        <v>0</v>
      </c>
      <c r="FI107" s="4">
        <v>0</v>
      </c>
      <c r="FJ107" s="4">
        <v>0</v>
      </c>
      <c r="FK107" s="4">
        <v>0</v>
      </c>
      <c r="FL107" s="4">
        <v>0</v>
      </c>
      <c r="FM107" s="4">
        <v>0</v>
      </c>
      <c r="FN107" s="4">
        <v>0</v>
      </c>
      <c r="FO107" s="4">
        <v>0</v>
      </c>
      <c r="FP107" s="4">
        <v>0</v>
      </c>
      <c r="FQ107" s="4">
        <v>0</v>
      </c>
      <c r="FR107" s="4">
        <v>0</v>
      </c>
      <c r="FS107" s="4">
        <v>0</v>
      </c>
      <c r="FT107" s="4">
        <v>0</v>
      </c>
      <c r="FU107" s="4">
        <v>0</v>
      </c>
      <c r="FV107" s="4">
        <v>0</v>
      </c>
      <c r="FW107" s="4">
        <v>0</v>
      </c>
      <c r="FX107" s="4">
        <v>0</v>
      </c>
      <c r="FY107" s="4">
        <v>0</v>
      </c>
      <c r="FZ107" s="4">
        <v>0</v>
      </c>
      <c r="GA107" s="4">
        <v>0</v>
      </c>
      <c r="GB107" s="4">
        <v>0</v>
      </c>
      <c r="GC107" s="4">
        <v>0</v>
      </c>
      <c r="GD107" s="4">
        <v>0</v>
      </c>
      <c r="GE107" s="4">
        <v>0</v>
      </c>
      <c r="GF107" s="4">
        <v>0</v>
      </c>
      <c r="GG107" s="4">
        <v>0</v>
      </c>
      <c r="GH107" s="4">
        <v>0</v>
      </c>
      <c r="GI107" s="4">
        <v>0</v>
      </c>
      <c r="GJ107" s="4">
        <v>0</v>
      </c>
      <c r="GK107" s="4">
        <v>0</v>
      </c>
      <c r="GL107" s="4">
        <v>0</v>
      </c>
      <c r="GM107" s="4">
        <v>0</v>
      </c>
      <c r="GN107" s="4">
        <v>0</v>
      </c>
      <c r="GO107" s="4">
        <v>0</v>
      </c>
      <c r="GP107" s="4">
        <v>0</v>
      </c>
      <c r="GQ107" s="4">
        <v>0</v>
      </c>
      <c r="GR107" s="4">
        <v>0</v>
      </c>
      <c r="GS107" s="4">
        <v>0</v>
      </c>
      <c r="GT107" s="4">
        <v>0</v>
      </c>
      <c r="GU107" s="4">
        <v>0</v>
      </c>
      <c r="GV107" s="4">
        <v>0</v>
      </c>
      <c r="GW107" s="4">
        <v>0</v>
      </c>
      <c r="GX107" s="4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0</v>
      </c>
      <c r="HJ107" s="4">
        <v>0</v>
      </c>
      <c r="HK107" s="4">
        <v>0</v>
      </c>
      <c r="HL107" s="4">
        <v>0</v>
      </c>
      <c r="HM107" s="4">
        <v>0</v>
      </c>
      <c r="HN107" s="4">
        <v>0</v>
      </c>
      <c r="HO107" s="4">
        <v>60.834600000000002</v>
      </c>
      <c r="HP107" s="4">
        <v>0</v>
      </c>
      <c r="HQ107" s="4">
        <v>0</v>
      </c>
      <c r="HR107" s="4">
        <v>0</v>
      </c>
      <c r="HS107" s="4">
        <v>0</v>
      </c>
      <c r="HT107" s="4">
        <v>0</v>
      </c>
      <c r="HU107" s="4">
        <v>0</v>
      </c>
      <c r="HV107" s="4">
        <v>0</v>
      </c>
      <c r="HW107" s="4">
        <v>2.7391000000000001</v>
      </c>
      <c r="HX107" s="4">
        <v>36.426299999999998</v>
      </c>
      <c r="HY107" s="4">
        <v>0</v>
      </c>
      <c r="HZ107" s="4">
        <v>95.89</v>
      </c>
      <c r="IA107" s="4">
        <v>4.1100000000000003</v>
      </c>
    </row>
    <row r="108" spans="1:235" x14ac:dyDescent="0.35">
      <c r="A108" s="4" t="s">
        <v>653</v>
      </c>
      <c r="B108" s="4">
        <v>57.56</v>
      </c>
      <c r="C108" s="4">
        <v>56.37</v>
      </c>
      <c r="D108" s="4">
        <v>56.01</v>
      </c>
      <c r="E108" s="4">
        <v>1093.1400000000001</v>
      </c>
      <c r="F108" s="4">
        <v>1E-3</v>
      </c>
      <c r="G108" s="4">
        <v>-9.6</v>
      </c>
      <c r="H108" s="4">
        <v>0</v>
      </c>
      <c r="I108" s="4">
        <v>-0.71</v>
      </c>
      <c r="J108" s="4">
        <v>43.63</v>
      </c>
      <c r="K108" s="4">
        <v>1093.1300000000001</v>
      </c>
      <c r="L108" s="4">
        <v>-0.01</v>
      </c>
      <c r="M108" s="4">
        <v>1093.1400000000001</v>
      </c>
      <c r="N108" s="4">
        <v>-0.01</v>
      </c>
      <c r="O108" s="4">
        <v>1093.1400000000001</v>
      </c>
      <c r="P108" s="4">
        <v>0</v>
      </c>
      <c r="Q108" s="4">
        <v>1085.83</v>
      </c>
      <c r="R108" s="4">
        <v>-7.31</v>
      </c>
      <c r="S108" s="4">
        <v>1077.77</v>
      </c>
      <c r="T108" s="4">
        <v>-15.37</v>
      </c>
      <c r="U108" s="4">
        <v>1077.98</v>
      </c>
      <c r="V108" s="4">
        <v>-15.16</v>
      </c>
      <c r="W108" s="4">
        <v>1026.8499999999999</v>
      </c>
      <c r="X108" s="4">
        <v>-66.290000000000006</v>
      </c>
      <c r="Y108" s="4">
        <v>6.4749999999999996</v>
      </c>
      <c r="Z108" s="4">
        <v>20.263000000000002</v>
      </c>
      <c r="AA108" s="4">
        <v>24.477799999999998</v>
      </c>
      <c r="AB108" s="4">
        <v>0</v>
      </c>
      <c r="AC108" s="4">
        <v>0</v>
      </c>
      <c r="AD108" s="4">
        <v>0</v>
      </c>
      <c r="AE108" s="4">
        <v>0</v>
      </c>
      <c r="AF108" s="4">
        <v>4.2889999999999997</v>
      </c>
      <c r="AG108" s="4">
        <v>8.6221999999999994</v>
      </c>
      <c r="AH108" s="4">
        <v>39.663800000000002</v>
      </c>
      <c r="AI108" s="4">
        <v>51.217100000000002</v>
      </c>
      <c r="AJ108" s="4">
        <v>0</v>
      </c>
      <c r="AK108" s="4">
        <v>0</v>
      </c>
      <c r="AL108" s="4">
        <v>0</v>
      </c>
      <c r="AM108" s="4">
        <v>0</v>
      </c>
      <c r="AN108" s="4">
        <v>0.49690000000000001</v>
      </c>
      <c r="AO108" s="4">
        <v>0.24879999999999999</v>
      </c>
      <c r="AP108" s="4">
        <v>4.53E-2</v>
      </c>
      <c r="AQ108" s="4">
        <v>50.504899999999999</v>
      </c>
      <c r="AR108" s="4">
        <v>3.6736</v>
      </c>
      <c r="AS108" s="4">
        <v>11.4613</v>
      </c>
      <c r="AT108" s="4">
        <v>2.5242</v>
      </c>
      <c r="AU108" s="4">
        <v>15.327</v>
      </c>
      <c r="AV108" s="4">
        <v>0.29370000000000002</v>
      </c>
      <c r="AW108" s="4">
        <v>3.6057999999999999</v>
      </c>
      <c r="AX108" s="4">
        <v>8.1745999999999999</v>
      </c>
      <c r="AY108" s="4">
        <v>2.7069000000000001</v>
      </c>
      <c r="AZ108" s="4">
        <v>1.0932999999999999</v>
      </c>
      <c r="BA108" s="4">
        <v>0.35320000000000001</v>
      </c>
      <c r="BB108" s="4">
        <v>0</v>
      </c>
      <c r="BC108" s="4">
        <v>4.0000000000000002E-4</v>
      </c>
      <c r="BD108" s="4">
        <v>0.28110000000000002</v>
      </c>
      <c r="BE108" s="4">
        <v>0</v>
      </c>
      <c r="BF108" s="4">
        <v>1.6471</v>
      </c>
      <c r="BG108" s="4">
        <v>1.2349000000000001</v>
      </c>
      <c r="BH108" s="4">
        <v>0.76990000000000003</v>
      </c>
      <c r="BI108" s="4">
        <v>1.6007</v>
      </c>
      <c r="BJ108" s="4">
        <v>1.9938</v>
      </c>
      <c r="BK108" s="4">
        <v>1.8068</v>
      </c>
      <c r="BL108" s="4">
        <v>1.8021</v>
      </c>
      <c r="BM108" s="4">
        <v>1.7685999999999999</v>
      </c>
      <c r="BN108" s="4">
        <v>1.7369000000000001</v>
      </c>
      <c r="BO108" s="4">
        <v>1.7225999999999999</v>
      </c>
      <c r="BP108" s="4">
        <v>1.7093</v>
      </c>
      <c r="BQ108" s="4">
        <v>1.7163999999999999</v>
      </c>
      <c r="BR108" s="4">
        <v>1.7364999999999999</v>
      </c>
      <c r="BS108" s="4">
        <v>1.7498</v>
      </c>
      <c r="BT108" s="4">
        <v>1.7542</v>
      </c>
      <c r="BU108" s="4">
        <v>35.414099999999998</v>
      </c>
      <c r="BV108" s="4">
        <v>0</v>
      </c>
      <c r="BW108" s="4">
        <v>0</v>
      </c>
      <c r="BX108" s="4">
        <v>0</v>
      </c>
      <c r="BY108" s="4">
        <v>38.206499999999998</v>
      </c>
      <c r="BZ108" s="4">
        <v>0.38969999999999999</v>
      </c>
      <c r="CA108" s="4">
        <v>25.521000000000001</v>
      </c>
      <c r="CB108" s="4">
        <v>0.45939999999999998</v>
      </c>
      <c r="CC108" s="4">
        <v>0</v>
      </c>
      <c r="CD108" s="4">
        <v>0</v>
      </c>
      <c r="CE108" s="4">
        <v>0</v>
      </c>
      <c r="CF108" s="4">
        <v>0</v>
      </c>
      <c r="CG108" s="4">
        <v>9.2999999999999992E-3</v>
      </c>
      <c r="CH108" s="4">
        <v>0</v>
      </c>
      <c r="CI108" s="4">
        <v>0</v>
      </c>
      <c r="CJ108" s="4">
        <v>54.35</v>
      </c>
      <c r="CK108" s="4">
        <v>53.72</v>
      </c>
      <c r="CL108" s="4">
        <v>45.11</v>
      </c>
      <c r="CM108" s="4">
        <v>0.47</v>
      </c>
      <c r="CN108" s="4">
        <v>0.7</v>
      </c>
      <c r="CO108" s="4">
        <v>0.01</v>
      </c>
      <c r="CP108" s="4">
        <v>53.9724</v>
      </c>
      <c r="CQ108" s="4">
        <v>0</v>
      </c>
      <c r="CR108" s="4">
        <v>29.325600000000001</v>
      </c>
      <c r="CS108" s="4">
        <v>0</v>
      </c>
      <c r="CT108" s="4">
        <v>0</v>
      </c>
      <c r="CU108" s="4">
        <v>0</v>
      </c>
      <c r="CV108" s="4">
        <v>0</v>
      </c>
      <c r="CW108" s="4">
        <v>11.5998</v>
      </c>
      <c r="CX108" s="4">
        <v>4.8194999999999997</v>
      </c>
      <c r="CY108" s="4">
        <v>0.28260000000000002</v>
      </c>
      <c r="CZ108" s="4">
        <v>0</v>
      </c>
      <c r="DA108" s="4">
        <v>0</v>
      </c>
      <c r="DB108" s="4">
        <v>0</v>
      </c>
      <c r="DC108" s="4">
        <v>0</v>
      </c>
      <c r="DD108" s="4">
        <v>0</v>
      </c>
      <c r="DE108" s="4">
        <v>56.15</v>
      </c>
      <c r="DF108" s="4">
        <v>42.22</v>
      </c>
      <c r="DG108" s="4">
        <v>1.63</v>
      </c>
      <c r="DH108" s="4">
        <v>0</v>
      </c>
      <c r="DI108" s="4">
        <v>50.3962</v>
      </c>
      <c r="DJ108" s="4">
        <v>0</v>
      </c>
      <c r="DK108" s="4">
        <v>4.5721999999999996</v>
      </c>
      <c r="DL108" s="4">
        <v>0</v>
      </c>
      <c r="DM108" s="4">
        <v>14.446400000000001</v>
      </c>
      <c r="DN108" s="4">
        <v>0.30940000000000001</v>
      </c>
      <c r="DO108" s="4">
        <v>13.391400000000001</v>
      </c>
      <c r="DP108" s="4">
        <v>16.881599999999999</v>
      </c>
      <c r="DQ108" s="4">
        <v>0</v>
      </c>
      <c r="DR108" s="4">
        <v>0</v>
      </c>
      <c r="DS108" s="4">
        <v>0</v>
      </c>
      <c r="DT108" s="4">
        <v>0</v>
      </c>
      <c r="DU108" s="4">
        <v>2.8E-3</v>
      </c>
      <c r="DV108" s="4">
        <v>0</v>
      </c>
      <c r="DW108" s="4">
        <v>0</v>
      </c>
      <c r="DX108" s="4">
        <v>62.3</v>
      </c>
      <c r="DY108" s="4">
        <v>37.6</v>
      </c>
      <c r="DZ108" s="4">
        <v>22.76</v>
      </c>
      <c r="EA108" s="4">
        <v>34.07</v>
      </c>
      <c r="EB108" s="4">
        <v>5.07</v>
      </c>
      <c r="EC108" s="4">
        <v>0.49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K108" s="4">
        <v>0</v>
      </c>
      <c r="EL108" s="4">
        <v>0</v>
      </c>
      <c r="EM108" s="4">
        <v>0</v>
      </c>
      <c r="EN108" s="4">
        <v>0</v>
      </c>
      <c r="EO108" s="4">
        <v>0</v>
      </c>
      <c r="EP108" s="4">
        <v>0</v>
      </c>
      <c r="EQ108" s="4">
        <v>0</v>
      </c>
      <c r="ER108" s="4">
        <v>0</v>
      </c>
      <c r="ES108" s="4">
        <v>0</v>
      </c>
      <c r="ET108" s="4">
        <v>0</v>
      </c>
      <c r="EU108" s="4">
        <v>0</v>
      </c>
      <c r="EV108" s="4">
        <v>0</v>
      </c>
      <c r="EW108" s="4">
        <v>0</v>
      </c>
      <c r="EX108" s="4">
        <v>0</v>
      </c>
      <c r="EY108" s="4">
        <v>0</v>
      </c>
      <c r="EZ108" s="4">
        <v>0</v>
      </c>
      <c r="FA108" s="4">
        <v>0</v>
      </c>
      <c r="FB108" s="4">
        <v>0</v>
      </c>
      <c r="FC108" s="4">
        <v>0</v>
      </c>
      <c r="FD108" s="4">
        <v>0</v>
      </c>
      <c r="FE108" s="4">
        <v>0</v>
      </c>
      <c r="FF108" s="4">
        <v>0</v>
      </c>
      <c r="FG108" s="4">
        <v>0</v>
      </c>
      <c r="FH108" s="4">
        <v>0</v>
      </c>
      <c r="FI108" s="4">
        <v>0</v>
      </c>
      <c r="FJ108" s="4">
        <v>0</v>
      </c>
      <c r="FK108" s="4">
        <v>0</v>
      </c>
      <c r="FL108" s="4">
        <v>0</v>
      </c>
      <c r="FM108" s="4">
        <v>0</v>
      </c>
      <c r="FN108" s="4">
        <v>0</v>
      </c>
      <c r="FO108" s="4">
        <v>0</v>
      </c>
      <c r="FP108" s="4">
        <v>0</v>
      </c>
      <c r="FQ108" s="4">
        <v>0</v>
      </c>
      <c r="FR108" s="4">
        <v>0</v>
      </c>
      <c r="FS108" s="4">
        <v>0</v>
      </c>
      <c r="FT108" s="4">
        <v>0</v>
      </c>
      <c r="FU108" s="4">
        <v>0</v>
      </c>
      <c r="FV108" s="4">
        <v>0</v>
      </c>
      <c r="FW108" s="4">
        <v>0</v>
      </c>
      <c r="FX108" s="4">
        <v>0</v>
      </c>
      <c r="FY108" s="4">
        <v>0</v>
      </c>
      <c r="FZ108" s="4">
        <v>0</v>
      </c>
      <c r="GA108" s="4">
        <v>0</v>
      </c>
      <c r="GB108" s="4">
        <v>0</v>
      </c>
      <c r="GC108" s="4">
        <v>0</v>
      </c>
      <c r="GD108" s="4">
        <v>0</v>
      </c>
      <c r="GE108" s="4">
        <v>0</v>
      </c>
      <c r="GF108" s="4">
        <v>0</v>
      </c>
      <c r="GG108" s="4">
        <v>0</v>
      </c>
      <c r="GH108" s="4">
        <v>0</v>
      </c>
      <c r="GI108" s="4">
        <v>0</v>
      </c>
      <c r="GJ108" s="4">
        <v>0</v>
      </c>
      <c r="GK108" s="4">
        <v>0</v>
      </c>
      <c r="GL108" s="4">
        <v>0</v>
      </c>
      <c r="GM108" s="4">
        <v>0</v>
      </c>
      <c r="GN108" s="4">
        <v>0</v>
      </c>
      <c r="GO108" s="4">
        <v>0</v>
      </c>
      <c r="GP108" s="4">
        <v>0</v>
      </c>
      <c r="GQ108" s="4">
        <v>0</v>
      </c>
      <c r="GR108" s="4">
        <v>0</v>
      </c>
      <c r="GS108" s="4">
        <v>0</v>
      </c>
      <c r="GT108" s="4">
        <v>0</v>
      </c>
      <c r="GU108" s="4">
        <v>0</v>
      </c>
      <c r="GV108" s="4">
        <v>0</v>
      </c>
      <c r="GW108" s="4">
        <v>0</v>
      </c>
      <c r="GX108" s="4">
        <v>0</v>
      </c>
      <c r="GY108" s="4">
        <v>0</v>
      </c>
      <c r="GZ108" s="4">
        <v>0</v>
      </c>
      <c r="HA108" s="4">
        <v>0</v>
      </c>
      <c r="HB108" s="4">
        <v>0</v>
      </c>
      <c r="HC108" s="4">
        <v>0</v>
      </c>
      <c r="HD108" s="4">
        <v>0</v>
      </c>
      <c r="HE108" s="4">
        <v>0</v>
      </c>
      <c r="HF108" s="4">
        <v>0</v>
      </c>
      <c r="HG108" s="4">
        <v>0</v>
      </c>
      <c r="HH108" s="4">
        <v>0</v>
      </c>
      <c r="HI108" s="4">
        <v>0</v>
      </c>
      <c r="HJ108" s="4">
        <v>0</v>
      </c>
      <c r="HK108" s="4">
        <v>0</v>
      </c>
      <c r="HL108" s="4">
        <v>0</v>
      </c>
      <c r="HM108" s="4">
        <v>0</v>
      </c>
      <c r="HN108" s="4">
        <v>0</v>
      </c>
      <c r="HO108" s="4">
        <v>60.836199999999998</v>
      </c>
      <c r="HP108" s="4">
        <v>0</v>
      </c>
      <c r="HQ108" s="4">
        <v>0</v>
      </c>
      <c r="HR108" s="4">
        <v>0</v>
      </c>
      <c r="HS108" s="4">
        <v>0</v>
      </c>
      <c r="HT108" s="4">
        <v>0</v>
      </c>
      <c r="HU108" s="4">
        <v>0</v>
      </c>
      <c r="HV108" s="4">
        <v>0</v>
      </c>
      <c r="HW108" s="4">
        <v>2.7374000000000001</v>
      </c>
      <c r="HX108" s="4">
        <v>36.426299999999998</v>
      </c>
      <c r="HY108" s="4">
        <v>0</v>
      </c>
      <c r="HZ108" s="4">
        <v>95.89</v>
      </c>
      <c r="IA108" s="4">
        <v>4.1100000000000003</v>
      </c>
    </row>
    <row r="109" spans="1:235" x14ac:dyDescent="0.35">
      <c r="A109" s="4" t="s">
        <v>653</v>
      </c>
      <c r="B109" s="4">
        <v>58.06</v>
      </c>
      <c r="C109" s="4">
        <v>56.88</v>
      </c>
      <c r="D109" s="4">
        <v>56.52</v>
      </c>
      <c r="E109" s="4">
        <v>1092.3699999999999</v>
      </c>
      <c r="F109" s="4">
        <v>1E-3</v>
      </c>
      <c r="G109" s="4">
        <v>-9.61</v>
      </c>
      <c r="H109" s="4">
        <v>0</v>
      </c>
      <c r="I109" s="4">
        <v>-0.71</v>
      </c>
      <c r="J109" s="4">
        <v>43.12</v>
      </c>
      <c r="K109" s="4">
        <v>1092.3599999999999</v>
      </c>
      <c r="L109" s="4">
        <v>-0.01</v>
      </c>
      <c r="M109" s="4">
        <v>1092.3599999999999</v>
      </c>
      <c r="N109" s="4">
        <v>-0.01</v>
      </c>
      <c r="O109" s="4">
        <v>1092.3699999999999</v>
      </c>
      <c r="P109" s="4">
        <v>0</v>
      </c>
      <c r="Q109" s="4">
        <v>1085.0999999999999</v>
      </c>
      <c r="R109" s="4">
        <v>-7.27</v>
      </c>
      <c r="S109" s="4">
        <v>1076.97</v>
      </c>
      <c r="T109" s="4">
        <v>-15.4</v>
      </c>
      <c r="U109" s="4">
        <v>1079.96</v>
      </c>
      <c r="V109" s="4">
        <v>-12.41</v>
      </c>
      <c r="W109" s="4">
        <v>1026.8499999999999</v>
      </c>
      <c r="X109" s="4">
        <v>-65.52</v>
      </c>
      <c r="Y109" s="4">
        <v>6.5185000000000004</v>
      </c>
      <c r="Z109" s="4">
        <v>20.463000000000001</v>
      </c>
      <c r="AA109" s="4">
        <v>24.7362</v>
      </c>
      <c r="AB109" s="4">
        <v>0</v>
      </c>
      <c r="AC109" s="4">
        <v>0</v>
      </c>
      <c r="AD109" s="4">
        <v>0</v>
      </c>
      <c r="AE109" s="4">
        <v>0</v>
      </c>
      <c r="AF109" s="4">
        <v>4.2915000000000001</v>
      </c>
      <c r="AG109" s="4">
        <v>8.6320999999999994</v>
      </c>
      <c r="AH109" s="4">
        <v>39.641800000000003</v>
      </c>
      <c r="AI109" s="4">
        <v>51.227800000000002</v>
      </c>
      <c r="AJ109" s="4">
        <v>0</v>
      </c>
      <c r="AK109" s="4">
        <v>0</v>
      </c>
      <c r="AL109" s="4">
        <v>0</v>
      </c>
      <c r="AM109" s="4">
        <v>0</v>
      </c>
      <c r="AN109" s="4">
        <v>0.49840000000000001</v>
      </c>
      <c r="AO109" s="4">
        <v>0.2495</v>
      </c>
      <c r="AP109" s="4">
        <v>4.53E-2</v>
      </c>
      <c r="AQ109" s="4">
        <v>50.502000000000002</v>
      </c>
      <c r="AR109" s="4">
        <v>3.7166999999999999</v>
      </c>
      <c r="AS109" s="4">
        <v>11.4473</v>
      </c>
      <c r="AT109" s="4">
        <v>2.5308999999999999</v>
      </c>
      <c r="AU109" s="4">
        <v>15.3367</v>
      </c>
      <c r="AV109" s="4">
        <v>0.29409999999999997</v>
      </c>
      <c r="AW109" s="4">
        <v>3.5796999999999999</v>
      </c>
      <c r="AX109" s="4">
        <v>8.1407000000000007</v>
      </c>
      <c r="AY109" s="4">
        <v>2.7080000000000002</v>
      </c>
      <c r="AZ109" s="4">
        <v>1.1037999999999999</v>
      </c>
      <c r="BA109" s="4">
        <v>0.3574</v>
      </c>
      <c r="BB109" s="4">
        <v>0</v>
      </c>
      <c r="BC109" s="4">
        <v>4.0000000000000002E-4</v>
      </c>
      <c r="BD109" s="4">
        <v>0.2823</v>
      </c>
      <c r="BE109" s="4">
        <v>0</v>
      </c>
      <c r="BF109" s="4">
        <v>1.6541999999999999</v>
      </c>
      <c r="BG109" s="4">
        <v>1.2365999999999999</v>
      </c>
      <c r="BH109" s="4">
        <v>0.76600000000000001</v>
      </c>
      <c r="BI109" s="4">
        <v>1.6068</v>
      </c>
      <c r="BJ109" s="4">
        <v>2.0114000000000001</v>
      </c>
      <c r="BK109" s="4">
        <v>1.8187</v>
      </c>
      <c r="BL109" s="4">
        <v>1.8138000000000001</v>
      </c>
      <c r="BM109" s="4">
        <v>1.7794000000000001</v>
      </c>
      <c r="BN109" s="4">
        <v>1.7467999999999999</v>
      </c>
      <c r="BO109" s="4">
        <v>1.7322</v>
      </c>
      <c r="BP109" s="4">
        <v>1.7185999999999999</v>
      </c>
      <c r="BQ109" s="4">
        <v>1.7271000000000001</v>
      </c>
      <c r="BR109" s="4">
        <v>1.7476</v>
      </c>
      <c r="BS109" s="4">
        <v>1.7613000000000001</v>
      </c>
      <c r="BT109" s="4">
        <v>1.7657</v>
      </c>
      <c r="BU109" s="4">
        <v>35.3872</v>
      </c>
      <c r="BV109" s="4">
        <v>0</v>
      </c>
      <c r="BW109" s="4">
        <v>0</v>
      </c>
      <c r="BX109" s="4">
        <v>0</v>
      </c>
      <c r="BY109" s="4">
        <v>38.348799999999997</v>
      </c>
      <c r="BZ109" s="4">
        <v>0.39040000000000002</v>
      </c>
      <c r="CA109" s="4">
        <v>25.404800000000002</v>
      </c>
      <c r="CB109" s="4">
        <v>0.45929999999999999</v>
      </c>
      <c r="CC109" s="4">
        <v>0</v>
      </c>
      <c r="CD109" s="4">
        <v>0</v>
      </c>
      <c r="CE109" s="4">
        <v>0</v>
      </c>
      <c r="CF109" s="4">
        <v>0</v>
      </c>
      <c r="CG109" s="4">
        <v>9.2999999999999992E-3</v>
      </c>
      <c r="CH109" s="4">
        <v>0</v>
      </c>
      <c r="CI109" s="4">
        <v>0</v>
      </c>
      <c r="CJ109" s="4">
        <v>54.15</v>
      </c>
      <c r="CK109" s="4">
        <v>53.51</v>
      </c>
      <c r="CL109" s="4">
        <v>45.32</v>
      </c>
      <c r="CM109" s="4">
        <v>0.47</v>
      </c>
      <c r="CN109" s="4">
        <v>0.7</v>
      </c>
      <c r="CO109" s="4">
        <v>0.01</v>
      </c>
      <c r="CP109" s="4">
        <v>54.012500000000003</v>
      </c>
      <c r="CQ109" s="4">
        <v>0</v>
      </c>
      <c r="CR109" s="4">
        <v>29.298200000000001</v>
      </c>
      <c r="CS109" s="4">
        <v>0</v>
      </c>
      <c r="CT109" s="4">
        <v>0</v>
      </c>
      <c r="CU109" s="4">
        <v>0</v>
      </c>
      <c r="CV109" s="4">
        <v>0</v>
      </c>
      <c r="CW109" s="4">
        <v>11.5678</v>
      </c>
      <c r="CX109" s="4">
        <v>4.8369</v>
      </c>
      <c r="CY109" s="4">
        <v>0.28460000000000002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55.99</v>
      </c>
      <c r="DF109" s="4">
        <v>42.37</v>
      </c>
      <c r="DG109" s="4">
        <v>1.64</v>
      </c>
      <c r="DH109" s="4">
        <v>0</v>
      </c>
      <c r="DI109" s="4">
        <v>50.383000000000003</v>
      </c>
      <c r="DJ109" s="4">
        <v>0</v>
      </c>
      <c r="DK109" s="4">
        <v>4.5688000000000004</v>
      </c>
      <c r="DL109" s="4">
        <v>0</v>
      </c>
      <c r="DM109" s="4">
        <v>14.514900000000001</v>
      </c>
      <c r="DN109" s="4">
        <v>0.31069999999999998</v>
      </c>
      <c r="DO109" s="4">
        <v>13.3565</v>
      </c>
      <c r="DP109" s="4">
        <v>16.863399999999999</v>
      </c>
      <c r="DQ109" s="4">
        <v>0</v>
      </c>
      <c r="DR109" s="4">
        <v>0</v>
      </c>
      <c r="DS109" s="4">
        <v>0</v>
      </c>
      <c r="DT109" s="4">
        <v>0</v>
      </c>
      <c r="DU109" s="4">
        <v>2.8E-3</v>
      </c>
      <c r="DV109" s="4">
        <v>0</v>
      </c>
      <c r="DW109" s="4">
        <v>0</v>
      </c>
      <c r="DX109" s="4">
        <v>62.13</v>
      </c>
      <c r="DY109" s="4">
        <v>37.51</v>
      </c>
      <c r="DZ109" s="4">
        <v>22.87</v>
      </c>
      <c r="EA109" s="4">
        <v>34.04</v>
      </c>
      <c r="EB109" s="4">
        <v>5.07</v>
      </c>
      <c r="EC109" s="4">
        <v>0.5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  <c r="ET109" s="4">
        <v>0</v>
      </c>
      <c r="EU109" s="4">
        <v>0</v>
      </c>
      <c r="EV109" s="4">
        <v>0</v>
      </c>
      <c r="EW109" s="4">
        <v>0</v>
      </c>
      <c r="EX109" s="4">
        <v>0</v>
      </c>
      <c r="EY109" s="4">
        <v>0</v>
      </c>
      <c r="EZ109" s="4">
        <v>0</v>
      </c>
      <c r="FA109" s="4">
        <v>0</v>
      </c>
      <c r="FB109" s="4">
        <v>0</v>
      </c>
      <c r="FC109" s="4">
        <v>0</v>
      </c>
      <c r="FD109" s="4">
        <v>0</v>
      </c>
      <c r="FE109" s="4">
        <v>0</v>
      </c>
      <c r="FF109" s="4">
        <v>0</v>
      </c>
      <c r="FG109" s="4">
        <v>0</v>
      </c>
      <c r="FH109" s="4">
        <v>0</v>
      </c>
      <c r="FI109" s="4">
        <v>0</v>
      </c>
      <c r="FJ109" s="4">
        <v>0</v>
      </c>
      <c r="FK109" s="4">
        <v>0</v>
      </c>
      <c r="FL109" s="4">
        <v>0</v>
      </c>
      <c r="FM109" s="4">
        <v>0</v>
      </c>
      <c r="FN109" s="4">
        <v>0</v>
      </c>
      <c r="FO109" s="4">
        <v>0</v>
      </c>
      <c r="FP109" s="4">
        <v>0</v>
      </c>
      <c r="FQ109" s="4">
        <v>0</v>
      </c>
      <c r="FR109" s="4">
        <v>0</v>
      </c>
      <c r="FS109" s="4">
        <v>0</v>
      </c>
      <c r="FT109" s="4">
        <v>0</v>
      </c>
      <c r="FU109" s="4">
        <v>0</v>
      </c>
      <c r="FV109" s="4">
        <v>0</v>
      </c>
      <c r="FW109" s="4">
        <v>0</v>
      </c>
      <c r="FX109" s="4">
        <v>0</v>
      </c>
      <c r="FY109" s="4">
        <v>0</v>
      </c>
      <c r="FZ109" s="4">
        <v>0</v>
      </c>
      <c r="GA109" s="4">
        <v>0</v>
      </c>
      <c r="GB109" s="4">
        <v>0</v>
      </c>
      <c r="GC109" s="4">
        <v>0</v>
      </c>
      <c r="GD109" s="4">
        <v>0</v>
      </c>
      <c r="GE109" s="4">
        <v>0</v>
      </c>
      <c r="GF109" s="4">
        <v>0</v>
      </c>
      <c r="GG109" s="4">
        <v>0</v>
      </c>
      <c r="GH109" s="4">
        <v>0</v>
      </c>
      <c r="GI109" s="4">
        <v>0</v>
      </c>
      <c r="GJ109" s="4">
        <v>0</v>
      </c>
      <c r="GK109" s="4">
        <v>0</v>
      </c>
      <c r="GL109" s="4">
        <v>0</v>
      </c>
      <c r="GM109" s="4">
        <v>0</v>
      </c>
      <c r="GN109" s="4">
        <v>0</v>
      </c>
      <c r="GO109" s="4">
        <v>0</v>
      </c>
      <c r="GP109" s="4">
        <v>0</v>
      </c>
      <c r="GQ109" s="4">
        <v>0</v>
      </c>
      <c r="GR109" s="4">
        <v>0</v>
      </c>
      <c r="GS109" s="4">
        <v>0</v>
      </c>
      <c r="GT109" s="4">
        <v>0</v>
      </c>
      <c r="GU109" s="4">
        <v>0</v>
      </c>
      <c r="GV109" s="4">
        <v>0</v>
      </c>
      <c r="GW109" s="4">
        <v>0</v>
      </c>
      <c r="GX109" s="4">
        <v>0</v>
      </c>
      <c r="GY109" s="4">
        <v>0</v>
      </c>
      <c r="GZ109" s="4">
        <v>0</v>
      </c>
      <c r="HA109" s="4">
        <v>0</v>
      </c>
      <c r="HB109" s="4">
        <v>0</v>
      </c>
      <c r="HC109" s="4">
        <v>0</v>
      </c>
      <c r="HD109" s="4">
        <v>0</v>
      </c>
      <c r="HE109" s="4">
        <v>0</v>
      </c>
      <c r="HF109" s="4">
        <v>0</v>
      </c>
      <c r="HG109" s="4">
        <v>0</v>
      </c>
      <c r="HH109" s="4">
        <v>0</v>
      </c>
      <c r="HI109" s="4">
        <v>0</v>
      </c>
      <c r="HJ109" s="4">
        <v>0</v>
      </c>
      <c r="HK109" s="4">
        <v>0</v>
      </c>
      <c r="HL109" s="4">
        <v>0</v>
      </c>
      <c r="HM109" s="4">
        <v>0</v>
      </c>
      <c r="HN109" s="4">
        <v>0</v>
      </c>
      <c r="HO109" s="4">
        <v>60.837899999999998</v>
      </c>
      <c r="HP109" s="4">
        <v>0</v>
      </c>
      <c r="HQ109" s="4">
        <v>0</v>
      </c>
      <c r="HR109" s="4">
        <v>0</v>
      </c>
      <c r="HS109" s="4">
        <v>0</v>
      </c>
      <c r="HT109" s="4">
        <v>0</v>
      </c>
      <c r="HU109" s="4">
        <v>0</v>
      </c>
      <c r="HV109" s="4">
        <v>0</v>
      </c>
      <c r="HW109" s="4">
        <v>2.7357</v>
      </c>
      <c r="HX109" s="4">
        <v>36.426400000000001</v>
      </c>
      <c r="HY109" s="4">
        <v>0</v>
      </c>
      <c r="HZ109" s="4">
        <v>95.9</v>
      </c>
      <c r="IA109" s="4">
        <v>4.0999999999999996</v>
      </c>
    </row>
    <row r="110" spans="1:235" x14ac:dyDescent="0.35">
      <c r="A110" s="4" t="s">
        <v>653</v>
      </c>
      <c r="B110" s="4">
        <v>58.56</v>
      </c>
      <c r="C110" s="4">
        <v>57.38</v>
      </c>
      <c r="D110" s="4">
        <v>57.03</v>
      </c>
      <c r="E110" s="4">
        <v>1091.5899999999999</v>
      </c>
      <c r="F110" s="4">
        <v>1E-3</v>
      </c>
      <c r="G110" s="4">
        <v>-9.6199999999999992</v>
      </c>
      <c r="H110" s="4">
        <v>0</v>
      </c>
      <c r="I110" s="4">
        <v>-0.71</v>
      </c>
      <c r="J110" s="4">
        <v>42.62</v>
      </c>
      <c r="K110" s="4">
        <v>1091.58</v>
      </c>
      <c r="L110" s="4">
        <v>-0.01</v>
      </c>
      <c r="M110" s="4">
        <v>1091.58</v>
      </c>
      <c r="N110" s="4">
        <v>-0.01</v>
      </c>
      <c r="O110" s="4">
        <v>1091.5899999999999</v>
      </c>
      <c r="P110" s="4">
        <v>0</v>
      </c>
      <c r="Q110" s="4">
        <v>1084.3599999999999</v>
      </c>
      <c r="R110" s="4">
        <v>-7.23</v>
      </c>
      <c r="S110" s="4">
        <v>1076.1600000000001</v>
      </c>
      <c r="T110" s="4">
        <v>-15.43</v>
      </c>
      <c r="U110" s="4">
        <v>1081.97</v>
      </c>
      <c r="V110" s="4">
        <v>-9.6199999999999992</v>
      </c>
      <c r="W110" s="4">
        <v>1026.8499999999999</v>
      </c>
      <c r="X110" s="4">
        <v>-64.739999999999995</v>
      </c>
      <c r="Y110" s="4">
        <v>6.5621</v>
      </c>
      <c r="Z110" s="4">
        <v>20.6629</v>
      </c>
      <c r="AA110" s="4">
        <v>24.994800000000001</v>
      </c>
      <c r="AB110" s="4">
        <v>0</v>
      </c>
      <c r="AC110" s="4">
        <v>0</v>
      </c>
      <c r="AD110" s="4">
        <v>0</v>
      </c>
      <c r="AE110" s="4">
        <v>0</v>
      </c>
      <c r="AF110" s="4">
        <v>4.2939999999999996</v>
      </c>
      <c r="AG110" s="4">
        <v>8.6418999999999997</v>
      </c>
      <c r="AH110" s="4">
        <v>39.619900000000001</v>
      </c>
      <c r="AI110" s="4">
        <v>51.238399999999999</v>
      </c>
      <c r="AJ110" s="4">
        <v>0</v>
      </c>
      <c r="AK110" s="4">
        <v>0</v>
      </c>
      <c r="AL110" s="4">
        <v>0</v>
      </c>
      <c r="AM110" s="4">
        <v>0</v>
      </c>
      <c r="AN110" s="4">
        <v>0.49980000000000002</v>
      </c>
      <c r="AO110" s="4">
        <v>0.25019999999999998</v>
      </c>
      <c r="AP110" s="4">
        <v>4.53E-2</v>
      </c>
      <c r="AQ110" s="4">
        <v>50.498800000000003</v>
      </c>
      <c r="AR110" s="4">
        <v>3.7608000000000001</v>
      </c>
      <c r="AS110" s="4">
        <v>11.433400000000001</v>
      </c>
      <c r="AT110" s="4">
        <v>2.5375999999999999</v>
      </c>
      <c r="AU110" s="4">
        <v>15.345599999999999</v>
      </c>
      <c r="AV110" s="4">
        <v>0.2944</v>
      </c>
      <c r="AW110" s="4">
        <v>3.5535000000000001</v>
      </c>
      <c r="AX110" s="4">
        <v>8.1066000000000003</v>
      </c>
      <c r="AY110" s="4">
        <v>2.7090999999999998</v>
      </c>
      <c r="AZ110" s="4">
        <v>1.1146</v>
      </c>
      <c r="BA110" s="4">
        <v>0.36159999999999998</v>
      </c>
      <c r="BB110" s="4">
        <v>0</v>
      </c>
      <c r="BC110" s="4">
        <v>4.0000000000000002E-4</v>
      </c>
      <c r="BD110" s="4">
        <v>0.28349999999999997</v>
      </c>
      <c r="BE110" s="4">
        <v>0</v>
      </c>
      <c r="BF110" s="4">
        <v>1.6613</v>
      </c>
      <c r="BG110" s="4">
        <v>1.2383</v>
      </c>
      <c r="BH110" s="4">
        <v>0.7621</v>
      </c>
      <c r="BI110" s="4">
        <v>1.6129</v>
      </c>
      <c r="BJ110" s="4">
        <v>2.0293999999999999</v>
      </c>
      <c r="BK110" s="4">
        <v>1.8306</v>
      </c>
      <c r="BL110" s="4">
        <v>1.8254999999999999</v>
      </c>
      <c r="BM110" s="4">
        <v>1.7902</v>
      </c>
      <c r="BN110" s="4">
        <v>1.7568999999999999</v>
      </c>
      <c r="BO110" s="4">
        <v>1.7419</v>
      </c>
      <c r="BP110" s="4">
        <v>1.7279</v>
      </c>
      <c r="BQ110" s="4">
        <v>1.7379</v>
      </c>
      <c r="BR110" s="4">
        <v>1.7588999999999999</v>
      </c>
      <c r="BS110" s="4">
        <v>1.7727999999999999</v>
      </c>
      <c r="BT110" s="4">
        <v>1.7774000000000001</v>
      </c>
      <c r="BU110" s="4">
        <v>35.360399999999998</v>
      </c>
      <c r="BV110" s="4">
        <v>0</v>
      </c>
      <c r="BW110" s="4">
        <v>0</v>
      </c>
      <c r="BX110" s="4">
        <v>0</v>
      </c>
      <c r="BY110" s="4">
        <v>38.491199999999999</v>
      </c>
      <c r="BZ110" s="4">
        <v>0.3911</v>
      </c>
      <c r="CA110" s="4">
        <v>25.288699999999999</v>
      </c>
      <c r="CB110" s="4">
        <v>0.4592</v>
      </c>
      <c r="CC110" s="4">
        <v>0</v>
      </c>
      <c r="CD110" s="4">
        <v>0</v>
      </c>
      <c r="CE110" s="4">
        <v>0</v>
      </c>
      <c r="CF110" s="4">
        <v>0</v>
      </c>
      <c r="CG110" s="4">
        <v>9.2999999999999992E-3</v>
      </c>
      <c r="CH110" s="4">
        <v>0</v>
      </c>
      <c r="CI110" s="4">
        <v>0</v>
      </c>
      <c r="CJ110" s="4">
        <v>53.94</v>
      </c>
      <c r="CK110" s="4">
        <v>53.31</v>
      </c>
      <c r="CL110" s="4">
        <v>45.52</v>
      </c>
      <c r="CM110" s="4">
        <v>0.47</v>
      </c>
      <c r="CN110" s="4">
        <v>0.7</v>
      </c>
      <c r="CO110" s="4">
        <v>0.01</v>
      </c>
      <c r="CP110" s="4">
        <v>54.052599999999998</v>
      </c>
      <c r="CQ110" s="4">
        <v>0</v>
      </c>
      <c r="CR110" s="4">
        <v>29.270700000000001</v>
      </c>
      <c r="CS110" s="4">
        <v>0</v>
      </c>
      <c r="CT110" s="4">
        <v>0</v>
      </c>
      <c r="CU110" s="4">
        <v>0</v>
      </c>
      <c r="CV110" s="4">
        <v>0</v>
      </c>
      <c r="CW110" s="4">
        <v>11.5357</v>
      </c>
      <c r="CX110" s="4">
        <v>4.8543000000000003</v>
      </c>
      <c r="CY110" s="4">
        <v>0.28670000000000001</v>
      </c>
      <c r="CZ110" s="4">
        <v>0</v>
      </c>
      <c r="DA110" s="4">
        <v>0</v>
      </c>
      <c r="DB110" s="4">
        <v>0</v>
      </c>
      <c r="DC110" s="4">
        <v>0</v>
      </c>
      <c r="DD110" s="4">
        <v>0</v>
      </c>
      <c r="DE110" s="4">
        <v>55.83</v>
      </c>
      <c r="DF110" s="4">
        <v>42.52</v>
      </c>
      <c r="DG110" s="4">
        <v>1.65</v>
      </c>
      <c r="DH110" s="4">
        <v>0</v>
      </c>
      <c r="DI110" s="4">
        <v>50.369700000000002</v>
      </c>
      <c r="DJ110" s="4">
        <v>0</v>
      </c>
      <c r="DK110" s="4">
        <v>4.5655000000000001</v>
      </c>
      <c r="DL110" s="4">
        <v>0</v>
      </c>
      <c r="DM110" s="4">
        <v>14.583399999999999</v>
      </c>
      <c r="DN110" s="4">
        <v>0.312</v>
      </c>
      <c r="DO110" s="4">
        <v>13.3215</v>
      </c>
      <c r="DP110" s="4">
        <v>16.845199999999998</v>
      </c>
      <c r="DQ110" s="4">
        <v>0</v>
      </c>
      <c r="DR110" s="4">
        <v>0</v>
      </c>
      <c r="DS110" s="4">
        <v>0</v>
      </c>
      <c r="DT110" s="4">
        <v>0</v>
      </c>
      <c r="DU110" s="4">
        <v>2.8E-3</v>
      </c>
      <c r="DV110" s="4">
        <v>0</v>
      </c>
      <c r="DW110" s="4">
        <v>0</v>
      </c>
      <c r="DX110" s="4">
        <v>61.95</v>
      </c>
      <c r="DY110" s="4">
        <v>37.43</v>
      </c>
      <c r="DZ110" s="4">
        <v>22.99</v>
      </c>
      <c r="EA110" s="4">
        <v>34.020000000000003</v>
      </c>
      <c r="EB110" s="4">
        <v>5.07</v>
      </c>
      <c r="EC110" s="4">
        <v>0.5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K110" s="4">
        <v>0</v>
      </c>
      <c r="EL110" s="4">
        <v>0</v>
      </c>
      <c r="EM110" s="4">
        <v>0</v>
      </c>
      <c r="EN110" s="4">
        <v>0</v>
      </c>
      <c r="EO110" s="4">
        <v>0</v>
      </c>
      <c r="EP110" s="4">
        <v>0</v>
      </c>
      <c r="EQ110" s="4">
        <v>0</v>
      </c>
      <c r="ER110" s="4">
        <v>0</v>
      </c>
      <c r="ES110" s="4">
        <v>0</v>
      </c>
      <c r="ET110" s="4">
        <v>0</v>
      </c>
      <c r="EU110" s="4">
        <v>0</v>
      </c>
      <c r="EV110" s="4">
        <v>0</v>
      </c>
      <c r="EW110" s="4">
        <v>0</v>
      </c>
      <c r="EX110" s="4">
        <v>0</v>
      </c>
      <c r="EY110" s="4">
        <v>0</v>
      </c>
      <c r="EZ110" s="4">
        <v>0</v>
      </c>
      <c r="FA110" s="4">
        <v>0</v>
      </c>
      <c r="FB110" s="4">
        <v>0</v>
      </c>
      <c r="FC110" s="4">
        <v>0</v>
      </c>
      <c r="FD110" s="4">
        <v>0</v>
      </c>
      <c r="FE110" s="4">
        <v>0</v>
      </c>
      <c r="FF110" s="4">
        <v>0</v>
      </c>
      <c r="FG110" s="4">
        <v>0</v>
      </c>
      <c r="FH110" s="4">
        <v>0</v>
      </c>
      <c r="FI110" s="4">
        <v>0</v>
      </c>
      <c r="FJ110" s="4">
        <v>0</v>
      </c>
      <c r="FK110" s="4">
        <v>0</v>
      </c>
      <c r="FL110" s="4">
        <v>0</v>
      </c>
      <c r="FM110" s="4">
        <v>0</v>
      </c>
      <c r="FN110" s="4">
        <v>0</v>
      </c>
      <c r="FO110" s="4">
        <v>0</v>
      </c>
      <c r="FP110" s="4">
        <v>0</v>
      </c>
      <c r="FQ110" s="4">
        <v>0</v>
      </c>
      <c r="FR110" s="4">
        <v>0</v>
      </c>
      <c r="FS110" s="4">
        <v>0</v>
      </c>
      <c r="FT110" s="4">
        <v>0</v>
      </c>
      <c r="FU110" s="4">
        <v>0</v>
      </c>
      <c r="FV110" s="4">
        <v>0</v>
      </c>
      <c r="FW110" s="4">
        <v>0</v>
      </c>
      <c r="FX110" s="4">
        <v>0</v>
      </c>
      <c r="FY110" s="4">
        <v>0</v>
      </c>
      <c r="FZ110" s="4">
        <v>0</v>
      </c>
      <c r="GA110" s="4">
        <v>0</v>
      </c>
      <c r="GB110" s="4">
        <v>0</v>
      </c>
      <c r="GC110" s="4">
        <v>0</v>
      </c>
      <c r="GD110" s="4">
        <v>0</v>
      </c>
      <c r="GE110" s="4">
        <v>0</v>
      </c>
      <c r="GF110" s="4">
        <v>0</v>
      </c>
      <c r="GG110" s="4">
        <v>0</v>
      </c>
      <c r="GH110" s="4">
        <v>0</v>
      </c>
      <c r="GI110" s="4">
        <v>0</v>
      </c>
      <c r="GJ110" s="4">
        <v>0</v>
      </c>
      <c r="GK110" s="4">
        <v>0</v>
      </c>
      <c r="GL110" s="4">
        <v>0</v>
      </c>
      <c r="GM110" s="4">
        <v>0</v>
      </c>
      <c r="GN110" s="4">
        <v>0</v>
      </c>
      <c r="GO110" s="4">
        <v>0</v>
      </c>
      <c r="GP110" s="4">
        <v>0</v>
      </c>
      <c r="GQ110" s="4">
        <v>0</v>
      </c>
      <c r="GR110" s="4">
        <v>0</v>
      </c>
      <c r="GS110" s="4">
        <v>0</v>
      </c>
      <c r="GT110" s="4">
        <v>0</v>
      </c>
      <c r="GU110" s="4">
        <v>0</v>
      </c>
      <c r="GV110" s="4">
        <v>0</v>
      </c>
      <c r="GW110" s="4">
        <v>0</v>
      </c>
      <c r="GX110" s="4">
        <v>0</v>
      </c>
      <c r="GY110" s="4">
        <v>0</v>
      </c>
      <c r="GZ110" s="4">
        <v>0</v>
      </c>
      <c r="HA110" s="4">
        <v>0</v>
      </c>
      <c r="HB110" s="4">
        <v>0</v>
      </c>
      <c r="HC110" s="4">
        <v>0</v>
      </c>
      <c r="HD110" s="4">
        <v>0</v>
      </c>
      <c r="HE110" s="4">
        <v>0</v>
      </c>
      <c r="HF110" s="4">
        <v>0</v>
      </c>
      <c r="HG110" s="4">
        <v>0</v>
      </c>
      <c r="HH110" s="4">
        <v>0</v>
      </c>
      <c r="HI110" s="4">
        <v>0</v>
      </c>
      <c r="HJ110" s="4">
        <v>0</v>
      </c>
      <c r="HK110" s="4">
        <v>0</v>
      </c>
      <c r="HL110" s="4">
        <v>0</v>
      </c>
      <c r="HM110" s="4">
        <v>0</v>
      </c>
      <c r="HN110" s="4">
        <v>0</v>
      </c>
      <c r="HO110" s="4">
        <v>60.839599999999997</v>
      </c>
      <c r="HP110" s="4">
        <v>0</v>
      </c>
      <c r="HQ110" s="4">
        <v>0</v>
      </c>
      <c r="HR110" s="4">
        <v>0</v>
      </c>
      <c r="HS110" s="4">
        <v>0</v>
      </c>
      <c r="HT110" s="4">
        <v>0</v>
      </c>
      <c r="HU110" s="4">
        <v>0</v>
      </c>
      <c r="HV110" s="4">
        <v>0</v>
      </c>
      <c r="HW110" s="4">
        <v>2.734</v>
      </c>
      <c r="HX110" s="4">
        <v>36.426400000000001</v>
      </c>
      <c r="HY110" s="4">
        <v>0</v>
      </c>
      <c r="HZ110" s="4">
        <v>95.9</v>
      </c>
      <c r="IA110" s="4">
        <v>4.0999999999999996</v>
      </c>
    </row>
    <row r="111" spans="1:235" x14ac:dyDescent="0.35">
      <c r="A111" s="4" t="s">
        <v>653</v>
      </c>
      <c r="B111" s="4">
        <v>59.07</v>
      </c>
      <c r="C111" s="4">
        <v>57.89</v>
      </c>
      <c r="D111" s="4">
        <v>57.55</v>
      </c>
      <c r="E111" s="4">
        <v>1090.8</v>
      </c>
      <c r="F111" s="4">
        <v>1E-3</v>
      </c>
      <c r="G111" s="4">
        <v>-9.6300000000000008</v>
      </c>
      <c r="H111" s="4">
        <v>0</v>
      </c>
      <c r="I111" s="4">
        <v>-0.71</v>
      </c>
      <c r="J111" s="4">
        <v>42.11</v>
      </c>
      <c r="K111" s="4">
        <v>1090.79</v>
      </c>
      <c r="L111" s="4">
        <v>-0.01</v>
      </c>
      <c r="M111" s="4">
        <v>1090.79</v>
      </c>
      <c r="N111" s="4">
        <v>-0.01</v>
      </c>
      <c r="O111" s="4">
        <v>1090.8</v>
      </c>
      <c r="P111" s="4">
        <v>0</v>
      </c>
      <c r="Q111" s="4">
        <v>1083.6099999999999</v>
      </c>
      <c r="R111" s="4">
        <v>-7.19</v>
      </c>
      <c r="S111" s="4">
        <v>1075.3399999999999</v>
      </c>
      <c r="T111" s="4">
        <v>-15.45</v>
      </c>
      <c r="U111" s="4">
        <v>1084.02</v>
      </c>
      <c r="V111" s="4">
        <v>-6.78</v>
      </c>
      <c r="W111" s="4">
        <v>1026.8499999999999</v>
      </c>
      <c r="X111" s="4">
        <v>-63.95</v>
      </c>
      <c r="Y111" s="4">
        <v>6.6058000000000003</v>
      </c>
      <c r="Z111" s="4">
        <v>20.8629</v>
      </c>
      <c r="AA111" s="4">
        <v>25.253499999999999</v>
      </c>
      <c r="AB111" s="4">
        <v>0</v>
      </c>
      <c r="AC111" s="4">
        <v>0</v>
      </c>
      <c r="AD111" s="4">
        <v>0</v>
      </c>
      <c r="AE111" s="4">
        <v>0</v>
      </c>
      <c r="AF111" s="4">
        <v>4.2965999999999998</v>
      </c>
      <c r="AG111" s="4">
        <v>8.6516999999999999</v>
      </c>
      <c r="AH111" s="4">
        <v>39.598100000000002</v>
      </c>
      <c r="AI111" s="4">
        <v>51.248899999999999</v>
      </c>
      <c r="AJ111" s="4">
        <v>0</v>
      </c>
      <c r="AK111" s="4">
        <v>0</v>
      </c>
      <c r="AL111" s="4">
        <v>0</v>
      </c>
      <c r="AM111" s="4">
        <v>0</v>
      </c>
      <c r="AN111" s="4">
        <v>0.50129999999999997</v>
      </c>
      <c r="AO111" s="4">
        <v>0.25090000000000001</v>
      </c>
      <c r="AP111" s="4">
        <v>4.53E-2</v>
      </c>
      <c r="AQ111" s="4">
        <v>50.4955</v>
      </c>
      <c r="AR111" s="4">
        <v>3.806</v>
      </c>
      <c r="AS111" s="4">
        <v>11.4194</v>
      </c>
      <c r="AT111" s="4">
        <v>2.5442</v>
      </c>
      <c r="AU111" s="4">
        <v>15.3538</v>
      </c>
      <c r="AV111" s="4">
        <v>0.29470000000000002</v>
      </c>
      <c r="AW111" s="4">
        <v>3.5274000000000001</v>
      </c>
      <c r="AX111" s="4">
        <v>8.0723000000000003</v>
      </c>
      <c r="AY111" s="4">
        <v>2.71</v>
      </c>
      <c r="AZ111" s="4">
        <v>1.1255999999999999</v>
      </c>
      <c r="BA111" s="4">
        <v>0.36599999999999999</v>
      </c>
      <c r="BB111" s="4">
        <v>0</v>
      </c>
      <c r="BC111" s="4">
        <v>4.0000000000000002E-4</v>
      </c>
      <c r="BD111" s="4">
        <v>0.28470000000000001</v>
      </c>
      <c r="BE111" s="4">
        <v>0</v>
      </c>
      <c r="BF111" s="4">
        <v>1.6682999999999999</v>
      </c>
      <c r="BG111" s="4">
        <v>1.24</v>
      </c>
      <c r="BH111" s="4">
        <v>0.75819999999999999</v>
      </c>
      <c r="BI111" s="4">
        <v>1.619</v>
      </c>
      <c r="BJ111" s="4">
        <v>2.0476999999999999</v>
      </c>
      <c r="BK111" s="4">
        <v>1.8427</v>
      </c>
      <c r="BL111" s="4">
        <v>1.8373999999999999</v>
      </c>
      <c r="BM111" s="4">
        <v>1.8011999999999999</v>
      </c>
      <c r="BN111" s="4">
        <v>1.7669999999999999</v>
      </c>
      <c r="BO111" s="4">
        <v>1.7516</v>
      </c>
      <c r="BP111" s="4">
        <v>1.7373000000000001</v>
      </c>
      <c r="BQ111" s="4">
        <v>1.7488999999999999</v>
      </c>
      <c r="BR111" s="4">
        <v>1.7703</v>
      </c>
      <c r="BS111" s="4">
        <v>1.7846</v>
      </c>
      <c r="BT111" s="4">
        <v>1.7891999999999999</v>
      </c>
      <c r="BU111" s="4">
        <v>35.333599999999997</v>
      </c>
      <c r="BV111" s="4">
        <v>0</v>
      </c>
      <c r="BW111" s="4">
        <v>0</v>
      </c>
      <c r="BX111" s="4">
        <v>0</v>
      </c>
      <c r="BY111" s="4">
        <v>38.633499999999998</v>
      </c>
      <c r="BZ111" s="4">
        <v>0.39190000000000003</v>
      </c>
      <c r="CA111" s="4">
        <v>25.172599999999999</v>
      </c>
      <c r="CB111" s="4">
        <v>0.45910000000000001</v>
      </c>
      <c r="CC111" s="4">
        <v>0</v>
      </c>
      <c r="CD111" s="4">
        <v>0</v>
      </c>
      <c r="CE111" s="4">
        <v>0</v>
      </c>
      <c r="CF111" s="4">
        <v>0</v>
      </c>
      <c r="CG111" s="4">
        <v>9.2999999999999992E-3</v>
      </c>
      <c r="CH111" s="4">
        <v>0</v>
      </c>
      <c r="CI111" s="4">
        <v>0</v>
      </c>
      <c r="CJ111" s="4">
        <v>53.73</v>
      </c>
      <c r="CK111" s="4">
        <v>53.1</v>
      </c>
      <c r="CL111" s="4">
        <v>45.72</v>
      </c>
      <c r="CM111" s="4">
        <v>0.47</v>
      </c>
      <c r="CN111" s="4">
        <v>0.7</v>
      </c>
      <c r="CO111" s="4">
        <v>0.01</v>
      </c>
      <c r="CP111" s="4">
        <v>54.0929</v>
      </c>
      <c r="CQ111" s="4">
        <v>0</v>
      </c>
      <c r="CR111" s="4">
        <v>29.243099999999998</v>
      </c>
      <c r="CS111" s="4">
        <v>0</v>
      </c>
      <c r="CT111" s="4">
        <v>0</v>
      </c>
      <c r="CU111" s="4">
        <v>0</v>
      </c>
      <c r="CV111" s="4">
        <v>0</v>
      </c>
      <c r="CW111" s="4">
        <v>11.5036</v>
      </c>
      <c r="CX111" s="4">
        <v>4.8716999999999997</v>
      </c>
      <c r="CY111" s="4">
        <v>0.2888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55.67</v>
      </c>
      <c r="DF111" s="4">
        <v>42.66</v>
      </c>
      <c r="DG111" s="4">
        <v>1.66</v>
      </c>
      <c r="DH111" s="4">
        <v>0</v>
      </c>
      <c r="DI111" s="4">
        <v>50.356299999999997</v>
      </c>
      <c r="DJ111" s="4">
        <v>0</v>
      </c>
      <c r="DK111" s="4">
        <v>4.5622999999999996</v>
      </c>
      <c r="DL111" s="4">
        <v>0</v>
      </c>
      <c r="DM111" s="4">
        <v>14.651899999999999</v>
      </c>
      <c r="DN111" s="4">
        <v>0.31330000000000002</v>
      </c>
      <c r="DO111" s="4">
        <v>13.2866</v>
      </c>
      <c r="DP111" s="4">
        <v>16.826799999999999</v>
      </c>
      <c r="DQ111" s="4">
        <v>0</v>
      </c>
      <c r="DR111" s="4">
        <v>0</v>
      </c>
      <c r="DS111" s="4">
        <v>0</v>
      </c>
      <c r="DT111" s="4">
        <v>0</v>
      </c>
      <c r="DU111" s="4">
        <v>2.8E-3</v>
      </c>
      <c r="DV111" s="4">
        <v>0</v>
      </c>
      <c r="DW111" s="4">
        <v>0</v>
      </c>
      <c r="DX111" s="4">
        <v>61.78</v>
      </c>
      <c r="DY111" s="4">
        <v>37.340000000000003</v>
      </c>
      <c r="DZ111" s="4">
        <v>23.1</v>
      </c>
      <c r="EA111" s="4">
        <v>33.99</v>
      </c>
      <c r="EB111" s="4">
        <v>5.07</v>
      </c>
      <c r="EC111" s="4">
        <v>0.5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  <c r="ET111" s="4">
        <v>0</v>
      </c>
      <c r="EU111" s="4">
        <v>0</v>
      </c>
      <c r="EV111" s="4">
        <v>0</v>
      </c>
      <c r="EW111" s="4">
        <v>0</v>
      </c>
      <c r="EX111" s="4">
        <v>0</v>
      </c>
      <c r="EY111" s="4">
        <v>0</v>
      </c>
      <c r="EZ111" s="4">
        <v>0</v>
      </c>
      <c r="FA111" s="4">
        <v>0</v>
      </c>
      <c r="FB111" s="4">
        <v>0</v>
      </c>
      <c r="FC111" s="4">
        <v>0</v>
      </c>
      <c r="FD111" s="4">
        <v>0</v>
      </c>
      <c r="FE111" s="4">
        <v>0</v>
      </c>
      <c r="FF111" s="4">
        <v>0</v>
      </c>
      <c r="FG111" s="4">
        <v>0</v>
      </c>
      <c r="FH111" s="4">
        <v>0</v>
      </c>
      <c r="FI111" s="4">
        <v>0</v>
      </c>
      <c r="FJ111" s="4">
        <v>0</v>
      </c>
      <c r="FK111" s="4">
        <v>0</v>
      </c>
      <c r="FL111" s="4">
        <v>0</v>
      </c>
      <c r="FM111" s="4">
        <v>0</v>
      </c>
      <c r="FN111" s="4">
        <v>0</v>
      </c>
      <c r="FO111" s="4">
        <v>0</v>
      </c>
      <c r="FP111" s="4">
        <v>0</v>
      </c>
      <c r="FQ111" s="4">
        <v>0</v>
      </c>
      <c r="FR111" s="4">
        <v>0</v>
      </c>
      <c r="FS111" s="4">
        <v>0</v>
      </c>
      <c r="FT111" s="4">
        <v>0</v>
      </c>
      <c r="FU111" s="4">
        <v>0</v>
      </c>
      <c r="FV111" s="4">
        <v>0</v>
      </c>
      <c r="FW111" s="4">
        <v>0</v>
      </c>
      <c r="FX111" s="4">
        <v>0</v>
      </c>
      <c r="FY111" s="4">
        <v>0</v>
      </c>
      <c r="FZ111" s="4">
        <v>0</v>
      </c>
      <c r="GA111" s="4">
        <v>0</v>
      </c>
      <c r="GB111" s="4">
        <v>0</v>
      </c>
      <c r="GC111" s="4">
        <v>0</v>
      </c>
      <c r="GD111" s="4">
        <v>0</v>
      </c>
      <c r="GE111" s="4">
        <v>0</v>
      </c>
      <c r="GF111" s="4">
        <v>0</v>
      </c>
      <c r="GG111" s="4">
        <v>0</v>
      </c>
      <c r="GH111" s="4">
        <v>0</v>
      </c>
      <c r="GI111" s="4">
        <v>0</v>
      </c>
      <c r="GJ111" s="4">
        <v>0</v>
      </c>
      <c r="GK111" s="4">
        <v>0</v>
      </c>
      <c r="GL111" s="4">
        <v>0</v>
      </c>
      <c r="GM111" s="4">
        <v>0</v>
      </c>
      <c r="GN111" s="4">
        <v>0</v>
      </c>
      <c r="GO111" s="4">
        <v>0</v>
      </c>
      <c r="GP111" s="4">
        <v>0</v>
      </c>
      <c r="GQ111" s="4">
        <v>0</v>
      </c>
      <c r="GR111" s="4">
        <v>0</v>
      </c>
      <c r="GS111" s="4">
        <v>0</v>
      </c>
      <c r="GT111" s="4">
        <v>0</v>
      </c>
      <c r="GU111" s="4">
        <v>0</v>
      </c>
      <c r="GV111" s="4">
        <v>0</v>
      </c>
      <c r="GW111" s="4">
        <v>0</v>
      </c>
      <c r="GX111" s="4">
        <v>0</v>
      </c>
      <c r="GY111" s="4">
        <v>0</v>
      </c>
      <c r="GZ111" s="4">
        <v>0</v>
      </c>
      <c r="HA111" s="4">
        <v>0</v>
      </c>
      <c r="HB111" s="4">
        <v>0</v>
      </c>
      <c r="HC111" s="4">
        <v>0</v>
      </c>
      <c r="HD111" s="4">
        <v>0</v>
      </c>
      <c r="HE111" s="4">
        <v>0</v>
      </c>
      <c r="HF111" s="4">
        <v>0</v>
      </c>
      <c r="HG111" s="4">
        <v>0</v>
      </c>
      <c r="HH111" s="4">
        <v>0</v>
      </c>
      <c r="HI111" s="4">
        <v>0</v>
      </c>
      <c r="HJ111" s="4">
        <v>0</v>
      </c>
      <c r="HK111" s="4">
        <v>0</v>
      </c>
      <c r="HL111" s="4">
        <v>0</v>
      </c>
      <c r="HM111" s="4">
        <v>0</v>
      </c>
      <c r="HN111" s="4">
        <v>0</v>
      </c>
      <c r="HO111" s="4">
        <v>60.841299999999997</v>
      </c>
      <c r="HP111" s="4">
        <v>0</v>
      </c>
      <c r="HQ111" s="4">
        <v>0</v>
      </c>
      <c r="HR111" s="4">
        <v>0</v>
      </c>
      <c r="HS111" s="4">
        <v>0</v>
      </c>
      <c r="HT111" s="4">
        <v>0</v>
      </c>
      <c r="HU111" s="4">
        <v>0</v>
      </c>
      <c r="HV111" s="4">
        <v>0</v>
      </c>
      <c r="HW111" s="4">
        <v>2.7323</v>
      </c>
      <c r="HX111" s="4">
        <v>36.426400000000001</v>
      </c>
      <c r="HY111" s="4">
        <v>0</v>
      </c>
      <c r="HZ111" s="4">
        <v>95.9</v>
      </c>
      <c r="IA111" s="4">
        <v>4.0999999999999996</v>
      </c>
    </row>
    <row r="112" spans="1:235" x14ac:dyDescent="0.35">
      <c r="A112" s="4" t="s">
        <v>653</v>
      </c>
      <c r="B112" s="4">
        <v>59.57</v>
      </c>
      <c r="C112" s="4">
        <v>58.39</v>
      </c>
      <c r="D112" s="4">
        <v>58.06</v>
      </c>
      <c r="E112" s="4">
        <v>1090</v>
      </c>
      <c r="F112" s="4">
        <v>1E-3</v>
      </c>
      <c r="G112" s="4">
        <v>-9.64</v>
      </c>
      <c r="H112" s="4">
        <v>0</v>
      </c>
      <c r="I112" s="4">
        <v>-0.71</v>
      </c>
      <c r="J112" s="4">
        <v>41.61</v>
      </c>
      <c r="K112" s="4">
        <v>1089.99</v>
      </c>
      <c r="L112" s="4">
        <v>-0.01</v>
      </c>
      <c r="M112" s="4">
        <v>1089.99</v>
      </c>
      <c r="N112" s="4">
        <v>0</v>
      </c>
      <c r="O112" s="4">
        <v>1090</v>
      </c>
      <c r="P112" s="4">
        <v>0</v>
      </c>
      <c r="Q112" s="4">
        <v>1082.8499999999999</v>
      </c>
      <c r="R112" s="4">
        <v>-7.15</v>
      </c>
      <c r="S112" s="4">
        <v>1074.51</v>
      </c>
      <c r="T112" s="4">
        <v>-15.49</v>
      </c>
      <c r="U112" s="4">
        <v>1086.1099999999999</v>
      </c>
      <c r="V112" s="4">
        <v>-3.89</v>
      </c>
      <c r="W112" s="4">
        <v>1026.8499999999999</v>
      </c>
      <c r="X112" s="4">
        <v>-63.15</v>
      </c>
      <c r="Y112" s="4">
        <v>6.6497999999999999</v>
      </c>
      <c r="Z112" s="4">
        <v>21.0625</v>
      </c>
      <c r="AA112" s="4">
        <v>25.5124</v>
      </c>
      <c r="AB112" s="4">
        <v>0</v>
      </c>
      <c r="AC112" s="4">
        <v>0</v>
      </c>
      <c r="AD112" s="4">
        <v>0</v>
      </c>
      <c r="AE112" s="4">
        <v>0</v>
      </c>
      <c r="AF112" s="4">
        <v>4.2991000000000001</v>
      </c>
      <c r="AG112" s="4">
        <v>8.7079000000000004</v>
      </c>
      <c r="AH112" s="4">
        <v>39.5306</v>
      </c>
      <c r="AI112" s="4">
        <v>51.257800000000003</v>
      </c>
      <c r="AJ112" s="4">
        <v>0</v>
      </c>
      <c r="AK112" s="4">
        <v>0</v>
      </c>
      <c r="AL112" s="4">
        <v>0</v>
      </c>
      <c r="AM112" s="4">
        <v>0</v>
      </c>
      <c r="AN112" s="4">
        <v>0.50380000000000003</v>
      </c>
      <c r="AO112" s="4">
        <v>0.25159999999999999</v>
      </c>
      <c r="AP112" s="4">
        <v>4.53E-2</v>
      </c>
      <c r="AQ112" s="4">
        <v>50.492199999999997</v>
      </c>
      <c r="AR112" s="4">
        <v>3.8523999999999998</v>
      </c>
      <c r="AS112" s="4">
        <v>11.4055</v>
      </c>
      <c r="AT112" s="4">
        <v>2.5507</v>
      </c>
      <c r="AU112" s="4">
        <v>15.360900000000001</v>
      </c>
      <c r="AV112" s="4">
        <v>0.29509999999999997</v>
      </c>
      <c r="AW112" s="4">
        <v>3.5011000000000001</v>
      </c>
      <c r="AX112" s="4">
        <v>8.0376999999999992</v>
      </c>
      <c r="AY112" s="4">
        <v>2.7107999999999999</v>
      </c>
      <c r="AZ112" s="4">
        <v>1.1369</v>
      </c>
      <c r="BA112" s="4">
        <v>0.37040000000000001</v>
      </c>
      <c r="BB112" s="4">
        <v>0</v>
      </c>
      <c r="BC112" s="4">
        <v>4.0000000000000002E-4</v>
      </c>
      <c r="BD112" s="4">
        <v>0.28589999999999999</v>
      </c>
      <c r="BE112" s="4">
        <v>0</v>
      </c>
      <c r="BF112" s="4">
        <v>1.6753</v>
      </c>
      <c r="BG112" s="4">
        <v>1.2417</v>
      </c>
      <c r="BH112" s="4">
        <v>0.75429999999999997</v>
      </c>
      <c r="BI112" s="4">
        <v>1.625</v>
      </c>
      <c r="BJ112" s="4">
        <v>2.0663</v>
      </c>
      <c r="BK112" s="4">
        <v>1.855</v>
      </c>
      <c r="BL112" s="4">
        <v>1.8494999999999999</v>
      </c>
      <c r="BM112" s="4">
        <v>1.8122</v>
      </c>
      <c r="BN112" s="4">
        <v>1.7771999999999999</v>
      </c>
      <c r="BO112" s="4">
        <v>1.7614000000000001</v>
      </c>
      <c r="BP112" s="4">
        <v>1.7467999999999999</v>
      </c>
      <c r="BQ112" s="4">
        <v>1.76</v>
      </c>
      <c r="BR112" s="4">
        <v>1.7819</v>
      </c>
      <c r="BS112" s="4">
        <v>1.7965</v>
      </c>
      <c r="BT112" s="4">
        <v>1.8011999999999999</v>
      </c>
      <c r="BU112" s="4">
        <v>35.306800000000003</v>
      </c>
      <c r="BV112" s="4">
        <v>0</v>
      </c>
      <c r="BW112" s="4">
        <v>0</v>
      </c>
      <c r="BX112" s="4">
        <v>0</v>
      </c>
      <c r="BY112" s="4">
        <v>38.776000000000003</v>
      </c>
      <c r="BZ112" s="4">
        <v>0.3926</v>
      </c>
      <c r="CA112" s="4">
        <v>25.0564</v>
      </c>
      <c r="CB112" s="4">
        <v>0.45900000000000002</v>
      </c>
      <c r="CC112" s="4">
        <v>0</v>
      </c>
      <c r="CD112" s="4">
        <v>0</v>
      </c>
      <c r="CE112" s="4">
        <v>0</v>
      </c>
      <c r="CF112" s="4">
        <v>0</v>
      </c>
      <c r="CG112" s="4">
        <v>9.2999999999999992E-3</v>
      </c>
      <c r="CH112" s="4">
        <v>0</v>
      </c>
      <c r="CI112" s="4">
        <v>0</v>
      </c>
      <c r="CJ112" s="4">
        <v>53.53</v>
      </c>
      <c r="CK112" s="4">
        <v>52.9</v>
      </c>
      <c r="CL112" s="4">
        <v>45.92</v>
      </c>
      <c r="CM112" s="4">
        <v>0.47</v>
      </c>
      <c r="CN112" s="4">
        <v>0.7</v>
      </c>
      <c r="CO112" s="4">
        <v>0.01</v>
      </c>
      <c r="CP112" s="4">
        <v>54.133099999999999</v>
      </c>
      <c r="CQ112" s="4">
        <v>0</v>
      </c>
      <c r="CR112" s="4">
        <v>29.215499999999999</v>
      </c>
      <c r="CS112" s="4">
        <v>0</v>
      </c>
      <c r="CT112" s="4">
        <v>0</v>
      </c>
      <c r="CU112" s="4">
        <v>0</v>
      </c>
      <c r="CV112" s="4">
        <v>0</v>
      </c>
      <c r="CW112" s="4">
        <v>11.471399999999999</v>
      </c>
      <c r="CX112" s="4">
        <v>4.8891</v>
      </c>
      <c r="CY112" s="4">
        <v>0.29089999999999999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55.51</v>
      </c>
      <c r="DF112" s="4">
        <v>42.81</v>
      </c>
      <c r="DG112" s="4">
        <v>1.68</v>
      </c>
      <c r="DH112" s="4">
        <v>0</v>
      </c>
      <c r="DI112" s="4">
        <v>50.342799999999997</v>
      </c>
      <c r="DJ112" s="4">
        <v>0</v>
      </c>
      <c r="DK112" s="4">
        <v>4.5594000000000001</v>
      </c>
      <c r="DL112" s="4">
        <v>0</v>
      </c>
      <c r="DM112" s="4">
        <v>14.720499999999999</v>
      </c>
      <c r="DN112" s="4">
        <v>0.3145</v>
      </c>
      <c r="DO112" s="4">
        <v>13.2514</v>
      </c>
      <c r="DP112" s="4">
        <v>16.808599999999998</v>
      </c>
      <c r="DQ112" s="4">
        <v>0</v>
      </c>
      <c r="DR112" s="4">
        <v>0</v>
      </c>
      <c r="DS112" s="4">
        <v>0</v>
      </c>
      <c r="DT112" s="4">
        <v>0</v>
      </c>
      <c r="DU112" s="4">
        <v>2.8E-3</v>
      </c>
      <c r="DV112" s="4">
        <v>0</v>
      </c>
      <c r="DW112" s="4">
        <v>0</v>
      </c>
      <c r="DX112" s="4">
        <v>61.61</v>
      </c>
      <c r="DY112" s="4">
        <v>37.25</v>
      </c>
      <c r="DZ112" s="4">
        <v>23.21</v>
      </c>
      <c r="EA112" s="4">
        <v>33.96</v>
      </c>
      <c r="EB112" s="4">
        <v>5.07</v>
      </c>
      <c r="EC112" s="4">
        <v>0.5</v>
      </c>
      <c r="ED112" s="4">
        <v>0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K112" s="4">
        <v>0</v>
      </c>
      <c r="EL112" s="4">
        <v>0</v>
      </c>
      <c r="EM112" s="4">
        <v>0</v>
      </c>
      <c r="EN112" s="4">
        <v>0</v>
      </c>
      <c r="EO112" s="4">
        <v>0</v>
      </c>
      <c r="EP112" s="4">
        <v>0</v>
      </c>
      <c r="EQ112" s="4">
        <v>0</v>
      </c>
      <c r="ER112" s="4">
        <v>0</v>
      </c>
      <c r="ES112" s="4">
        <v>0</v>
      </c>
      <c r="ET112" s="4">
        <v>0</v>
      </c>
      <c r="EU112" s="4">
        <v>0</v>
      </c>
      <c r="EV112" s="4">
        <v>0</v>
      </c>
      <c r="EW112" s="4">
        <v>0</v>
      </c>
      <c r="EX112" s="4">
        <v>0</v>
      </c>
      <c r="EY112" s="4">
        <v>0</v>
      </c>
      <c r="EZ112" s="4">
        <v>0</v>
      </c>
      <c r="FA112" s="4">
        <v>0</v>
      </c>
      <c r="FB112" s="4">
        <v>0</v>
      </c>
      <c r="FC112" s="4">
        <v>0</v>
      </c>
      <c r="FD112" s="4">
        <v>0</v>
      </c>
      <c r="FE112" s="4">
        <v>0</v>
      </c>
      <c r="FF112" s="4">
        <v>0</v>
      </c>
      <c r="FG112" s="4">
        <v>0</v>
      </c>
      <c r="FH112" s="4">
        <v>0</v>
      </c>
      <c r="FI112" s="4">
        <v>0</v>
      </c>
      <c r="FJ112" s="4">
        <v>0</v>
      </c>
      <c r="FK112" s="4">
        <v>0</v>
      </c>
      <c r="FL112" s="4">
        <v>0</v>
      </c>
      <c r="FM112" s="4">
        <v>0</v>
      </c>
      <c r="FN112" s="4">
        <v>0</v>
      </c>
      <c r="FO112" s="4">
        <v>0</v>
      </c>
      <c r="FP112" s="4">
        <v>0</v>
      </c>
      <c r="FQ112" s="4">
        <v>0</v>
      </c>
      <c r="FR112" s="4">
        <v>0</v>
      </c>
      <c r="FS112" s="4">
        <v>0</v>
      </c>
      <c r="FT112" s="4">
        <v>0</v>
      </c>
      <c r="FU112" s="4">
        <v>0</v>
      </c>
      <c r="FV112" s="4">
        <v>0</v>
      </c>
      <c r="FW112" s="4">
        <v>0</v>
      </c>
      <c r="FX112" s="4">
        <v>0</v>
      </c>
      <c r="FY112" s="4">
        <v>0</v>
      </c>
      <c r="FZ112" s="4">
        <v>0</v>
      </c>
      <c r="GA112" s="4">
        <v>0</v>
      </c>
      <c r="GB112" s="4">
        <v>0</v>
      </c>
      <c r="GC112" s="4">
        <v>0</v>
      </c>
      <c r="GD112" s="4">
        <v>0</v>
      </c>
      <c r="GE112" s="4">
        <v>0</v>
      </c>
      <c r="GF112" s="4">
        <v>0</v>
      </c>
      <c r="GG112" s="4">
        <v>0</v>
      </c>
      <c r="GH112" s="4">
        <v>0</v>
      </c>
      <c r="GI112" s="4">
        <v>0</v>
      </c>
      <c r="GJ112" s="4">
        <v>0</v>
      </c>
      <c r="GK112" s="4">
        <v>0</v>
      </c>
      <c r="GL112" s="4">
        <v>0</v>
      </c>
      <c r="GM112" s="4">
        <v>0</v>
      </c>
      <c r="GN112" s="4">
        <v>0</v>
      </c>
      <c r="GO112" s="4">
        <v>0</v>
      </c>
      <c r="GP112" s="4">
        <v>0</v>
      </c>
      <c r="GQ112" s="4">
        <v>0</v>
      </c>
      <c r="GR112" s="4">
        <v>0</v>
      </c>
      <c r="GS112" s="4">
        <v>0</v>
      </c>
      <c r="GT112" s="4">
        <v>0</v>
      </c>
      <c r="GU112" s="4">
        <v>0</v>
      </c>
      <c r="GV112" s="4">
        <v>0</v>
      </c>
      <c r="GW112" s="4">
        <v>0</v>
      </c>
      <c r="GX112" s="4">
        <v>0</v>
      </c>
      <c r="GY112" s="4">
        <v>0</v>
      </c>
      <c r="GZ112" s="4">
        <v>0</v>
      </c>
      <c r="HA112" s="4">
        <v>0</v>
      </c>
      <c r="HB112" s="4">
        <v>0</v>
      </c>
      <c r="HC112" s="4">
        <v>0</v>
      </c>
      <c r="HD112" s="4">
        <v>0</v>
      </c>
      <c r="HE112" s="4">
        <v>0</v>
      </c>
      <c r="HF112" s="4">
        <v>0</v>
      </c>
      <c r="HG112" s="4">
        <v>0</v>
      </c>
      <c r="HH112" s="4">
        <v>0</v>
      </c>
      <c r="HI112" s="4">
        <v>0</v>
      </c>
      <c r="HJ112" s="4">
        <v>0</v>
      </c>
      <c r="HK112" s="4">
        <v>0</v>
      </c>
      <c r="HL112" s="4">
        <v>0</v>
      </c>
      <c r="HM112" s="4">
        <v>0</v>
      </c>
      <c r="HN112" s="4">
        <v>0</v>
      </c>
      <c r="HO112" s="4">
        <v>60.843000000000004</v>
      </c>
      <c r="HP112" s="4">
        <v>0</v>
      </c>
      <c r="HQ112" s="4">
        <v>0</v>
      </c>
      <c r="HR112" s="4">
        <v>0</v>
      </c>
      <c r="HS112" s="4">
        <v>0</v>
      </c>
      <c r="HT112" s="4">
        <v>0</v>
      </c>
      <c r="HU112" s="4">
        <v>0</v>
      </c>
      <c r="HV112" s="4">
        <v>0</v>
      </c>
      <c r="HW112" s="4">
        <v>2.7305999999999999</v>
      </c>
      <c r="HX112" s="4">
        <v>36.426499999999997</v>
      </c>
      <c r="HY112" s="4">
        <v>0</v>
      </c>
      <c r="HZ112" s="4">
        <v>95.9</v>
      </c>
      <c r="IA112" s="4">
        <v>4.0999999999999996</v>
      </c>
    </row>
    <row r="113" spans="1:235" x14ac:dyDescent="0.35">
      <c r="A113" s="4" t="s">
        <v>653</v>
      </c>
      <c r="B113" s="4">
        <v>60.07</v>
      </c>
      <c r="C113" s="4">
        <v>58.9</v>
      </c>
      <c r="D113" s="4">
        <v>58.57</v>
      </c>
      <c r="E113" s="4">
        <v>1089.19</v>
      </c>
      <c r="F113" s="4">
        <v>1E-3</v>
      </c>
      <c r="G113" s="4">
        <v>-9.65</v>
      </c>
      <c r="H113" s="4">
        <v>0</v>
      </c>
      <c r="I113" s="4">
        <v>-0.71</v>
      </c>
      <c r="J113" s="4">
        <v>41.1</v>
      </c>
      <c r="K113" s="4">
        <v>1089.18</v>
      </c>
      <c r="L113" s="4">
        <v>-0.01</v>
      </c>
      <c r="M113" s="4">
        <v>1089.19</v>
      </c>
      <c r="N113" s="4">
        <v>0</v>
      </c>
      <c r="O113" s="4">
        <v>1089.19</v>
      </c>
      <c r="P113" s="4">
        <v>0</v>
      </c>
      <c r="Q113" s="4">
        <v>1082.07</v>
      </c>
      <c r="R113" s="4">
        <v>-7.11</v>
      </c>
      <c r="S113" s="4">
        <v>1073.67</v>
      </c>
      <c r="T113" s="4">
        <v>-15.52</v>
      </c>
      <c r="U113" s="4">
        <v>1088.24</v>
      </c>
      <c r="V113" s="4">
        <v>-0.95</v>
      </c>
      <c r="W113" s="4">
        <v>1026.8499999999999</v>
      </c>
      <c r="X113" s="4">
        <v>-62.34</v>
      </c>
      <c r="Y113" s="4">
        <v>6.6938000000000004</v>
      </c>
      <c r="Z113" s="4">
        <v>21.2621</v>
      </c>
      <c r="AA113" s="4">
        <v>25.7715</v>
      </c>
      <c r="AB113" s="4">
        <v>0</v>
      </c>
      <c r="AC113" s="4">
        <v>0</v>
      </c>
      <c r="AD113" s="4">
        <v>0</v>
      </c>
      <c r="AE113" s="4">
        <v>0</v>
      </c>
      <c r="AF113" s="4">
        <v>4.3017000000000003</v>
      </c>
      <c r="AG113" s="4">
        <v>8.7177000000000007</v>
      </c>
      <c r="AH113" s="4">
        <v>39.509</v>
      </c>
      <c r="AI113" s="4">
        <v>51.2682</v>
      </c>
      <c r="AJ113" s="4">
        <v>0</v>
      </c>
      <c r="AK113" s="4">
        <v>0</v>
      </c>
      <c r="AL113" s="4">
        <v>0</v>
      </c>
      <c r="AM113" s="4">
        <v>0</v>
      </c>
      <c r="AN113" s="4">
        <v>0.505</v>
      </c>
      <c r="AO113" s="4">
        <v>0.25230000000000002</v>
      </c>
      <c r="AP113" s="4">
        <v>4.53E-2</v>
      </c>
      <c r="AQ113" s="4">
        <v>50.488799999999998</v>
      </c>
      <c r="AR113" s="4">
        <v>3.8999000000000001</v>
      </c>
      <c r="AS113" s="4">
        <v>11.391500000000001</v>
      </c>
      <c r="AT113" s="4">
        <v>2.5571999999999999</v>
      </c>
      <c r="AU113" s="4">
        <v>15.3672</v>
      </c>
      <c r="AV113" s="4">
        <v>0.2954</v>
      </c>
      <c r="AW113" s="4">
        <v>3.4748999999999999</v>
      </c>
      <c r="AX113" s="4">
        <v>8.0028000000000006</v>
      </c>
      <c r="AY113" s="4">
        <v>2.7115</v>
      </c>
      <c r="AZ113" s="4">
        <v>1.1483000000000001</v>
      </c>
      <c r="BA113" s="4">
        <v>0.375</v>
      </c>
      <c r="BB113" s="4">
        <v>0</v>
      </c>
      <c r="BC113" s="4">
        <v>4.0000000000000002E-4</v>
      </c>
      <c r="BD113" s="4">
        <v>0.28720000000000001</v>
      </c>
      <c r="BE113" s="4">
        <v>0</v>
      </c>
      <c r="BF113" s="4">
        <v>1.6822999999999999</v>
      </c>
      <c r="BG113" s="4">
        <v>1.2435</v>
      </c>
      <c r="BH113" s="4">
        <v>0.75029999999999997</v>
      </c>
      <c r="BI113" s="4">
        <v>1.631</v>
      </c>
      <c r="BJ113" s="4">
        <v>2.0853000000000002</v>
      </c>
      <c r="BK113" s="4">
        <v>1.8673</v>
      </c>
      <c r="BL113" s="4">
        <v>1.8615999999999999</v>
      </c>
      <c r="BM113" s="4">
        <v>1.8233999999999999</v>
      </c>
      <c r="BN113" s="4">
        <v>1.7874000000000001</v>
      </c>
      <c r="BO113" s="4">
        <v>1.7713000000000001</v>
      </c>
      <c r="BP113" s="4">
        <v>1.7563</v>
      </c>
      <c r="BQ113" s="4">
        <v>1.7713000000000001</v>
      </c>
      <c r="BR113" s="4">
        <v>1.7937000000000001</v>
      </c>
      <c r="BS113" s="4">
        <v>1.8086</v>
      </c>
      <c r="BT113" s="4">
        <v>1.8133999999999999</v>
      </c>
      <c r="BU113" s="4">
        <v>35.28</v>
      </c>
      <c r="BV113" s="4">
        <v>0</v>
      </c>
      <c r="BW113" s="4">
        <v>0</v>
      </c>
      <c r="BX113" s="4">
        <v>0</v>
      </c>
      <c r="BY113" s="4">
        <v>38.918399999999998</v>
      </c>
      <c r="BZ113" s="4">
        <v>0.39329999999999998</v>
      </c>
      <c r="CA113" s="4">
        <v>24.940200000000001</v>
      </c>
      <c r="CB113" s="4">
        <v>0.45889999999999997</v>
      </c>
      <c r="CC113" s="4">
        <v>0</v>
      </c>
      <c r="CD113" s="4">
        <v>0</v>
      </c>
      <c r="CE113" s="4">
        <v>0</v>
      </c>
      <c r="CF113" s="4">
        <v>0</v>
      </c>
      <c r="CG113" s="4">
        <v>9.1999999999999998E-3</v>
      </c>
      <c r="CH113" s="4">
        <v>0</v>
      </c>
      <c r="CI113" s="4">
        <v>0</v>
      </c>
      <c r="CJ113" s="4">
        <v>53.32</v>
      </c>
      <c r="CK113" s="4">
        <v>52.69</v>
      </c>
      <c r="CL113" s="4">
        <v>46.13</v>
      </c>
      <c r="CM113" s="4">
        <v>0.47</v>
      </c>
      <c r="CN113" s="4">
        <v>0.7</v>
      </c>
      <c r="CO113" s="4">
        <v>0.01</v>
      </c>
      <c r="CP113" s="4">
        <v>54.173499999999997</v>
      </c>
      <c r="CQ113" s="4">
        <v>0</v>
      </c>
      <c r="CR113" s="4">
        <v>29.187799999999999</v>
      </c>
      <c r="CS113" s="4">
        <v>0</v>
      </c>
      <c r="CT113" s="4">
        <v>0</v>
      </c>
      <c r="CU113" s="4">
        <v>0</v>
      </c>
      <c r="CV113" s="4">
        <v>0</v>
      </c>
      <c r="CW113" s="4">
        <v>11.4392</v>
      </c>
      <c r="CX113" s="4">
        <v>4.9063999999999997</v>
      </c>
      <c r="CY113" s="4">
        <v>0.29310000000000003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55.35</v>
      </c>
      <c r="DF113" s="4">
        <v>42.96</v>
      </c>
      <c r="DG113" s="4">
        <v>1.69</v>
      </c>
      <c r="DH113" s="4">
        <v>0</v>
      </c>
      <c r="DI113" s="4">
        <v>50.3292</v>
      </c>
      <c r="DJ113" s="4">
        <v>0</v>
      </c>
      <c r="DK113" s="4">
        <v>4.5566000000000004</v>
      </c>
      <c r="DL113" s="4">
        <v>0</v>
      </c>
      <c r="DM113" s="4">
        <v>14.789099999999999</v>
      </c>
      <c r="DN113" s="4">
        <v>0.31580000000000003</v>
      </c>
      <c r="DO113" s="4">
        <v>13.2163</v>
      </c>
      <c r="DP113" s="4">
        <v>16.790199999999999</v>
      </c>
      <c r="DQ113" s="4">
        <v>0</v>
      </c>
      <c r="DR113" s="4">
        <v>0</v>
      </c>
      <c r="DS113" s="4">
        <v>0</v>
      </c>
      <c r="DT113" s="4">
        <v>0</v>
      </c>
      <c r="DU113" s="4">
        <v>2.8E-3</v>
      </c>
      <c r="DV113" s="4">
        <v>0</v>
      </c>
      <c r="DW113" s="4">
        <v>0</v>
      </c>
      <c r="DX113" s="4">
        <v>61.43</v>
      </c>
      <c r="DY113" s="4">
        <v>37.159999999999997</v>
      </c>
      <c r="DZ113" s="4">
        <v>23.33</v>
      </c>
      <c r="EA113" s="4">
        <v>33.93</v>
      </c>
      <c r="EB113" s="4">
        <v>5.0599999999999996</v>
      </c>
      <c r="EC113" s="4">
        <v>0.5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  <c r="ET113" s="4">
        <v>0</v>
      </c>
      <c r="EU113" s="4">
        <v>0</v>
      </c>
      <c r="EV113" s="4">
        <v>0</v>
      </c>
      <c r="EW113" s="4">
        <v>0</v>
      </c>
      <c r="EX113" s="4">
        <v>0</v>
      </c>
      <c r="EY113" s="4">
        <v>0</v>
      </c>
      <c r="EZ113" s="4">
        <v>0</v>
      </c>
      <c r="FA113" s="4">
        <v>0</v>
      </c>
      <c r="FB113" s="4">
        <v>0</v>
      </c>
      <c r="FC113" s="4">
        <v>0</v>
      </c>
      <c r="FD113" s="4">
        <v>0</v>
      </c>
      <c r="FE113" s="4">
        <v>0</v>
      </c>
      <c r="FF113" s="4">
        <v>0</v>
      </c>
      <c r="FG113" s="4">
        <v>0</v>
      </c>
      <c r="FH113" s="4">
        <v>0</v>
      </c>
      <c r="FI113" s="4">
        <v>0</v>
      </c>
      <c r="FJ113" s="4">
        <v>0</v>
      </c>
      <c r="FK113" s="4">
        <v>0</v>
      </c>
      <c r="FL113" s="4">
        <v>0</v>
      </c>
      <c r="FM113" s="4">
        <v>0</v>
      </c>
      <c r="FN113" s="4">
        <v>0</v>
      </c>
      <c r="FO113" s="4">
        <v>0</v>
      </c>
      <c r="FP113" s="4">
        <v>0</v>
      </c>
      <c r="FQ113" s="4">
        <v>0</v>
      </c>
      <c r="FR113" s="4">
        <v>0</v>
      </c>
      <c r="FS113" s="4">
        <v>0</v>
      </c>
      <c r="FT113" s="4">
        <v>0</v>
      </c>
      <c r="FU113" s="4">
        <v>0</v>
      </c>
      <c r="FV113" s="4">
        <v>0</v>
      </c>
      <c r="FW113" s="4">
        <v>0</v>
      </c>
      <c r="FX113" s="4">
        <v>0</v>
      </c>
      <c r="FY113" s="4">
        <v>0</v>
      </c>
      <c r="FZ113" s="4">
        <v>0</v>
      </c>
      <c r="GA113" s="4">
        <v>0</v>
      </c>
      <c r="GB113" s="4">
        <v>0</v>
      </c>
      <c r="GC113" s="4">
        <v>0</v>
      </c>
      <c r="GD113" s="4">
        <v>0</v>
      </c>
      <c r="GE113" s="4">
        <v>0</v>
      </c>
      <c r="GF113" s="4">
        <v>0</v>
      </c>
      <c r="GG113" s="4">
        <v>0</v>
      </c>
      <c r="GH113" s="4">
        <v>0</v>
      </c>
      <c r="GI113" s="4">
        <v>0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Q113" s="4">
        <v>0</v>
      </c>
      <c r="GR113" s="4">
        <v>0</v>
      </c>
      <c r="GS113" s="4">
        <v>0</v>
      </c>
      <c r="GT113" s="4">
        <v>0</v>
      </c>
      <c r="GU113" s="4">
        <v>0</v>
      </c>
      <c r="GV113" s="4">
        <v>0</v>
      </c>
      <c r="GW113" s="4">
        <v>0</v>
      </c>
      <c r="GX113" s="4">
        <v>0</v>
      </c>
      <c r="GY113" s="4">
        <v>0</v>
      </c>
      <c r="GZ113" s="4">
        <v>0</v>
      </c>
      <c r="HA113" s="4">
        <v>0</v>
      </c>
      <c r="HB113" s="4">
        <v>0</v>
      </c>
      <c r="HC113" s="4">
        <v>0</v>
      </c>
      <c r="HD113" s="4">
        <v>0</v>
      </c>
      <c r="HE113" s="4">
        <v>0</v>
      </c>
      <c r="HF113" s="4">
        <v>0</v>
      </c>
      <c r="HG113" s="4">
        <v>0</v>
      </c>
      <c r="HH113" s="4">
        <v>0</v>
      </c>
      <c r="HI113" s="4">
        <v>0</v>
      </c>
      <c r="HJ113" s="4">
        <v>0</v>
      </c>
      <c r="HK113" s="4">
        <v>0</v>
      </c>
      <c r="HL113" s="4">
        <v>0</v>
      </c>
      <c r="HM113" s="4">
        <v>0</v>
      </c>
      <c r="HN113" s="4">
        <v>0</v>
      </c>
      <c r="HO113" s="4">
        <v>60.844700000000003</v>
      </c>
      <c r="HP113" s="4">
        <v>0</v>
      </c>
      <c r="HQ113" s="4">
        <v>0</v>
      </c>
      <c r="HR113" s="4">
        <v>0</v>
      </c>
      <c r="HS113" s="4">
        <v>0</v>
      </c>
      <c r="HT113" s="4">
        <v>0</v>
      </c>
      <c r="HU113" s="4">
        <v>0</v>
      </c>
      <c r="HV113" s="4">
        <v>0</v>
      </c>
      <c r="HW113" s="4">
        <v>2.7288000000000001</v>
      </c>
      <c r="HX113" s="4">
        <v>36.426499999999997</v>
      </c>
      <c r="HY113" s="4">
        <v>0</v>
      </c>
      <c r="HZ113" s="4">
        <v>95.91</v>
      </c>
      <c r="IA113" s="4">
        <v>4.09</v>
      </c>
    </row>
    <row r="114" spans="1:235" x14ac:dyDescent="0.35">
      <c r="A114" s="4" t="s">
        <v>653</v>
      </c>
      <c r="B114" s="4">
        <v>60.58</v>
      </c>
      <c r="C114" s="4">
        <v>59.42</v>
      </c>
      <c r="D114" s="4">
        <v>59.08</v>
      </c>
      <c r="E114" s="4">
        <v>1088.6500000000001</v>
      </c>
      <c r="F114" s="4">
        <v>1E-3</v>
      </c>
      <c r="G114" s="4">
        <v>-9.66</v>
      </c>
      <c r="H114" s="4">
        <v>0</v>
      </c>
      <c r="I114" s="4">
        <v>-0.71</v>
      </c>
      <c r="J114" s="4">
        <v>40.58</v>
      </c>
      <c r="K114" s="4">
        <v>1088.6199999999999</v>
      </c>
      <c r="L114" s="4">
        <v>-0.03</v>
      </c>
      <c r="M114" s="4">
        <v>1088.6400000000001</v>
      </c>
      <c r="N114" s="4">
        <v>-0.01</v>
      </c>
      <c r="O114" s="4">
        <v>1088.6500000000001</v>
      </c>
      <c r="P114" s="4">
        <v>0</v>
      </c>
      <c r="Q114" s="4">
        <v>1081.6500000000001</v>
      </c>
      <c r="R114" s="4">
        <v>-6.99</v>
      </c>
      <c r="S114" s="4">
        <v>1073.2</v>
      </c>
      <c r="T114" s="4">
        <v>-15.45</v>
      </c>
      <c r="U114" s="4">
        <v>1088.6500000000001</v>
      </c>
      <c r="V114" s="4">
        <v>0</v>
      </c>
      <c r="W114" s="4">
        <v>1026.8499999999999</v>
      </c>
      <c r="X114" s="4">
        <v>-61.8</v>
      </c>
      <c r="Y114" s="4">
        <v>6.7070999999999996</v>
      </c>
      <c r="Z114" s="4">
        <v>21.4544</v>
      </c>
      <c r="AA114" s="4">
        <v>26.034099999999999</v>
      </c>
      <c r="AB114" s="4">
        <v>0</v>
      </c>
      <c r="AC114" s="4">
        <v>0</v>
      </c>
      <c r="AD114" s="4">
        <v>4.2999999999999997E-2</v>
      </c>
      <c r="AE114" s="4">
        <v>0</v>
      </c>
      <c r="AF114" s="4">
        <v>4.3052000000000001</v>
      </c>
      <c r="AG114" s="4">
        <v>2.5699000000000001</v>
      </c>
      <c r="AH114" s="4">
        <v>37.3491</v>
      </c>
      <c r="AI114" s="4">
        <v>51.036499999999997</v>
      </c>
      <c r="AJ114" s="4">
        <v>0</v>
      </c>
      <c r="AK114" s="4">
        <v>0</v>
      </c>
      <c r="AL114" s="4">
        <v>8.3627000000000002</v>
      </c>
      <c r="AM114" s="4">
        <v>0</v>
      </c>
      <c r="AN114" s="4">
        <v>0.68169999999999997</v>
      </c>
      <c r="AO114" s="4">
        <v>0.25230000000000002</v>
      </c>
      <c r="AP114" s="4">
        <v>4.53E-2</v>
      </c>
      <c r="AQ114" s="4">
        <v>50.525500000000001</v>
      </c>
      <c r="AR114" s="4">
        <v>3.8961000000000001</v>
      </c>
      <c r="AS114" s="4">
        <v>11.3887</v>
      </c>
      <c r="AT114" s="4">
        <v>2.5619999999999998</v>
      </c>
      <c r="AU114" s="4">
        <v>15.366899999999999</v>
      </c>
      <c r="AV114" s="4">
        <v>0.29580000000000001</v>
      </c>
      <c r="AW114" s="4">
        <v>3.4529000000000001</v>
      </c>
      <c r="AX114" s="4">
        <v>7.9692999999999996</v>
      </c>
      <c r="AY114" s="4">
        <v>2.7141999999999999</v>
      </c>
      <c r="AZ114" s="4">
        <v>1.1607000000000001</v>
      </c>
      <c r="BA114" s="4">
        <v>0.37980000000000003</v>
      </c>
      <c r="BB114" s="4">
        <v>0</v>
      </c>
      <c r="BC114" s="4">
        <v>4.0000000000000002E-4</v>
      </c>
      <c r="BD114" s="4">
        <v>0.28770000000000001</v>
      </c>
      <c r="BE114" s="4">
        <v>0</v>
      </c>
      <c r="BF114" s="4">
        <v>1.69</v>
      </c>
      <c r="BG114" s="4">
        <v>1.2385999999999999</v>
      </c>
      <c r="BH114" s="4">
        <v>0.74719999999999998</v>
      </c>
      <c r="BI114" s="4">
        <v>1.6382000000000001</v>
      </c>
      <c r="BJ114" s="4">
        <v>2.1051000000000002</v>
      </c>
      <c r="BK114" s="4">
        <v>1.881</v>
      </c>
      <c r="BL114" s="4">
        <v>1.8751</v>
      </c>
      <c r="BM114" s="4">
        <v>1.8359000000000001</v>
      </c>
      <c r="BN114" s="4">
        <v>1.7990999999999999</v>
      </c>
      <c r="BO114" s="4">
        <v>1.7826</v>
      </c>
      <c r="BP114" s="4">
        <v>1.7672000000000001</v>
      </c>
      <c r="BQ114" s="4">
        <v>1.7819</v>
      </c>
      <c r="BR114" s="4">
        <v>1.8048</v>
      </c>
      <c r="BS114" s="4">
        <v>1.82</v>
      </c>
      <c r="BT114" s="4">
        <v>1.825</v>
      </c>
      <c r="BU114" s="4">
        <v>35.258299999999998</v>
      </c>
      <c r="BV114" s="4">
        <v>0</v>
      </c>
      <c r="BW114" s="4">
        <v>0</v>
      </c>
      <c r="BX114" s="4">
        <v>0</v>
      </c>
      <c r="BY114" s="4">
        <v>39.033999999999999</v>
      </c>
      <c r="BZ114" s="4">
        <v>0.39429999999999998</v>
      </c>
      <c r="CA114" s="4">
        <v>24.846399999999999</v>
      </c>
      <c r="CB114" s="4">
        <v>0.4577</v>
      </c>
      <c r="CC114" s="4">
        <v>0</v>
      </c>
      <c r="CD114" s="4">
        <v>0</v>
      </c>
      <c r="CE114" s="4">
        <v>0</v>
      </c>
      <c r="CF114" s="4">
        <v>0</v>
      </c>
      <c r="CG114" s="4">
        <v>9.1999999999999998E-3</v>
      </c>
      <c r="CH114" s="4">
        <v>0</v>
      </c>
      <c r="CI114" s="4">
        <v>0</v>
      </c>
      <c r="CJ114" s="4">
        <v>53.15</v>
      </c>
      <c r="CK114" s="4">
        <v>52.53</v>
      </c>
      <c r="CL114" s="4">
        <v>46.29</v>
      </c>
      <c r="CM114" s="4">
        <v>0.47</v>
      </c>
      <c r="CN114" s="4">
        <v>0.7</v>
      </c>
      <c r="CO114" s="4">
        <v>0.01</v>
      </c>
      <c r="CP114" s="4">
        <v>54.210299999999997</v>
      </c>
      <c r="CQ114" s="4">
        <v>0</v>
      </c>
      <c r="CR114" s="4">
        <v>29.162600000000001</v>
      </c>
      <c r="CS114" s="4">
        <v>0</v>
      </c>
      <c r="CT114" s="4">
        <v>0</v>
      </c>
      <c r="CU114" s="4">
        <v>0</v>
      </c>
      <c r="CV114" s="4">
        <v>0</v>
      </c>
      <c r="CW114" s="4">
        <v>11.409800000000001</v>
      </c>
      <c r="CX114" s="4">
        <v>4.9225000000000003</v>
      </c>
      <c r="CY114" s="4">
        <v>0.29470000000000002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55.2</v>
      </c>
      <c r="DF114" s="4">
        <v>43.1</v>
      </c>
      <c r="DG114" s="4">
        <v>1.7</v>
      </c>
      <c r="DH114" s="4">
        <v>0</v>
      </c>
      <c r="DI114" s="4">
        <v>50.322400000000002</v>
      </c>
      <c r="DJ114" s="4">
        <v>0</v>
      </c>
      <c r="DK114" s="4">
        <v>4.5453999999999999</v>
      </c>
      <c r="DL114" s="4">
        <v>0</v>
      </c>
      <c r="DM114" s="4">
        <v>14.8508</v>
      </c>
      <c r="DN114" s="4">
        <v>0.31740000000000002</v>
      </c>
      <c r="DO114" s="4">
        <v>13.1897</v>
      </c>
      <c r="DP114" s="4">
        <v>16.7715</v>
      </c>
      <c r="DQ114" s="4">
        <v>0</v>
      </c>
      <c r="DR114" s="4">
        <v>0</v>
      </c>
      <c r="DS114" s="4">
        <v>0</v>
      </c>
      <c r="DT114" s="4">
        <v>0</v>
      </c>
      <c r="DU114" s="4">
        <v>2.8E-3</v>
      </c>
      <c r="DV114" s="4">
        <v>0</v>
      </c>
      <c r="DW114" s="4">
        <v>0</v>
      </c>
      <c r="DX114" s="4">
        <v>61.29</v>
      </c>
      <c r="DY114" s="4">
        <v>37.1</v>
      </c>
      <c r="DZ114" s="4">
        <v>23.43</v>
      </c>
      <c r="EA114" s="4">
        <v>33.9</v>
      </c>
      <c r="EB114" s="4">
        <v>5.05</v>
      </c>
      <c r="EC114" s="4">
        <v>0.51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4">
        <v>0</v>
      </c>
      <c r="EV114" s="4">
        <v>0</v>
      </c>
      <c r="EW114" s="4">
        <v>0</v>
      </c>
      <c r="EX114" s="4">
        <v>0</v>
      </c>
      <c r="EY114" s="4">
        <v>0</v>
      </c>
      <c r="EZ114" s="4">
        <v>0</v>
      </c>
      <c r="FA114" s="4">
        <v>0</v>
      </c>
      <c r="FB114" s="4">
        <v>0</v>
      </c>
      <c r="FC114" s="4">
        <v>0</v>
      </c>
      <c r="FD114" s="4">
        <v>0</v>
      </c>
      <c r="FE114" s="4">
        <v>0</v>
      </c>
      <c r="FF114" s="4">
        <v>0</v>
      </c>
      <c r="FG114" s="4">
        <v>0</v>
      </c>
      <c r="FH114" s="4">
        <v>0</v>
      </c>
      <c r="FI114" s="4">
        <v>0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4">
        <v>0</v>
      </c>
      <c r="FP114" s="4">
        <v>0</v>
      </c>
      <c r="FQ114" s="4">
        <v>0</v>
      </c>
      <c r="FR114" s="4">
        <v>0</v>
      </c>
      <c r="FS114" s="4">
        <v>0</v>
      </c>
      <c r="FT114" s="4">
        <v>0</v>
      </c>
      <c r="FU114" s="4">
        <v>0</v>
      </c>
      <c r="FV114" s="4">
        <v>0</v>
      </c>
      <c r="FW114" s="4">
        <v>0</v>
      </c>
      <c r="FX114" s="4">
        <v>50.312199999999997</v>
      </c>
      <c r="FY114" s="4">
        <v>0.37109999999999999</v>
      </c>
      <c r="FZ114" s="4">
        <v>7.7691999999999997</v>
      </c>
      <c r="GA114" s="4">
        <v>36.8048</v>
      </c>
      <c r="GB114" s="4">
        <v>0</v>
      </c>
      <c r="GC114" s="4">
        <v>4.7427999999999999</v>
      </c>
      <c r="GD114" s="4">
        <v>0</v>
      </c>
      <c r="GE114" s="4">
        <v>0</v>
      </c>
      <c r="GF114" s="4">
        <v>0</v>
      </c>
      <c r="GG114" s="4">
        <v>0</v>
      </c>
      <c r="GH114" s="4">
        <v>0</v>
      </c>
      <c r="GI114" s="4">
        <v>0</v>
      </c>
      <c r="GJ114" s="4">
        <v>0</v>
      </c>
      <c r="GK114" s="4">
        <v>0</v>
      </c>
      <c r="GL114" s="4">
        <v>46.17</v>
      </c>
      <c r="GM114" s="4">
        <v>7.13</v>
      </c>
      <c r="GN114" s="4">
        <v>37.54</v>
      </c>
      <c r="GO114" s="4">
        <v>0.53</v>
      </c>
      <c r="GP114" s="4">
        <v>8.6199999999999992</v>
      </c>
      <c r="GQ114" s="4">
        <v>0</v>
      </c>
      <c r="GR114" s="4">
        <v>0</v>
      </c>
      <c r="GS114" s="4">
        <v>0</v>
      </c>
      <c r="GT114" s="4">
        <v>0</v>
      </c>
      <c r="GU114" s="4">
        <v>0</v>
      </c>
      <c r="GV114" s="4">
        <v>0</v>
      </c>
      <c r="GW114" s="4">
        <v>0</v>
      </c>
      <c r="GX114" s="4">
        <v>0</v>
      </c>
      <c r="GY114" s="4">
        <v>0</v>
      </c>
      <c r="GZ114" s="4">
        <v>0</v>
      </c>
      <c r="HA114" s="4">
        <v>0</v>
      </c>
      <c r="HB114" s="4">
        <v>0</v>
      </c>
      <c r="HC114" s="4">
        <v>0</v>
      </c>
      <c r="HD114" s="4">
        <v>0</v>
      </c>
      <c r="HE114" s="4">
        <v>0</v>
      </c>
      <c r="HF114" s="4">
        <v>0</v>
      </c>
      <c r="HG114" s="4">
        <v>0</v>
      </c>
      <c r="HH114" s="4">
        <v>0</v>
      </c>
      <c r="HI114" s="4">
        <v>0</v>
      </c>
      <c r="HJ114" s="4">
        <v>0</v>
      </c>
      <c r="HK114" s="4">
        <v>0</v>
      </c>
      <c r="HL114" s="4">
        <v>0</v>
      </c>
      <c r="HM114" s="4">
        <v>0</v>
      </c>
      <c r="HN114" s="4">
        <v>0</v>
      </c>
      <c r="HO114" s="4">
        <v>60.846899999999998</v>
      </c>
      <c r="HP114" s="4">
        <v>0</v>
      </c>
      <c r="HQ114" s="4">
        <v>0</v>
      </c>
      <c r="HR114" s="4">
        <v>0</v>
      </c>
      <c r="HS114" s="4">
        <v>0</v>
      </c>
      <c r="HT114" s="4">
        <v>0</v>
      </c>
      <c r="HU114" s="4">
        <v>0</v>
      </c>
      <c r="HV114" s="4">
        <v>0</v>
      </c>
      <c r="HW114" s="4">
        <v>2.7265000000000001</v>
      </c>
      <c r="HX114" s="4">
        <v>36.426499999999997</v>
      </c>
      <c r="HY114" s="4">
        <v>0</v>
      </c>
      <c r="HZ114" s="4">
        <v>95.91</v>
      </c>
      <c r="IA114" s="4">
        <v>4.09</v>
      </c>
    </row>
    <row r="115" spans="1:235" x14ac:dyDescent="0.35">
      <c r="A115" s="4" t="s">
        <v>653</v>
      </c>
      <c r="B115" s="4">
        <v>61.08</v>
      </c>
      <c r="C115" s="4">
        <v>59.94</v>
      </c>
      <c r="D115" s="4">
        <v>59.59</v>
      </c>
      <c r="E115" s="4">
        <v>1088.23</v>
      </c>
      <c r="F115" s="4">
        <v>1E-3</v>
      </c>
      <c r="G115" s="4">
        <v>-9.66</v>
      </c>
      <c r="H115" s="4">
        <v>0</v>
      </c>
      <c r="I115" s="4">
        <v>-0.71</v>
      </c>
      <c r="J115" s="4">
        <v>40.06</v>
      </c>
      <c r="K115" s="4">
        <v>1088.21</v>
      </c>
      <c r="L115" s="4">
        <v>-0.03</v>
      </c>
      <c r="M115" s="4">
        <v>1088.23</v>
      </c>
      <c r="N115" s="4">
        <v>-0.01</v>
      </c>
      <c r="O115" s="4">
        <v>1088.23</v>
      </c>
      <c r="P115" s="4">
        <v>0</v>
      </c>
      <c r="Q115" s="4">
        <v>1081.4100000000001</v>
      </c>
      <c r="R115" s="4">
        <v>-6.83</v>
      </c>
      <c r="S115" s="4">
        <v>1072.9000000000001</v>
      </c>
      <c r="T115" s="4">
        <v>-15.33</v>
      </c>
      <c r="U115" s="4">
        <v>1088.23</v>
      </c>
      <c r="V115" s="4">
        <v>-0.01</v>
      </c>
      <c r="W115" s="4">
        <v>1026.8499999999999</v>
      </c>
      <c r="X115" s="4">
        <v>-61.38</v>
      </c>
      <c r="Y115" s="4">
        <v>6.6997</v>
      </c>
      <c r="Z115" s="4">
        <v>21.639700000000001</v>
      </c>
      <c r="AA115" s="4">
        <v>26.3081</v>
      </c>
      <c r="AB115" s="4">
        <v>0</v>
      </c>
      <c r="AC115" s="4">
        <v>0</v>
      </c>
      <c r="AD115" s="4">
        <v>0.10639999999999999</v>
      </c>
      <c r="AE115" s="4">
        <v>0</v>
      </c>
      <c r="AF115" s="4">
        <v>4.3090999999999999</v>
      </c>
      <c r="AG115" s="4">
        <v>-1.3740000000000001</v>
      </c>
      <c r="AH115" s="4">
        <v>34.709099999999999</v>
      </c>
      <c r="AI115" s="4">
        <v>51.3078</v>
      </c>
      <c r="AJ115" s="4">
        <v>0</v>
      </c>
      <c r="AK115" s="4">
        <v>0</v>
      </c>
      <c r="AL115" s="4">
        <v>11.8652</v>
      </c>
      <c r="AM115" s="4">
        <v>0</v>
      </c>
      <c r="AN115" s="4">
        <v>0.74380000000000002</v>
      </c>
      <c r="AO115" s="4">
        <v>0.252</v>
      </c>
      <c r="AP115" s="4">
        <v>4.53E-2</v>
      </c>
      <c r="AQ115" s="4">
        <v>50.580399999999997</v>
      </c>
      <c r="AR115" s="4">
        <v>3.8673000000000002</v>
      </c>
      <c r="AS115" s="4">
        <v>11.392300000000001</v>
      </c>
      <c r="AT115" s="4">
        <v>2.5659999999999998</v>
      </c>
      <c r="AU115" s="4">
        <v>15.364800000000001</v>
      </c>
      <c r="AV115" s="4">
        <v>0.29620000000000002</v>
      </c>
      <c r="AW115" s="4">
        <v>3.4331999999999998</v>
      </c>
      <c r="AX115" s="4">
        <v>7.9348999999999998</v>
      </c>
      <c r="AY115" s="4">
        <v>2.7181999999999999</v>
      </c>
      <c r="AZ115" s="4">
        <v>1.1737</v>
      </c>
      <c r="BA115" s="4">
        <v>0.38469999999999999</v>
      </c>
      <c r="BB115" s="4">
        <v>0</v>
      </c>
      <c r="BC115" s="4">
        <v>4.0000000000000002E-4</v>
      </c>
      <c r="BD115" s="4">
        <v>0.2878</v>
      </c>
      <c r="BE115" s="4">
        <v>0</v>
      </c>
      <c r="BF115" s="4">
        <v>1.698</v>
      </c>
      <c r="BG115" s="4">
        <v>1.2305999999999999</v>
      </c>
      <c r="BH115" s="4">
        <v>0.74460000000000004</v>
      </c>
      <c r="BI115" s="4">
        <v>1.6459999999999999</v>
      </c>
      <c r="BJ115" s="4">
        <v>2.1255000000000002</v>
      </c>
      <c r="BK115" s="4">
        <v>1.8954</v>
      </c>
      <c r="BL115" s="4">
        <v>1.8893</v>
      </c>
      <c r="BM115" s="4">
        <v>1.8491</v>
      </c>
      <c r="BN115" s="4">
        <v>1.8112999999999999</v>
      </c>
      <c r="BO115" s="4">
        <v>1.7944</v>
      </c>
      <c r="BP115" s="4">
        <v>1.7786999999999999</v>
      </c>
      <c r="BQ115" s="4">
        <v>1.792</v>
      </c>
      <c r="BR115" s="4">
        <v>1.8154999999999999</v>
      </c>
      <c r="BS115" s="4">
        <v>1.8310999999999999</v>
      </c>
      <c r="BT115" s="4">
        <v>1.8362000000000001</v>
      </c>
      <c r="BU115" s="4">
        <v>35.238900000000001</v>
      </c>
      <c r="BV115" s="4">
        <v>0</v>
      </c>
      <c r="BW115" s="4">
        <v>0</v>
      </c>
      <c r="BX115" s="4">
        <v>0</v>
      </c>
      <c r="BY115" s="4">
        <v>39.137500000000003</v>
      </c>
      <c r="BZ115" s="4">
        <v>0.39550000000000002</v>
      </c>
      <c r="CA115" s="4">
        <v>24.763200000000001</v>
      </c>
      <c r="CB115" s="4">
        <v>0.45579999999999998</v>
      </c>
      <c r="CC115" s="4">
        <v>0</v>
      </c>
      <c r="CD115" s="4">
        <v>0</v>
      </c>
      <c r="CE115" s="4">
        <v>0</v>
      </c>
      <c r="CF115" s="4">
        <v>0</v>
      </c>
      <c r="CG115" s="4">
        <v>9.1999999999999998E-3</v>
      </c>
      <c r="CH115" s="4">
        <v>0</v>
      </c>
      <c r="CI115" s="4">
        <v>0</v>
      </c>
      <c r="CJ115" s="4">
        <v>53</v>
      </c>
      <c r="CK115" s="4">
        <v>52.38</v>
      </c>
      <c r="CL115" s="4">
        <v>46.44</v>
      </c>
      <c r="CM115" s="4">
        <v>0.48</v>
      </c>
      <c r="CN115" s="4">
        <v>0.69</v>
      </c>
      <c r="CO115" s="4">
        <v>0.01</v>
      </c>
      <c r="CP115" s="4">
        <v>54.246099999999998</v>
      </c>
      <c r="CQ115" s="4">
        <v>0</v>
      </c>
      <c r="CR115" s="4">
        <v>29.138200000000001</v>
      </c>
      <c r="CS115" s="4">
        <v>0</v>
      </c>
      <c r="CT115" s="4">
        <v>0</v>
      </c>
      <c r="CU115" s="4">
        <v>0</v>
      </c>
      <c r="CV115" s="4">
        <v>0</v>
      </c>
      <c r="CW115" s="4">
        <v>11.381399999999999</v>
      </c>
      <c r="CX115" s="4">
        <v>4.9382999999999999</v>
      </c>
      <c r="CY115" s="4">
        <v>0.29609999999999997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55.06</v>
      </c>
      <c r="DF115" s="4">
        <v>43.23</v>
      </c>
      <c r="DG115" s="4">
        <v>1.71</v>
      </c>
      <c r="DH115" s="4">
        <v>0</v>
      </c>
      <c r="DI115" s="4">
        <v>50.318100000000001</v>
      </c>
      <c r="DJ115" s="4">
        <v>0</v>
      </c>
      <c r="DK115" s="4">
        <v>4.5316999999999998</v>
      </c>
      <c r="DL115" s="4">
        <v>0</v>
      </c>
      <c r="DM115" s="4">
        <v>14.9102</v>
      </c>
      <c r="DN115" s="4">
        <v>0.31909999999999999</v>
      </c>
      <c r="DO115" s="4">
        <v>13.1675</v>
      </c>
      <c r="DP115" s="4">
        <v>16.750599999999999</v>
      </c>
      <c r="DQ115" s="4">
        <v>0</v>
      </c>
      <c r="DR115" s="4">
        <v>0</v>
      </c>
      <c r="DS115" s="4">
        <v>0</v>
      </c>
      <c r="DT115" s="4">
        <v>0</v>
      </c>
      <c r="DU115" s="4">
        <v>2.8E-3</v>
      </c>
      <c r="DV115" s="4">
        <v>0</v>
      </c>
      <c r="DW115" s="4">
        <v>0</v>
      </c>
      <c r="DX115" s="4">
        <v>61.15</v>
      </c>
      <c r="DY115" s="4">
        <v>37.04</v>
      </c>
      <c r="DZ115" s="4">
        <v>23.53</v>
      </c>
      <c r="EA115" s="4">
        <v>33.869999999999997</v>
      </c>
      <c r="EB115" s="4">
        <v>5.04</v>
      </c>
      <c r="EC115" s="4">
        <v>0.51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4">
        <v>0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50.278599999999997</v>
      </c>
      <c r="FY115" s="4">
        <v>0.36980000000000002</v>
      </c>
      <c r="FZ115" s="4">
        <v>7.8194999999999997</v>
      </c>
      <c r="GA115" s="4">
        <v>36.808300000000003</v>
      </c>
      <c r="GB115" s="4">
        <v>0</v>
      </c>
      <c r="GC115" s="4">
        <v>4.7239000000000004</v>
      </c>
      <c r="GD115" s="4">
        <v>0</v>
      </c>
      <c r="GE115" s="4">
        <v>0</v>
      </c>
      <c r="GF115" s="4">
        <v>0</v>
      </c>
      <c r="GG115" s="4">
        <v>0</v>
      </c>
      <c r="GH115" s="4">
        <v>0</v>
      </c>
      <c r="GI115" s="4">
        <v>0</v>
      </c>
      <c r="GJ115" s="4">
        <v>0</v>
      </c>
      <c r="GK115" s="4">
        <v>0</v>
      </c>
      <c r="GL115" s="4">
        <v>46.14</v>
      </c>
      <c r="GM115" s="4">
        <v>7.18</v>
      </c>
      <c r="GN115" s="4">
        <v>37.549999999999997</v>
      </c>
      <c r="GO115" s="4">
        <v>0.53</v>
      </c>
      <c r="GP115" s="4">
        <v>8.59</v>
      </c>
      <c r="GQ115" s="4">
        <v>0</v>
      </c>
      <c r="GR115" s="4">
        <v>0</v>
      </c>
      <c r="GS115" s="4">
        <v>0</v>
      </c>
      <c r="GT115" s="4">
        <v>0</v>
      </c>
      <c r="GU115" s="4">
        <v>0</v>
      </c>
      <c r="GV115" s="4">
        <v>0</v>
      </c>
      <c r="GW115" s="4">
        <v>0</v>
      </c>
      <c r="GX115" s="4">
        <v>0</v>
      </c>
      <c r="GY115" s="4">
        <v>0</v>
      </c>
      <c r="GZ115" s="4">
        <v>0</v>
      </c>
      <c r="HA115" s="4">
        <v>0</v>
      </c>
      <c r="HB115" s="4">
        <v>0</v>
      </c>
      <c r="HC115" s="4">
        <v>0</v>
      </c>
      <c r="HD115" s="4">
        <v>0</v>
      </c>
      <c r="HE115" s="4">
        <v>0</v>
      </c>
      <c r="HF115" s="4">
        <v>0</v>
      </c>
      <c r="HG115" s="4">
        <v>0</v>
      </c>
      <c r="HH115" s="4">
        <v>0</v>
      </c>
      <c r="HI115" s="4">
        <v>0</v>
      </c>
      <c r="HJ115" s="4">
        <v>0</v>
      </c>
      <c r="HK115" s="4">
        <v>0</v>
      </c>
      <c r="HL115" s="4">
        <v>0</v>
      </c>
      <c r="HM115" s="4">
        <v>0</v>
      </c>
      <c r="HN115" s="4">
        <v>0</v>
      </c>
      <c r="HO115" s="4">
        <v>60.849400000000003</v>
      </c>
      <c r="HP115" s="4">
        <v>0</v>
      </c>
      <c r="HQ115" s="4">
        <v>0</v>
      </c>
      <c r="HR115" s="4">
        <v>0</v>
      </c>
      <c r="HS115" s="4">
        <v>0</v>
      </c>
      <c r="HT115" s="4">
        <v>0</v>
      </c>
      <c r="HU115" s="4">
        <v>0</v>
      </c>
      <c r="HV115" s="4">
        <v>0</v>
      </c>
      <c r="HW115" s="4">
        <v>2.7240000000000002</v>
      </c>
      <c r="HX115" s="4">
        <v>36.426600000000001</v>
      </c>
      <c r="HY115" s="4">
        <v>0</v>
      </c>
      <c r="HZ115" s="4">
        <v>95.91</v>
      </c>
      <c r="IA115" s="4">
        <v>4.09</v>
      </c>
    </row>
    <row r="116" spans="1:235" x14ac:dyDescent="0.35">
      <c r="A116" s="4" t="s">
        <v>653</v>
      </c>
      <c r="B116" s="4">
        <v>61.59</v>
      </c>
      <c r="C116" s="4">
        <v>60.46</v>
      </c>
      <c r="D116" s="4">
        <v>60.1</v>
      </c>
      <c r="E116" s="4">
        <v>1087.82</v>
      </c>
      <c r="F116" s="4">
        <v>1E-3</v>
      </c>
      <c r="G116" s="4">
        <v>-9.67</v>
      </c>
      <c r="H116" s="4">
        <v>0</v>
      </c>
      <c r="I116" s="4">
        <v>-0.71</v>
      </c>
      <c r="J116" s="4">
        <v>39.54</v>
      </c>
      <c r="K116" s="4">
        <v>1087.79</v>
      </c>
      <c r="L116" s="4">
        <v>-0.03</v>
      </c>
      <c r="M116" s="4">
        <v>1087.81</v>
      </c>
      <c r="N116" s="4">
        <v>-0.01</v>
      </c>
      <c r="O116" s="4">
        <v>1087.81</v>
      </c>
      <c r="P116" s="4">
        <v>0</v>
      </c>
      <c r="Q116" s="4">
        <v>1081.1600000000001</v>
      </c>
      <c r="R116" s="4">
        <v>-6.66</v>
      </c>
      <c r="S116" s="4">
        <v>1072.5999999999999</v>
      </c>
      <c r="T116" s="4">
        <v>-15.21</v>
      </c>
      <c r="U116" s="4">
        <v>1087.82</v>
      </c>
      <c r="V116" s="4">
        <v>0</v>
      </c>
      <c r="W116" s="4">
        <v>1026.8499999999999</v>
      </c>
      <c r="X116" s="4">
        <v>-60.97</v>
      </c>
      <c r="Y116" s="4">
        <v>6.6924000000000001</v>
      </c>
      <c r="Z116" s="4">
        <v>21.825500000000002</v>
      </c>
      <c r="AA116" s="4">
        <v>26.582100000000001</v>
      </c>
      <c r="AB116" s="4">
        <v>0</v>
      </c>
      <c r="AC116" s="4">
        <v>0</v>
      </c>
      <c r="AD116" s="4">
        <v>0.1691</v>
      </c>
      <c r="AE116" s="4">
        <v>0</v>
      </c>
      <c r="AF116" s="4">
        <v>4.3131000000000004</v>
      </c>
      <c r="AG116" s="4">
        <v>-1.3728</v>
      </c>
      <c r="AH116" s="4">
        <v>34.800699999999999</v>
      </c>
      <c r="AI116" s="4">
        <v>51.339799999999997</v>
      </c>
      <c r="AJ116" s="4">
        <v>0</v>
      </c>
      <c r="AK116" s="4">
        <v>0</v>
      </c>
      <c r="AL116" s="4">
        <v>11.742699999999999</v>
      </c>
      <c r="AM116" s="4">
        <v>0</v>
      </c>
      <c r="AN116" s="4">
        <v>0.74399999999999999</v>
      </c>
      <c r="AO116" s="4">
        <v>0.25159999999999999</v>
      </c>
      <c r="AP116" s="4">
        <v>4.53E-2</v>
      </c>
      <c r="AQ116" s="4">
        <v>50.635800000000003</v>
      </c>
      <c r="AR116" s="4">
        <v>3.8386</v>
      </c>
      <c r="AS116" s="4">
        <v>11.396100000000001</v>
      </c>
      <c r="AT116" s="4">
        <v>2.5699000000000001</v>
      </c>
      <c r="AU116" s="4">
        <v>15.3621</v>
      </c>
      <c r="AV116" s="4">
        <v>0.29659999999999997</v>
      </c>
      <c r="AW116" s="4">
        <v>3.4134000000000002</v>
      </c>
      <c r="AX116" s="4">
        <v>7.9001999999999999</v>
      </c>
      <c r="AY116" s="4">
        <v>2.7221000000000002</v>
      </c>
      <c r="AZ116" s="4">
        <v>1.1870000000000001</v>
      </c>
      <c r="BA116" s="4">
        <v>0.38979999999999998</v>
      </c>
      <c r="BB116" s="4">
        <v>0</v>
      </c>
      <c r="BC116" s="4">
        <v>4.0000000000000002E-4</v>
      </c>
      <c r="BD116" s="4">
        <v>0.28789999999999999</v>
      </c>
      <c r="BE116" s="4">
        <v>0</v>
      </c>
      <c r="BF116" s="4">
        <v>1.706</v>
      </c>
      <c r="BG116" s="4">
        <v>1.2226999999999999</v>
      </c>
      <c r="BH116" s="4">
        <v>0.7419</v>
      </c>
      <c r="BI116" s="4">
        <v>1.6538999999999999</v>
      </c>
      <c r="BJ116" s="4">
        <v>2.1463000000000001</v>
      </c>
      <c r="BK116" s="4">
        <v>1.91</v>
      </c>
      <c r="BL116" s="4">
        <v>1.9036999999999999</v>
      </c>
      <c r="BM116" s="4">
        <v>1.8624000000000001</v>
      </c>
      <c r="BN116" s="4">
        <v>1.8237000000000001</v>
      </c>
      <c r="BO116" s="4">
        <v>1.8064</v>
      </c>
      <c r="BP116" s="4">
        <v>1.7904</v>
      </c>
      <c r="BQ116" s="4">
        <v>1.8022</v>
      </c>
      <c r="BR116" s="4">
        <v>1.8263</v>
      </c>
      <c r="BS116" s="4">
        <v>1.8423</v>
      </c>
      <c r="BT116" s="4">
        <v>1.8474999999999999</v>
      </c>
      <c r="BU116" s="4">
        <v>35.219499999999996</v>
      </c>
      <c r="BV116" s="4">
        <v>0</v>
      </c>
      <c r="BW116" s="4">
        <v>0</v>
      </c>
      <c r="BX116" s="4">
        <v>0</v>
      </c>
      <c r="BY116" s="4">
        <v>39.241300000000003</v>
      </c>
      <c r="BZ116" s="4">
        <v>0.3967</v>
      </c>
      <c r="CA116" s="4">
        <v>24.679600000000001</v>
      </c>
      <c r="CB116" s="4">
        <v>0.45379999999999998</v>
      </c>
      <c r="CC116" s="4">
        <v>0</v>
      </c>
      <c r="CD116" s="4">
        <v>0</v>
      </c>
      <c r="CE116" s="4">
        <v>0</v>
      </c>
      <c r="CF116" s="4">
        <v>0</v>
      </c>
      <c r="CG116" s="4">
        <v>9.1000000000000004E-3</v>
      </c>
      <c r="CH116" s="4">
        <v>0</v>
      </c>
      <c r="CI116" s="4">
        <v>0</v>
      </c>
      <c r="CJ116" s="4">
        <v>52.85</v>
      </c>
      <c r="CK116" s="4">
        <v>52.23</v>
      </c>
      <c r="CL116" s="4">
        <v>46.59</v>
      </c>
      <c r="CM116" s="4">
        <v>0.48</v>
      </c>
      <c r="CN116" s="4">
        <v>0.69</v>
      </c>
      <c r="CO116" s="4">
        <v>0.01</v>
      </c>
      <c r="CP116" s="4">
        <v>54.2819</v>
      </c>
      <c r="CQ116" s="4">
        <v>0</v>
      </c>
      <c r="CR116" s="4">
        <v>29.113800000000001</v>
      </c>
      <c r="CS116" s="4">
        <v>0</v>
      </c>
      <c r="CT116" s="4">
        <v>0</v>
      </c>
      <c r="CU116" s="4">
        <v>0</v>
      </c>
      <c r="CV116" s="4">
        <v>0</v>
      </c>
      <c r="CW116" s="4">
        <v>11.3529</v>
      </c>
      <c r="CX116" s="4">
        <v>4.9539999999999997</v>
      </c>
      <c r="CY116" s="4">
        <v>0.29749999999999999</v>
      </c>
      <c r="CZ116" s="4">
        <v>0</v>
      </c>
      <c r="DA116" s="4">
        <v>0</v>
      </c>
      <c r="DB116" s="4">
        <v>0</v>
      </c>
      <c r="DC116" s="4">
        <v>0</v>
      </c>
      <c r="DD116" s="4">
        <v>0</v>
      </c>
      <c r="DE116" s="4">
        <v>54.92</v>
      </c>
      <c r="DF116" s="4">
        <v>43.37</v>
      </c>
      <c r="DG116" s="4">
        <v>1.71</v>
      </c>
      <c r="DH116" s="4">
        <v>0</v>
      </c>
      <c r="DI116" s="4">
        <v>50.313699999999997</v>
      </c>
      <c r="DJ116" s="4">
        <v>0</v>
      </c>
      <c r="DK116" s="4">
        <v>4.5180999999999996</v>
      </c>
      <c r="DL116" s="4">
        <v>0</v>
      </c>
      <c r="DM116" s="4">
        <v>14.97</v>
      </c>
      <c r="DN116" s="4">
        <v>0.32079999999999997</v>
      </c>
      <c r="DO116" s="4">
        <v>13.145200000000001</v>
      </c>
      <c r="DP116" s="4">
        <v>16.729500000000002</v>
      </c>
      <c r="DQ116" s="4">
        <v>0</v>
      </c>
      <c r="DR116" s="4">
        <v>0</v>
      </c>
      <c r="DS116" s="4">
        <v>0</v>
      </c>
      <c r="DT116" s="4">
        <v>0</v>
      </c>
      <c r="DU116" s="4">
        <v>2.8E-3</v>
      </c>
      <c r="DV116" s="4">
        <v>0</v>
      </c>
      <c r="DW116" s="4">
        <v>0</v>
      </c>
      <c r="DX116" s="4">
        <v>61.02</v>
      </c>
      <c r="DY116" s="4">
        <v>36.99</v>
      </c>
      <c r="DZ116" s="4">
        <v>23.63</v>
      </c>
      <c r="EA116" s="4">
        <v>33.840000000000003</v>
      </c>
      <c r="EB116" s="4">
        <v>5.03</v>
      </c>
      <c r="EC116" s="4">
        <v>0.51</v>
      </c>
      <c r="ED116" s="4">
        <v>0</v>
      </c>
      <c r="EE116" s="4">
        <v>0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4">
        <v>0</v>
      </c>
      <c r="EL116" s="4">
        <v>0</v>
      </c>
      <c r="EM116" s="4">
        <v>0</v>
      </c>
      <c r="EN116" s="4">
        <v>0</v>
      </c>
      <c r="EO116" s="4">
        <v>0</v>
      </c>
      <c r="EP116" s="4">
        <v>0</v>
      </c>
      <c r="EQ116" s="4">
        <v>0</v>
      </c>
      <c r="ER116" s="4">
        <v>0</v>
      </c>
      <c r="ES116" s="4">
        <v>0</v>
      </c>
      <c r="ET116" s="4">
        <v>0</v>
      </c>
      <c r="EU116" s="4">
        <v>0</v>
      </c>
      <c r="EV116" s="4">
        <v>0</v>
      </c>
      <c r="EW116" s="4">
        <v>0</v>
      </c>
      <c r="EX116" s="4">
        <v>0</v>
      </c>
      <c r="EY116" s="4">
        <v>0</v>
      </c>
      <c r="EZ116" s="4">
        <v>0</v>
      </c>
      <c r="FA116" s="4">
        <v>0</v>
      </c>
      <c r="FB116" s="4">
        <v>0</v>
      </c>
      <c r="FC116" s="4">
        <v>0</v>
      </c>
      <c r="FD116" s="4">
        <v>0</v>
      </c>
      <c r="FE116" s="4">
        <v>0</v>
      </c>
      <c r="FF116" s="4">
        <v>0</v>
      </c>
      <c r="FG116" s="4">
        <v>0</v>
      </c>
      <c r="FH116" s="4">
        <v>0</v>
      </c>
      <c r="FI116" s="4">
        <v>0</v>
      </c>
      <c r="FJ116" s="4">
        <v>0</v>
      </c>
      <c r="FK116" s="4">
        <v>0</v>
      </c>
      <c r="FL116" s="4">
        <v>0</v>
      </c>
      <c r="FM116" s="4">
        <v>0</v>
      </c>
      <c r="FN116" s="4">
        <v>0</v>
      </c>
      <c r="FO116" s="4">
        <v>0</v>
      </c>
      <c r="FP116" s="4">
        <v>0</v>
      </c>
      <c r="FQ116" s="4">
        <v>0</v>
      </c>
      <c r="FR116" s="4">
        <v>0</v>
      </c>
      <c r="FS116" s="4">
        <v>0</v>
      </c>
      <c r="FT116" s="4">
        <v>0</v>
      </c>
      <c r="FU116" s="4">
        <v>0</v>
      </c>
      <c r="FV116" s="4">
        <v>0</v>
      </c>
      <c r="FW116" s="4">
        <v>0</v>
      </c>
      <c r="FX116" s="4">
        <v>50.245399999999997</v>
      </c>
      <c r="FY116" s="4">
        <v>0.36849999999999999</v>
      </c>
      <c r="FZ116" s="4">
        <v>7.8689999999999998</v>
      </c>
      <c r="GA116" s="4">
        <v>36.812199999999997</v>
      </c>
      <c r="GB116" s="4">
        <v>0</v>
      </c>
      <c r="GC116" s="4">
        <v>4.7049000000000003</v>
      </c>
      <c r="GD116" s="4">
        <v>0</v>
      </c>
      <c r="GE116" s="4">
        <v>0</v>
      </c>
      <c r="GF116" s="4">
        <v>0</v>
      </c>
      <c r="GG116" s="4">
        <v>0</v>
      </c>
      <c r="GH116" s="4">
        <v>0</v>
      </c>
      <c r="GI116" s="4">
        <v>0</v>
      </c>
      <c r="GJ116" s="4">
        <v>0</v>
      </c>
      <c r="GK116" s="4">
        <v>0</v>
      </c>
      <c r="GL116" s="4">
        <v>46.12</v>
      </c>
      <c r="GM116" s="4">
        <v>7.23</v>
      </c>
      <c r="GN116" s="4">
        <v>37.56</v>
      </c>
      <c r="GO116" s="4">
        <v>0.53</v>
      </c>
      <c r="GP116" s="4">
        <v>8.56</v>
      </c>
      <c r="GQ116" s="4">
        <v>0</v>
      </c>
      <c r="GR116" s="4">
        <v>0</v>
      </c>
      <c r="GS116" s="4">
        <v>0</v>
      </c>
      <c r="GT116" s="4">
        <v>0</v>
      </c>
      <c r="GU116" s="4">
        <v>0</v>
      </c>
      <c r="GV116" s="4">
        <v>0</v>
      </c>
      <c r="GW116" s="4">
        <v>0</v>
      </c>
      <c r="GX116" s="4">
        <v>0</v>
      </c>
      <c r="GY116" s="4">
        <v>0</v>
      </c>
      <c r="GZ116" s="4">
        <v>0</v>
      </c>
      <c r="HA116" s="4">
        <v>0</v>
      </c>
      <c r="HB116" s="4">
        <v>0</v>
      </c>
      <c r="HC116" s="4">
        <v>0</v>
      </c>
      <c r="HD116" s="4">
        <v>0</v>
      </c>
      <c r="HE116" s="4">
        <v>0</v>
      </c>
      <c r="HF116" s="4">
        <v>0</v>
      </c>
      <c r="HG116" s="4">
        <v>0</v>
      </c>
      <c r="HH116" s="4">
        <v>0</v>
      </c>
      <c r="HI116" s="4">
        <v>0</v>
      </c>
      <c r="HJ116" s="4">
        <v>0</v>
      </c>
      <c r="HK116" s="4">
        <v>0</v>
      </c>
      <c r="HL116" s="4">
        <v>0</v>
      </c>
      <c r="HM116" s="4">
        <v>0</v>
      </c>
      <c r="HN116" s="4">
        <v>0</v>
      </c>
      <c r="HO116" s="4">
        <v>60.851900000000001</v>
      </c>
      <c r="HP116" s="4">
        <v>0</v>
      </c>
      <c r="HQ116" s="4">
        <v>0</v>
      </c>
      <c r="HR116" s="4">
        <v>0</v>
      </c>
      <c r="HS116" s="4">
        <v>0</v>
      </c>
      <c r="HT116" s="4">
        <v>0</v>
      </c>
      <c r="HU116" s="4">
        <v>0</v>
      </c>
      <c r="HV116" s="4">
        <v>0</v>
      </c>
      <c r="HW116" s="4">
        <v>2.7214999999999998</v>
      </c>
      <c r="HX116" s="4">
        <v>36.426600000000001</v>
      </c>
      <c r="HY116" s="4">
        <v>0</v>
      </c>
      <c r="HZ116" s="4">
        <v>95.92</v>
      </c>
      <c r="IA116" s="4">
        <v>4.08</v>
      </c>
    </row>
    <row r="117" spans="1:235" x14ac:dyDescent="0.35">
      <c r="A117" s="4" t="s">
        <v>653</v>
      </c>
      <c r="B117" s="4">
        <v>62.09</v>
      </c>
      <c r="C117" s="4">
        <v>60.98</v>
      </c>
      <c r="D117" s="4">
        <v>60.61</v>
      </c>
      <c r="E117" s="4">
        <v>1087.4000000000001</v>
      </c>
      <c r="F117" s="4">
        <v>1E-3</v>
      </c>
      <c r="G117" s="4">
        <v>-9.67</v>
      </c>
      <c r="H117" s="4">
        <v>0</v>
      </c>
      <c r="I117" s="4">
        <v>-0.71</v>
      </c>
      <c r="J117" s="4">
        <v>39.020000000000003</v>
      </c>
      <c r="K117" s="4">
        <v>1087.3699999999999</v>
      </c>
      <c r="L117" s="4">
        <v>-0.03</v>
      </c>
      <c r="M117" s="4">
        <v>1087.3900000000001</v>
      </c>
      <c r="N117" s="4">
        <v>-0.01</v>
      </c>
      <c r="O117" s="4">
        <v>1087.3900000000001</v>
      </c>
      <c r="P117" s="4">
        <v>-0.01</v>
      </c>
      <c r="Q117" s="4">
        <v>1080.9000000000001</v>
      </c>
      <c r="R117" s="4">
        <v>-6.5</v>
      </c>
      <c r="S117" s="4">
        <v>1072.3</v>
      </c>
      <c r="T117" s="4">
        <v>-15.09</v>
      </c>
      <c r="U117" s="4">
        <v>1087.4000000000001</v>
      </c>
      <c r="V117" s="4">
        <v>0</v>
      </c>
      <c r="W117" s="4">
        <v>1026.8499999999999</v>
      </c>
      <c r="X117" s="4">
        <v>-60.55</v>
      </c>
      <c r="Y117" s="4">
        <v>6.6852</v>
      </c>
      <c r="Z117" s="4">
        <v>22.011199999999999</v>
      </c>
      <c r="AA117" s="4">
        <v>26.856400000000001</v>
      </c>
      <c r="AB117" s="4">
        <v>0</v>
      </c>
      <c r="AC117" s="4">
        <v>0</v>
      </c>
      <c r="AD117" s="4">
        <v>0.2316</v>
      </c>
      <c r="AE117" s="4">
        <v>0</v>
      </c>
      <c r="AF117" s="4">
        <v>4.3170999999999999</v>
      </c>
      <c r="AG117" s="4">
        <v>-1.3489</v>
      </c>
      <c r="AH117" s="4">
        <v>34.805</v>
      </c>
      <c r="AI117" s="4">
        <v>51.381700000000002</v>
      </c>
      <c r="AJ117" s="4">
        <v>0</v>
      </c>
      <c r="AK117" s="4">
        <v>0</v>
      </c>
      <c r="AL117" s="4">
        <v>11.718400000000001</v>
      </c>
      <c r="AM117" s="4">
        <v>0</v>
      </c>
      <c r="AN117" s="4">
        <v>0.74590000000000001</v>
      </c>
      <c r="AO117" s="4">
        <v>0.25130000000000002</v>
      </c>
      <c r="AP117" s="4">
        <v>4.53E-2</v>
      </c>
      <c r="AQ117" s="4">
        <v>50.692300000000003</v>
      </c>
      <c r="AR117" s="4">
        <v>3.8094999999999999</v>
      </c>
      <c r="AS117" s="4">
        <v>11.4003</v>
      </c>
      <c r="AT117" s="4">
        <v>2.5737999999999999</v>
      </c>
      <c r="AU117" s="4">
        <v>15.358499999999999</v>
      </c>
      <c r="AV117" s="4">
        <v>0.29699999999999999</v>
      </c>
      <c r="AW117" s="4">
        <v>3.3935</v>
      </c>
      <c r="AX117" s="4">
        <v>7.8650000000000002</v>
      </c>
      <c r="AY117" s="4">
        <v>2.726</v>
      </c>
      <c r="AZ117" s="4">
        <v>1.2005999999999999</v>
      </c>
      <c r="BA117" s="4">
        <v>0.39500000000000002</v>
      </c>
      <c r="BB117" s="4">
        <v>0</v>
      </c>
      <c r="BC117" s="4">
        <v>4.0000000000000002E-4</v>
      </c>
      <c r="BD117" s="4">
        <v>0.28810000000000002</v>
      </c>
      <c r="BE117" s="4">
        <v>0</v>
      </c>
      <c r="BF117" s="4">
        <v>1.714</v>
      </c>
      <c r="BG117" s="4">
        <v>1.2149000000000001</v>
      </c>
      <c r="BH117" s="4">
        <v>0.73929999999999996</v>
      </c>
      <c r="BI117" s="4">
        <v>1.6617999999999999</v>
      </c>
      <c r="BJ117" s="4">
        <v>2.1674000000000002</v>
      </c>
      <c r="BK117" s="4">
        <v>1.9248000000000001</v>
      </c>
      <c r="BL117" s="4">
        <v>1.9182999999999999</v>
      </c>
      <c r="BM117" s="4">
        <v>1.8759999999999999</v>
      </c>
      <c r="BN117" s="4">
        <v>1.8363</v>
      </c>
      <c r="BO117" s="4">
        <v>1.8186</v>
      </c>
      <c r="BP117" s="4">
        <v>1.8022</v>
      </c>
      <c r="BQ117" s="4">
        <v>1.8125</v>
      </c>
      <c r="BR117" s="4">
        <v>1.8371</v>
      </c>
      <c r="BS117" s="4">
        <v>1.8534999999999999</v>
      </c>
      <c r="BT117" s="4">
        <v>1.8589</v>
      </c>
      <c r="BU117" s="4">
        <v>35.200000000000003</v>
      </c>
      <c r="BV117" s="4">
        <v>0</v>
      </c>
      <c r="BW117" s="4">
        <v>0</v>
      </c>
      <c r="BX117" s="4">
        <v>0</v>
      </c>
      <c r="BY117" s="4">
        <v>39.345500000000001</v>
      </c>
      <c r="BZ117" s="4">
        <v>0.39779999999999999</v>
      </c>
      <c r="CA117" s="4">
        <v>24.595800000000001</v>
      </c>
      <c r="CB117" s="4">
        <v>0.45179999999999998</v>
      </c>
      <c r="CC117" s="4">
        <v>0</v>
      </c>
      <c r="CD117" s="4">
        <v>0</v>
      </c>
      <c r="CE117" s="4">
        <v>0</v>
      </c>
      <c r="CF117" s="4">
        <v>0</v>
      </c>
      <c r="CG117" s="4">
        <v>9.1000000000000004E-3</v>
      </c>
      <c r="CH117" s="4">
        <v>0</v>
      </c>
      <c r="CI117" s="4">
        <v>0</v>
      </c>
      <c r="CJ117" s="4">
        <v>52.7</v>
      </c>
      <c r="CK117" s="4">
        <v>52.08</v>
      </c>
      <c r="CL117" s="4">
        <v>46.74</v>
      </c>
      <c r="CM117" s="4">
        <v>0.48</v>
      </c>
      <c r="CN117" s="4">
        <v>0.69</v>
      </c>
      <c r="CO117" s="4">
        <v>0.01</v>
      </c>
      <c r="CP117" s="4">
        <v>54.317599999999999</v>
      </c>
      <c r="CQ117" s="4">
        <v>0</v>
      </c>
      <c r="CR117" s="4">
        <v>29.089400000000001</v>
      </c>
      <c r="CS117" s="4">
        <v>0</v>
      </c>
      <c r="CT117" s="4">
        <v>0</v>
      </c>
      <c r="CU117" s="4">
        <v>0</v>
      </c>
      <c r="CV117" s="4">
        <v>0</v>
      </c>
      <c r="CW117" s="4">
        <v>11.324400000000001</v>
      </c>
      <c r="CX117" s="4">
        <v>4.9696999999999996</v>
      </c>
      <c r="CY117" s="4">
        <v>0.2989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54.78</v>
      </c>
      <c r="DF117" s="4">
        <v>43.5</v>
      </c>
      <c r="DG117" s="4">
        <v>1.72</v>
      </c>
      <c r="DH117" s="4">
        <v>0</v>
      </c>
      <c r="DI117" s="4">
        <v>50.309100000000001</v>
      </c>
      <c r="DJ117" s="4">
        <v>0</v>
      </c>
      <c r="DK117" s="4">
        <v>4.5045999999999999</v>
      </c>
      <c r="DL117" s="4">
        <v>0</v>
      </c>
      <c r="DM117" s="4">
        <v>15.0299</v>
      </c>
      <c r="DN117" s="4">
        <v>0.32250000000000001</v>
      </c>
      <c r="DO117" s="4">
        <v>13.1228</v>
      </c>
      <c r="DP117" s="4">
        <v>16.708300000000001</v>
      </c>
      <c r="DQ117" s="4">
        <v>0</v>
      </c>
      <c r="DR117" s="4">
        <v>0</v>
      </c>
      <c r="DS117" s="4">
        <v>0</v>
      </c>
      <c r="DT117" s="4">
        <v>0</v>
      </c>
      <c r="DU117" s="4">
        <v>2.8E-3</v>
      </c>
      <c r="DV117" s="4">
        <v>0</v>
      </c>
      <c r="DW117" s="4">
        <v>0</v>
      </c>
      <c r="DX117" s="4">
        <v>60.88</v>
      </c>
      <c r="DY117" s="4">
        <v>36.94</v>
      </c>
      <c r="DZ117" s="4">
        <v>23.73</v>
      </c>
      <c r="EA117" s="4">
        <v>33.799999999999997</v>
      </c>
      <c r="EB117" s="4">
        <v>5.01</v>
      </c>
      <c r="EC117" s="4">
        <v>0.52</v>
      </c>
      <c r="ED117" s="4">
        <v>0</v>
      </c>
      <c r="EE117" s="4">
        <v>0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4">
        <v>0</v>
      </c>
      <c r="EL117" s="4">
        <v>0</v>
      </c>
      <c r="EM117" s="4">
        <v>0</v>
      </c>
      <c r="EN117" s="4">
        <v>0</v>
      </c>
      <c r="EO117" s="4">
        <v>0</v>
      </c>
      <c r="EP117" s="4">
        <v>0</v>
      </c>
      <c r="EQ117" s="4">
        <v>0</v>
      </c>
      <c r="ER117" s="4">
        <v>0</v>
      </c>
      <c r="ES117" s="4">
        <v>0</v>
      </c>
      <c r="ET117" s="4">
        <v>0</v>
      </c>
      <c r="EU117" s="4">
        <v>0</v>
      </c>
      <c r="EV117" s="4">
        <v>0</v>
      </c>
      <c r="EW117" s="4">
        <v>0</v>
      </c>
      <c r="EX117" s="4">
        <v>0</v>
      </c>
      <c r="EY117" s="4">
        <v>0</v>
      </c>
      <c r="EZ117" s="4">
        <v>0</v>
      </c>
      <c r="FA117" s="4">
        <v>0</v>
      </c>
      <c r="FB117" s="4">
        <v>0</v>
      </c>
      <c r="FC117" s="4">
        <v>0</v>
      </c>
      <c r="FD117" s="4">
        <v>0</v>
      </c>
      <c r="FE117" s="4">
        <v>0</v>
      </c>
      <c r="FF117" s="4">
        <v>0</v>
      </c>
      <c r="FG117" s="4">
        <v>0</v>
      </c>
      <c r="FH117" s="4">
        <v>0</v>
      </c>
      <c r="FI117" s="4">
        <v>0</v>
      </c>
      <c r="FJ117" s="4">
        <v>0</v>
      </c>
      <c r="FK117" s="4">
        <v>0</v>
      </c>
      <c r="FL117" s="4">
        <v>0</v>
      </c>
      <c r="FM117" s="4">
        <v>0</v>
      </c>
      <c r="FN117" s="4">
        <v>0</v>
      </c>
      <c r="FO117" s="4">
        <v>0</v>
      </c>
      <c r="FP117" s="4">
        <v>0</v>
      </c>
      <c r="FQ117" s="4">
        <v>0</v>
      </c>
      <c r="FR117" s="4">
        <v>0</v>
      </c>
      <c r="FS117" s="4">
        <v>0</v>
      </c>
      <c r="FT117" s="4">
        <v>0</v>
      </c>
      <c r="FU117" s="4">
        <v>0</v>
      </c>
      <c r="FV117" s="4">
        <v>0</v>
      </c>
      <c r="FW117" s="4">
        <v>0</v>
      </c>
      <c r="FX117" s="4">
        <v>50.211599999999997</v>
      </c>
      <c r="FY117" s="4">
        <v>0.36720000000000003</v>
      </c>
      <c r="FZ117" s="4">
        <v>7.9196999999999997</v>
      </c>
      <c r="GA117" s="4">
        <v>36.8155</v>
      </c>
      <c r="GB117" s="4">
        <v>0</v>
      </c>
      <c r="GC117" s="4">
        <v>4.6859999999999999</v>
      </c>
      <c r="GD117" s="4">
        <v>0</v>
      </c>
      <c r="GE117" s="4">
        <v>0</v>
      </c>
      <c r="GF117" s="4">
        <v>0</v>
      </c>
      <c r="GG117" s="4">
        <v>0</v>
      </c>
      <c r="GH117" s="4">
        <v>0</v>
      </c>
      <c r="GI117" s="4">
        <v>0</v>
      </c>
      <c r="GJ117" s="4">
        <v>0</v>
      </c>
      <c r="GK117" s="4">
        <v>0</v>
      </c>
      <c r="GL117" s="4">
        <v>46.1</v>
      </c>
      <c r="GM117" s="4">
        <v>7.27</v>
      </c>
      <c r="GN117" s="4">
        <v>37.57</v>
      </c>
      <c r="GO117" s="4">
        <v>0.53</v>
      </c>
      <c r="GP117" s="4">
        <v>8.5299999999999994</v>
      </c>
      <c r="GQ117" s="4">
        <v>0</v>
      </c>
      <c r="GR117" s="4">
        <v>0</v>
      </c>
      <c r="GS117" s="4">
        <v>0</v>
      </c>
      <c r="GT117" s="4">
        <v>0</v>
      </c>
      <c r="GU117" s="4">
        <v>0</v>
      </c>
      <c r="GV117" s="4">
        <v>0</v>
      </c>
      <c r="GW117" s="4">
        <v>0</v>
      </c>
      <c r="GX117" s="4">
        <v>0</v>
      </c>
      <c r="GY117" s="4">
        <v>0</v>
      </c>
      <c r="GZ117" s="4">
        <v>0</v>
      </c>
      <c r="HA117" s="4">
        <v>0</v>
      </c>
      <c r="HB117" s="4">
        <v>0</v>
      </c>
      <c r="HC117" s="4">
        <v>0</v>
      </c>
      <c r="HD117" s="4">
        <v>0</v>
      </c>
      <c r="HE117" s="4">
        <v>0</v>
      </c>
      <c r="HF117" s="4">
        <v>0</v>
      </c>
      <c r="HG117" s="4">
        <v>0</v>
      </c>
      <c r="HH117" s="4">
        <v>0</v>
      </c>
      <c r="HI117" s="4">
        <v>0</v>
      </c>
      <c r="HJ117" s="4">
        <v>0</v>
      </c>
      <c r="HK117" s="4">
        <v>0</v>
      </c>
      <c r="HL117" s="4">
        <v>0</v>
      </c>
      <c r="HM117" s="4">
        <v>0</v>
      </c>
      <c r="HN117" s="4">
        <v>0</v>
      </c>
      <c r="HO117" s="4">
        <v>60.854300000000002</v>
      </c>
      <c r="HP117" s="4">
        <v>0</v>
      </c>
      <c r="HQ117" s="4">
        <v>0</v>
      </c>
      <c r="HR117" s="4">
        <v>0</v>
      </c>
      <c r="HS117" s="4">
        <v>0</v>
      </c>
      <c r="HT117" s="4">
        <v>0</v>
      </c>
      <c r="HU117" s="4">
        <v>0</v>
      </c>
      <c r="HV117" s="4">
        <v>0</v>
      </c>
      <c r="HW117" s="4">
        <v>2.7191000000000001</v>
      </c>
      <c r="HX117" s="4">
        <v>36.426699999999997</v>
      </c>
      <c r="HY117" s="4">
        <v>0</v>
      </c>
      <c r="HZ117" s="4">
        <v>95.92</v>
      </c>
      <c r="IA117" s="4">
        <v>4.08</v>
      </c>
    </row>
    <row r="118" spans="1:235" x14ac:dyDescent="0.35">
      <c r="A118" s="4" t="s">
        <v>653</v>
      </c>
      <c r="B118" s="4">
        <v>62.6</v>
      </c>
      <c r="C118" s="4">
        <v>61.5</v>
      </c>
      <c r="D118" s="4">
        <v>61.12</v>
      </c>
      <c r="E118" s="4">
        <v>1086.97</v>
      </c>
      <c r="F118" s="4">
        <v>1E-3</v>
      </c>
      <c r="G118" s="4">
        <v>-9.68</v>
      </c>
      <c r="H118" s="4">
        <v>0</v>
      </c>
      <c r="I118" s="4">
        <v>-0.71</v>
      </c>
      <c r="J118" s="4">
        <v>38.5</v>
      </c>
      <c r="K118" s="4">
        <v>1086.95</v>
      </c>
      <c r="L118" s="4">
        <v>-0.03</v>
      </c>
      <c r="M118" s="4">
        <v>1086.96</v>
      </c>
      <c r="N118" s="4">
        <v>-0.01</v>
      </c>
      <c r="O118" s="4">
        <v>1086.96</v>
      </c>
      <c r="P118" s="4">
        <v>-0.01</v>
      </c>
      <c r="Q118" s="4">
        <v>1080.6500000000001</v>
      </c>
      <c r="R118" s="4">
        <v>-6.33</v>
      </c>
      <c r="S118" s="4">
        <v>1072</v>
      </c>
      <c r="T118" s="4">
        <v>-14.97</v>
      </c>
      <c r="U118" s="4">
        <v>1086.97</v>
      </c>
      <c r="V118" s="4">
        <v>0</v>
      </c>
      <c r="W118" s="4">
        <v>1026.8499999999999</v>
      </c>
      <c r="X118" s="4">
        <v>-60.12</v>
      </c>
      <c r="Y118" s="4">
        <v>6.6786000000000003</v>
      </c>
      <c r="Z118" s="4">
        <v>22.198499999999999</v>
      </c>
      <c r="AA118" s="4">
        <v>27.128900000000002</v>
      </c>
      <c r="AB118" s="4">
        <v>0</v>
      </c>
      <c r="AC118" s="4">
        <v>0</v>
      </c>
      <c r="AD118" s="4">
        <v>0.29370000000000002</v>
      </c>
      <c r="AE118" s="4">
        <v>0</v>
      </c>
      <c r="AF118" s="4">
        <v>4.3211000000000004</v>
      </c>
      <c r="AG118" s="4">
        <v>-1.2454000000000001</v>
      </c>
      <c r="AH118" s="4">
        <v>35.171199999999999</v>
      </c>
      <c r="AI118" s="4">
        <v>51.178100000000001</v>
      </c>
      <c r="AJ118" s="4">
        <v>0</v>
      </c>
      <c r="AK118" s="4">
        <v>0</v>
      </c>
      <c r="AL118" s="4">
        <v>11.6586</v>
      </c>
      <c r="AM118" s="4">
        <v>0</v>
      </c>
      <c r="AN118" s="4">
        <v>0.74670000000000003</v>
      </c>
      <c r="AO118" s="4">
        <v>0.25090000000000001</v>
      </c>
      <c r="AP118" s="4">
        <v>4.53E-2</v>
      </c>
      <c r="AQ118" s="4">
        <v>50.749400000000001</v>
      </c>
      <c r="AR118" s="4">
        <v>3.7803</v>
      </c>
      <c r="AS118" s="4">
        <v>11.404299999999999</v>
      </c>
      <c r="AT118" s="4">
        <v>2.5775999999999999</v>
      </c>
      <c r="AU118" s="4">
        <v>15.3543</v>
      </c>
      <c r="AV118" s="4">
        <v>0.2974</v>
      </c>
      <c r="AW118" s="4">
        <v>3.3736000000000002</v>
      </c>
      <c r="AX118" s="4">
        <v>7.8297999999999996</v>
      </c>
      <c r="AY118" s="4">
        <v>2.7296999999999998</v>
      </c>
      <c r="AZ118" s="4">
        <v>1.2145999999999999</v>
      </c>
      <c r="BA118" s="4">
        <v>0.40029999999999999</v>
      </c>
      <c r="BB118" s="4">
        <v>0</v>
      </c>
      <c r="BC118" s="4">
        <v>4.0000000000000002E-4</v>
      </c>
      <c r="BD118" s="4">
        <v>0.28820000000000001</v>
      </c>
      <c r="BE118" s="4">
        <v>0</v>
      </c>
      <c r="BF118" s="4">
        <v>1.7222</v>
      </c>
      <c r="BG118" s="4">
        <v>1.2074</v>
      </c>
      <c r="BH118" s="4">
        <v>0.73650000000000004</v>
      </c>
      <c r="BI118" s="4">
        <v>1.6697</v>
      </c>
      <c r="BJ118" s="4">
        <v>2.1890999999999998</v>
      </c>
      <c r="BK118" s="4">
        <v>1.9399</v>
      </c>
      <c r="BL118" s="4">
        <v>1.9331</v>
      </c>
      <c r="BM118" s="4">
        <v>1.8896999999999999</v>
      </c>
      <c r="BN118" s="4">
        <v>1.8491</v>
      </c>
      <c r="BO118" s="4">
        <v>1.831</v>
      </c>
      <c r="BP118" s="4">
        <v>1.8142</v>
      </c>
      <c r="BQ118" s="4">
        <v>1.8228</v>
      </c>
      <c r="BR118" s="4">
        <v>1.8481000000000001</v>
      </c>
      <c r="BS118" s="4">
        <v>1.8649</v>
      </c>
      <c r="BT118" s="4">
        <v>1.8704000000000001</v>
      </c>
      <c r="BU118" s="4">
        <v>35.180500000000002</v>
      </c>
      <c r="BV118" s="4">
        <v>0</v>
      </c>
      <c r="BW118" s="4">
        <v>0</v>
      </c>
      <c r="BX118" s="4">
        <v>0</v>
      </c>
      <c r="BY118" s="4">
        <v>39.449599999999997</v>
      </c>
      <c r="BZ118" s="4">
        <v>0.39900000000000002</v>
      </c>
      <c r="CA118" s="4">
        <v>24.5121</v>
      </c>
      <c r="CB118" s="4">
        <v>0.44990000000000002</v>
      </c>
      <c r="CC118" s="4">
        <v>0</v>
      </c>
      <c r="CD118" s="4">
        <v>0</v>
      </c>
      <c r="CE118" s="4">
        <v>0</v>
      </c>
      <c r="CF118" s="4">
        <v>0</v>
      </c>
      <c r="CG118" s="4">
        <v>8.9999999999999993E-3</v>
      </c>
      <c r="CH118" s="4">
        <v>0</v>
      </c>
      <c r="CI118" s="4">
        <v>0</v>
      </c>
      <c r="CJ118" s="4">
        <v>52.55</v>
      </c>
      <c r="CK118" s="4">
        <v>51.93</v>
      </c>
      <c r="CL118" s="4">
        <v>46.89</v>
      </c>
      <c r="CM118" s="4">
        <v>0.48</v>
      </c>
      <c r="CN118" s="4">
        <v>0.69</v>
      </c>
      <c r="CO118" s="4">
        <v>0.01</v>
      </c>
      <c r="CP118" s="4">
        <v>54.353299999999997</v>
      </c>
      <c r="CQ118" s="4">
        <v>0</v>
      </c>
      <c r="CR118" s="4">
        <v>29.065100000000001</v>
      </c>
      <c r="CS118" s="4">
        <v>0</v>
      </c>
      <c r="CT118" s="4">
        <v>0</v>
      </c>
      <c r="CU118" s="4">
        <v>0</v>
      </c>
      <c r="CV118" s="4">
        <v>0</v>
      </c>
      <c r="CW118" s="4">
        <v>11.295999999999999</v>
      </c>
      <c r="CX118" s="4">
        <v>4.9852999999999996</v>
      </c>
      <c r="CY118" s="4">
        <v>0.30030000000000001</v>
      </c>
      <c r="CZ118" s="4">
        <v>0</v>
      </c>
      <c r="DA118" s="4">
        <v>0</v>
      </c>
      <c r="DB118" s="4">
        <v>0</v>
      </c>
      <c r="DC118" s="4">
        <v>0</v>
      </c>
      <c r="DD118" s="4">
        <v>0</v>
      </c>
      <c r="DE118" s="4">
        <v>54.64</v>
      </c>
      <c r="DF118" s="4">
        <v>43.63</v>
      </c>
      <c r="DG118" s="4">
        <v>1.73</v>
      </c>
      <c r="DH118" s="4">
        <v>0</v>
      </c>
      <c r="DI118" s="4">
        <v>50.3048</v>
      </c>
      <c r="DJ118" s="4">
        <v>0</v>
      </c>
      <c r="DK118" s="4">
        <v>4.4907000000000004</v>
      </c>
      <c r="DL118" s="4">
        <v>0</v>
      </c>
      <c r="DM118" s="4">
        <v>15.0901</v>
      </c>
      <c r="DN118" s="4">
        <v>0.32419999999999999</v>
      </c>
      <c r="DO118" s="4">
        <v>13.1005</v>
      </c>
      <c r="DP118" s="4">
        <v>16.687000000000001</v>
      </c>
      <c r="DQ118" s="4">
        <v>0</v>
      </c>
      <c r="DR118" s="4">
        <v>0</v>
      </c>
      <c r="DS118" s="4">
        <v>0</v>
      </c>
      <c r="DT118" s="4">
        <v>0</v>
      </c>
      <c r="DU118" s="4">
        <v>2.7000000000000001E-3</v>
      </c>
      <c r="DV118" s="4">
        <v>0</v>
      </c>
      <c r="DW118" s="4">
        <v>0</v>
      </c>
      <c r="DX118" s="4">
        <v>60.75</v>
      </c>
      <c r="DY118" s="4">
        <v>36.880000000000003</v>
      </c>
      <c r="DZ118" s="4">
        <v>23.83</v>
      </c>
      <c r="EA118" s="4">
        <v>33.770000000000003</v>
      </c>
      <c r="EB118" s="4">
        <v>5</v>
      </c>
      <c r="EC118" s="4">
        <v>0.52</v>
      </c>
      <c r="ED118" s="4">
        <v>0</v>
      </c>
      <c r="EE118" s="4">
        <v>0</v>
      </c>
      <c r="EF118" s="4">
        <v>0</v>
      </c>
      <c r="EG118" s="4">
        <v>0</v>
      </c>
      <c r="EH118" s="4">
        <v>0</v>
      </c>
      <c r="EI118" s="4">
        <v>0</v>
      </c>
      <c r="EJ118" s="4">
        <v>0</v>
      </c>
      <c r="EK118" s="4">
        <v>0</v>
      </c>
      <c r="EL118" s="4">
        <v>0</v>
      </c>
      <c r="EM118" s="4">
        <v>0</v>
      </c>
      <c r="EN118" s="4">
        <v>0</v>
      </c>
      <c r="EO118" s="4">
        <v>0</v>
      </c>
      <c r="EP118" s="4">
        <v>0</v>
      </c>
      <c r="EQ118" s="4">
        <v>0</v>
      </c>
      <c r="ER118" s="4">
        <v>0</v>
      </c>
      <c r="ES118" s="4">
        <v>0</v>
      </c>
      <c r="ET118" s="4">
        <v>0</v>
      </c>
      <c r="EU118" s="4">
        <v>0</v>
      </c>
      <c r="EV118" s="4">
        <v>0</v>
      </c>
      <c r="EW118" s="4">
        <v>0</v>
      </c>
      <c r="EX118" s="4">
        <v>0</v>
      </c>
      <c r="EY118" s="4">
        <v>0</v>
      </c>
      <c r="EZ118" s="4">
        <v>0</v>
      </c>
      <c r="FA118" s="4">
        <v>0</v>
      </c>
      <c r="FB118" s="4">
        <v>0</v>
      </c>
      <c r="FC118" s="4">
        <v>0</v>
      </c>
      <c r="FD118" s="4">
        <v>0</v>
      </c>
      <c r="FE118" s="4">
        <v>0</v>
      </c>
      <c r="FF118" s="4">
        <v>0</v>
      </c>
      <c r="FG118" s="4">
        <v>0</v>
      </c>
      <c r="FH118" s="4">
        <v>0</v>
      </c>
      <c r="FI118" s="4">
        <v>0</v>
      </c>
      <c r="FJ118" s="4">
        <v>0</v>
      </c>
      <c r="FK118" s="4">
        <v>0</v>
      </c>
      <c r="FL118" s="4">
        <v>0</v>
      </c>
      <c r="FM118" s="4">
        <v>0</v>
      </c>
      <c r="FN118" s="4">
        <v>0</v>
      </c>
      <c r="FO118" s="4">
        <v>0</v>
      </c>
      <c r="FP118" s="4">
        <v>0</v>
      </c>
      <c r="FQ118" s="4">
        <v>0</v>
      </c>
      <c r="FR118" s="4">
        <v>0</v>
      </c>
      <c r="FS118" s="4">
        <v>0</v>
      </c>
      <c r="FT118" s="4">
        <v>0</v>
      </c>
      <c r="FU118" s="4">
        <v>0</v>
      </c>
      <c r="FV118" s="4">
        <v>0</v>
      </c>
      <c r="FW118" s="4">
        <v>0</v>
      </c>
      <c r="FX118" s="4">
        <v>50.177999999999997</v>
      </c>
      <c r="FY118" s="4">
        <v>0.3659</v>
      </c>
      <c r="FZ118" s="4">
        <v>7.9701000000000004</v>
      </c>
      <c r="GA118" s="4">
        <v>36.8187</v>
      </c>
      <c r="GB118" s="4">
        <v>0</v>
      </c>
      <c r="GC118" s="4">
        <v>4.6672000000000002</v>
      </c>
      <c r="GD118" s="4">
        <v>0</v>
      </c>
      <c r="GE118" s="4">
        <v>0</v>
      </c>
      <c r="GF118" s="4">
        <v>0</v>
      </c>
      <c r="GG118" s="4">
        <v>0</v>
      </c>
      <c r="GH118" s="4">
        <v>0</v>
      </c>
      <c r="GI118" s="4">
        <v>0</v>
      </c>
      <c r="GJ118" s="4">
        <v>0</v>
      </c>
      <c r="GK118" s="4">
        <v>0</v>
      </c>
      <c r="GL118" s="4">
        <v>46.08</v>
      </c>
      <c r="GM118" s="4">
        <v>7.32</v>
      </c>
      <c r="GN118" s="4">
        <v>37.58</v>
      </c>
      <c r="GO118" s="4">
        <v>0.53</v>
      </c>
      <c r="GP118" s="4">
        <v>8.49</v>
      </c>
      <c r="GQ118" s="4">
        <v>0</v>
      </c>
      <c r="GR118" s="4">
        <v>0</v>
      </c>
      <c r="GS118" s="4">
        <v>0</v>
      </c>
      <c r="GT118" s="4">
        <v>0</v>
      </c>
      <c r="GU118" s="4">
        <v>0</v>
      </c>
      <c r="GV118" s="4">
        <v>0</v>
      </c>
      <c r="GW118" s="4">
        <v>0</v>
      </c>
      <c r="GX118" s="4">
        <v>0</v>
      </c>
      <c r="GY118" s="4">
        <v>0</v>
      </c>
      <c r="GZ118" s="4">
        <v>0</v>
      </c>
      <c r="HA118" s="4">
        <v>0</v>
      </c>
      <c r="HB118" s="4">
        <v>0</v>
      </c>
      <c r="HC118" s="4">
        <v>0</v>
      </c>
      <c r="HD118" s="4">
        <v>0</v>
      </c>
      <c r="HE118" s="4">
        <v>0</v>
      </c>
      <c r="HF118" s="4">
        <v>0</v>
      </c>
      <c r="HG118" s="4">
        <v>0</v>
      </c>
      <c r="HH118" s="4">
        <v>0</v>
      </c>
      <c r="HI118" s="4">
        <v>0</v>
      </c>
      <c r="HJ118" s="4">
        <v>0</v>
      </c>
      <c r="HK118" s="4">
        <v>0</v>
      </c>
      <c r="HL118" s="4">
        <v>0</v>
      </c>
      <c r="HM118" s="4">
        <v>0</v>
      </c>
      <c r="HN118" s="4">
        <v>0</v>
      </c>
      <c r="HO118" s="4">
        <v>60.856699999999996</v>
      </c>
      <c r="HP118" s="4">
        <v>0</v>
      </c>
      <c r="HQ118" s="4">
        <v>0</v>
      </c>
      <c r="HR118" s="4">
        <v>0</v>
      </c>
      <c r="HS118" s="4">
        <v>0</v>
      </c>
      <c r="HT118" s="4">
        <v>0</v>
      </c>
      <c r="HU118" s="4">
        <v>0</v>
      </c>
      <c r="HV118" s="4">
        <v>0</v>
      </c>
      <c r="HW118" s="4">
        <v>2.7166000000000001</v>
      </c>
      <c r="HX118" s="4">
        <v>36.426699999999997</v>
      </c>
      <c r="HY118" s="4">
        <v>0</v>
      </c>
      <c r="HZ118" s="4">
        <v>95.93</v>
      </c>
      <c r="IA118" s="4">
        <v>4.07</v>
      </c>
    </row>
    <row r="119" spans="1:235" x14ac:dyDescent="0.35">
      <c r="A119" s="4" t="s">
        <v>653</v>
      </c>
      <c r="B119" s="4">
        <v>63.1</v>
      </c>
      <c r="C119" s="4">
        <v>62.02</v>
      </c>
      <c r="D119" s="4">
        <v>61.63</v>
      </c>
      <c r="E119" s="4">
        <v>1086.54</v>
      </c>
      <c r="F119" s="4">
        <v>1E-3</v>
      </c>
      <c r="G119" s="4">
        <v>-9.69</v>
      </c>
      <c r="H119" s="4">
        <v>0</v>
      </c>
      <c r="I119" s="4">
        <v>-0.71</v>
      </c>
      <c r="J119" s="4">
        <v>37.979999999999997</v>
      </c>
      <c r="K119" s="4">
        <v>1086.52</v>
      </c>
      <c r="L119" s="4">
        <v>-0.02</v>
      </c>
      <c r="M119" s="4">
        <v>1086.53</v>
      </c>
      <c r="N119" s="4">
        <v>-0.01</v>
      </c>
      <c r="O119" s="4">
        <v>1086.54</v>
      </c>
      <c r="P119" s="4">
        <v>-0.01</v>
      </c>
      <c r="Q119" s="4">
        <v>1080.3900000000001</v>
      </c>
      <c r="R119" s="4">
        <v>-6.15</v>
      </c>
      <c r="S119" s="4">
        <v>1071.7</v>
      </c>
      <c r="T119" s="4">
        <v>-14.85</v>
      </c>
      <c r="U119" s="4">
        <v>1086.54</v>
      </c>
      <c r="V119" s="4">
        <v>0</v>
      </c>
      <c r="W119" s="4">
        <v>1026.8499999999999</v>
      </c>
      <c r="X119" s="4">
        <v>-59.69</v>
      </c>
      <c r="Y119" s="4">
        <v>6.6721000000000004</v>
      </c>
      <c r="Z119" s="4">
        <v>22.3858</v>
      </c>
      <c r="AA119" s="4">
        <v>27.401599999999998</v>
      </c>
      <c r="AB119" s="4">
        <v>0</v>
      </c>
      <c r="AC119" s="4">
        <v>0</v>
      </c>
      <c r="AD119" s="4">
        <v>0.35560000000000003</v>
      </c>
      <c r="AE119" s="4">
        <v>0</v>
      </c>
      <c r="AF119" s="4">
        <v>4.3250999999999999</v>
      </c>
      <c r="AG119" s="4">
        <v>-1.2069000000000001</v>
      </c>
      <c r="AH119" s="4">
        <v>35.186700000000002</v>
      </c>
      <c r="AI119" s="4">
        <v>51.232999999999997</v>
      </c>
      <c r="AJ119" s="4">
        <v>0</v>
      </c>
      <c r="AK119" s="4">
        <v>0</v>
      </c>
      <c r="AL119" s="4">
        <v>11.623699999999999</v>
      </c>
      <c r="AM119" s="4">
        <v>0</v>
      </c>
      <c r="AN119" s="4">
        <v>0.74970000000000003</v>
      </c>
      <c r="AO119" s="4">
        <v>0.25059999999999999</v>
      </c>
      <c r="AP119" s="4">
        <v>4.53E-2</v>
      </c>
      <c r="AQ119" s="4">
        <v>50.8078</v>
      </c>
      <c r="AR119" s="4">
        <v>3.7507000000000001</v>
      </c>
      <c r="AS119" s="4">
        <v>11.408799999999999</v>
      </c>
      <c r="AT119" s="4">
        <v>2.5813000000000001</v>
      </c>
      <c r="AU119" s="4">
        <v>15.3491</v>
      </c>
      <c r="AV119" s="4">
        <v>0.29780000000000001</v>
      </c>
      <c r="AW119" s="4">
        <v>3.3534999999999999</v>
      </c>
      <c r="AX119" s="4">
        <v>7.7942</v>
      </c>
      <c r="AY119" s="4">
        <v>2.7334000000000001</v>
      </c>
      <c r="AZ119" s="4">
        <v>1.2289000000000001</v>
      </c>
      <c r="BA119" s="4">
        <v>0.40579999999999999</v>
      </c>
      <c r="BB119" s="4">
        <v>0</v>
      </c>
      <c r="BC119" s="4">
        <v>4.0000000000000002E-4</v>
      </c>
      <c r="BD119" s="4">
        <v>0.2883</v>
      </c>
      <c r="BE119" s="4">
        <v>0</v>
      </c>
      <c r="BF119" s="4">
        <v>1.7302999999999999</v>
      </c>
      <c r="BG119" s="4">
        <v>1.2</v>
      </c>
      <c r="BH119" s="4">
        <v>0.73380000000000001</v>
      </c>
      <c r="BI119" s="4">
        <v>1.6777</v>
      </c>
      <c r="BJ119" s="4">
        <v>2.2111000000000001</v>
      </c>
      <c r="BK119" s="4">
        <v>1.9552</v>
      </c>
      <c r="BL119" s="4">
        <v>1.9481999999999999</v>
      </c>
      <c r="BM119" s="4">
        <v>1.9036999999999999</v>
      </c>
      <c r="BN119" s="4">
        <v>1.8622000000000001</v>
      </c>
      <c r="BO119" s="4">
        <v>1.8435999999999999</v>
      </c>
      <c r="BP119" s="4">
        <v>1.8264</v>
      </c>
      <c r="BQ119" s="4">
        <v>1.8331999999999999</v>
      </c>
      <c r="BR119" s="4">
        <v>1.8591</v>
      </c>
      <c r="BS119" s="4">
        <v>1.8764000000000001</v>
      </c>
      <c r="BT119" s="4">
        <v>1.8819999999999999</v>
      </c>
      <c r="BU119" s="4">
        <v>35.161000000000001</v>
      </c>
      <c r="BV119" s="4">
        <v>0</v>
      </c>
      <c r="BW119" s="4">
        <v>0</v>
      </c>
      <c r="BX119" s="4">
        <v>0</v>
      </c>
      <c r="BY119" s="4">
        <v>39.553899999999999</v>
      </c>
      <c r="BZ119" s="4">
        <v>0.40010000000000001</v>
      </c>
      <c r="CA119" s="4">
        <v>24.428100000000001</v>
      </c>
      <c r="CB119" s="4">
        <v>0.44790000000000002</v>
      </c>
      <c r="CC119" s="4">
        <v>0</v>
      </c>
      <c r="CD119" s="4">
        <v>0</v>
      </c>
      <c r="CE119" s="4">
        <v>0</v>
      </c>
      <c r="CF119" s="4">
        <v>0</v>
      </c>
      <c r="CG119" s="4">
        <v>8.9999999999999993E-3</v>
      </c>
      <c r="CH119" s="4">
        <v>0</v>
      </c>
      <c r="CI119" s="4">
        <v>0</v>
      </c>
      <c r="CJ119" s="4">
        <v>52.4</v>
      </c>
      <c r="CK119" s="4">
        <v>51.79</v>
      </c>
      <c r="CL119" s="4">
        <v>47.04</v>
      </c>
      <c r="CM119" s="4">
        <v>0.48</v>
      </c>
      <c r="CN119" s="4">
        <v>0.68</v>
      </c>
      <c r="CO119" s="4">
        <v>0.01</v>
      </c>
      <c r="CP119" s="4">
        <v>54.388800000000003</v>
      </c>
      <c r="CQ119" s="4">
        <v>0</v>
      </c>
      <c r="CR119" s="4">
        <v>29.040800000000001</v>
      </c>
      <c r="CS119" s="4">
        <v>0</v>
      </c>
      <c r="CT119" s="4">
        <v>0</v>
      </c>
      <c r="CU119" s="4">
        <v>0</v>
      </c>
      <c r="CV119" s="4">
        <v>0</v>
      </c>
      <c r="CW119" s="4">
        <v>11.2677</v>
      </c>
      <c r="CX119" s="4">
        <v>5.0008999999999997</v>
      </c>
      <c r="CY119" s="4">
        <v>0.30180000000000001</v>
      </c>
      <c r="CZ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54.5</v>
      </c>
      <c r="DF119" s="4">
        <v>43.77</v>
      </c>
      <c r="DG119" s="4">
        <v>1.74</v>
      </c>
      <c r="DH119" s="4">
        <v>0</v>
      </c>
      <c r="DI119" s="4">
        <v>50.3003</v>
      </c>
      <c r="DJ119" s="4">
        <v>0</v>
      </c>
      <c r="DK119" s="4">
        <v>4.4768999999999997</v>
      </c>
      <c r="DL119" s="4">
        <v>0</v>
      </c>
      <c r="DM119" s="4">
        <v>15.150499999999999</v>
      </c>
      <c r="DN119" s="4">
        <v>0.32590000000000002</v>
      </c>
      <c r="DO119" s="4">
        <v>13.077999999999999</v>
      </c>
      <c r="DP119" s="4">
        <v>16.665700000000001</v>
      </c>
      <c r="DQ119" s="4">
        <v>0</v>
      </c>
      <c r="DR119" s="4">
        <v>0</v>
      </c>
      <c r="DS119" s="4">
        <v>0</v>
      </c>
      <c r="DT119" s="4">
        <v>0</v>
      </c>
      <c r="DU119" s="4">
        <v>2.7000000000000001E-3</v>
      </c>
      <c r="DV119" s="4">
        <v>0</v>
      </c>
      <c r="DW119" s="4">
        <v>0</v>
      </c>
      <c r="DX119" s="4">
        <v>60.61</v>
      </c>
      <c r="DY119" s="4">
        <v>36.83</v>
      </c>
      <c r="DZ119" s="4">
        <v>23.93</v>
      </c>
      <c r="EA119" s="4">
        <v>33.729999999999997</v>
      </c>
      <c r="EB119" s="4">
        <v>4.9800000000000004</v>
      </c>
      <c r="EC119" s="4">
        <v>0.52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0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0</v>
      </c>
      <c r="FU119" s="4">
        <v>0</v>
      </c>
      <c r="FV119" s="4">
        <v>0</v>
      </c>
      <c r="FW119" s="4">
        <v>0</v>
      </c>
      <c r="FX119" s="4">
        <v>50.143900000000002</v>
      </c>
      <c r="FY119" s="4">
        <v>0.36459999999999998</v>
      </c>
      <c r="FZ119" s="4">
        <v>8.0213999999999999</v>
      </c>
      <c r="GA119" s="4">
        <v>36.821599999999997</v>
      </c>
      <c r="GB119" s="4">
        <v>0</v>
      </c>
      <c r="GC119" s="4">
        <v>4.6483999999999996</v>
      </c>
      <c r="GD119" s="4">
        <v>0</v>
      </c>
      <c r="GE119" s="4">
        <v>0</v>
      </c>
      <c r="GF119" s="4">
        <v>0</v>
      </c>
      <c r="GG119" s="4">
        <v>0</v>
      </c>
      <c r="GH119" s="4">
        <v>0</v>
      </c>
      <c r="GI119" s="4">
        <v>0</v>
      </c>
      <c r="GJ119" s="4">
        <v>0</v>
      </c>
      <c r="GK119" s="4">
        <v>0</v>
      </c>
      <c r="GL119" s="4">
        <v>46.05</v>
      </c>
      <c r="GM119" s="4">
        <v>7.37</v>
      </c>
      <c r="GN119" s="4">
        <v>37.590000000000003</v>
      </c>
      <c r="GO119" s="4">
        <v>0.52</v>
      </c>
      <c r="GP119" s="4">
        <v>8.4600000000000009</v>
      </c>
      <c r="GQ119" s="4">
        <v>0</v>
      </c>
      <c r="GR119" s="4">
        <v>0</v>
      </c>
      <c r="GS119" s="4">
        <v>0</v>
      </c>
      <c r="GT119" s="4">
        <v>0</v>
      </c>
      <c r="GU119" s="4">
        <v>0</v>
      </c>
      <c r="GV119" s="4">
        <v>0</v>
      </c>
      <c r="GW119" s="4">
        <v>0</v>
      </c>
      <c r="GX119" s="4">
        <v>0</v>
      </c>
      <c r="GY119" s="4">
        <v>0</v>
      </c>
      <c r="GZ119" s="4">
        <v>0</v>
      </c>
      <c r="HA119" s="4">
        <v>0</v>
      </c>
      <c r="HB119" s="4">
        <v>0</v>
      </c>
      <c r="HC119" s="4">
        <v>0</v>
      </c>
      <c r="HD119" s="4">
        <v>0</v>
      </c>
      <c r="HE119" s="4">
        <v>0</v>
      </c>
      <c r="HF119" s="4">
        <v>0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60.859000000000002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2.7141999999999999</v>
      </c>
      <c r="HX119" s="4">
        <v>36.4268</v>
      </c>
      <c r="HY119" s="4">
        <v>0</v>
      </c>
      <c r="HZ119" s="4">
        <v>95.93</v>
      </c>
      <c r="IA119" s="4">
        <v>4.07</v>
      </c>
    </row>
    <row r="120" spans="1:235" x14ac:dyDescent="0.35">
      <c r="A120" s="4" t="s">
        <v>653</v>
      </c>
      <c r="B120" s="4">
        <v>63.61</v>
      </c>
      <c r="C120" s="4">
        <v>62.54</v>
      </c>
      <c r="D120" s="4">
        <v>62.15</v>
      </c>
      <c r="E120" s="4">
        <v>1086.1099999999999</v>
      </c>
      <c r="F120" s="4">
        <v>1E-3</v>
      </c>
      <c r="G120" s="4">
        <v>-9.69</v>
      </c>
      <c r="H120" s="4">
        <v>0</v>
      </c>
      <c r="I120" s="4">
        <v>-0.71</v>
      </c>
      <c r="J120" s="4">
        <v>37.46</v>
      </c>
      <c r="K120" s="4">
        <v>1086.08</v>
      </c>
      <c r="L120" s="4">
        <v>-0.03</v>
      </c>
      <c r="M120" s="4">
        <v>1086.0999999999999</v>
      </c>
      <c r="N120" s="4">
        <v>-0.01</v>
      </c>
      <c r="O120" s="4">
        <v>1086.0999999999999</v>
      </c>
      <c r="P120" s="4">
        <v>-0.01</v>
      </c>
      <c r="Q120" s="4">
        <v>1080.1300000000001</v>
      </c>
      <c r="R120" s="4">
        <v>-5.99</v>
      </c>
      <c r="S120" s="4">
        <v>1071.3900000000001</v>
      </c>
      <c r="T120" s="4">
        <v>-14.73</v>
      </c>
      <c r="U120" s="4">
        <v>1086.1099999999999</v>
      </c>
      <c r="V120" s="4">
        <v>0</v>
      </c>
      <c r="W120" s="4">
        <v>1026.8499999999999</v>
      </c>
      <c r="X120" s="4">
        <v>-59.26</v>
      </c>
      <c r="Y120" s="4">
        <v>6.6657000000000002</v>
      </c>
      <c r="Z120" s="4">
        <v>22.573399999999999</v>
      </c>
      <c r="AA120" s="4">
        <v>27.674399999999999</v>
      </c>
      <c r="AB120" s="4">
        <v>0</v>
      </c>
      <c r="AC120" s="4">
        <v>0</v>
      </c>
      <c r="AD120" s="4">
        <v>0.41699999999999998</v>
      </c>
      <c r="AE120" s="4">
        <v>0</v>
      </c>
      <c r="AF120" s="4">
        <v>4.3291000000000004</v>
      </c>
      <c r="AG120" s="4">
        <v>-1.2065999999999999</v>
      </c>
      <c r="AH120" s="4">
        <v>35.247900000000001</v>
      </c>
      <c r="AI120" s="4">
        <v>51.259599999999999</v>
      </c>
      <c r="AJ120" s="4">
        <v>0</v>
      </c>
      <c r="AK120" s="4">
        <v>0</v>
      </c>
      <c r="AL120" s="4">
        <v>11.5358</v>
      </c>
      <c r="AM120" s="4">
        <v>0</v>
      </c>
      <c r="AN120" s="4">
        <v>0.75009999999999999</v>
      </c>
      <c r="AO120" s="4">
        <v>0.25019999999999998</v>
      </c>
      <c r="AP120" s="4">
        <v>4.53E-2</v>
      </c>
      <c r="AQ120" s="4">
        <v>50.866900000000001</v>
      </c>
      <c r="AR120" s="4">
        <v>3.7210999999999999</v>
      </c>
      <c r="AS120" s="4">
        <v>11.413600000000001</v>
      </c>
      <c r="AT120" s="4">
        <v>2.5849000000000002</v>
      </c>
      <c r="AU120" s="4">
        <v>15.3432</v>
      </c>
      <c r="AV120" s="4">
        <v>0.29820000000000002</v>
      </c>
      <c r="AW120" s="4">
        <v>3.3332999999999999</v>
      </c>
      <c r="AX120" s="4">
        <v>7.7582000000000004</v>
      </c>
      <c r="AY120" s="4">
        <v>2.7368999999999999</v>
      </c>
      <c r="AZ120" s="4">
        <v>1.2435</v>
      </c>
      <c r="BA120" s="4">
        <v>0.41139999999999999</v>
      </c>
      <c r="BB120" s="4">
        <v>0</v>
      </c>
      <c r="BC120" s="4">
        <v>4.0000000000000002E-4</v>
      </c>
      <c r="BD120" s="4">
        <v>0.28839999999999999</v>
      </c>
      <c r="BE120" s="4">
        <v>0</v>
      </c>
      <c r="BF120" s="4">
        <v>1.7384999999999999</v>
      </c>
      <c r="BG120" s="4">
        <v>1.1927000000000001</v>
      </c>
      <c r="BH120" s="4">
        <v>0.73109999999999997</v>
      </c>
      <c r="BI120" s="4">
        <v>1.6857</v>
      </c>
      <c r="BJ120" s="4">
        <v>2.2336</v>
      </c>
      <c r="BK120" s="4">
        <v>1.9708000000000001</v>
      </c>
      <c r="BL120" s="4">
        <v>1.9636</v>
      </c>
      <c r="BM120" s="4">
        <v>1.9178999999999999</v>
      </c>
      <c r="BN120" s="4">
        <v>1.8754</v>
      </c>
      <c r="BO120" s="4">
        <v>1.8564000000000001</v>
      </c>
      <c r="BP120" s="4">
        <v>1.8387</v>
      </c>
      <c r="BQ120" s="4">
        <v>1.8436999999999999</v>
      </c>
      <c r="BR120" s="4">
        <v>1.8703000000000001</v>
      </c>
      <c r="BS120" s="4">
        <v>1.8878999999999999</v>
      </c>
      <c r="BT120" s="4">
        <v>1.8935999999999999</v>
      </c>
      <c r="BU120" s="4">
        <v>35.141399999999997</v>
      </c>
      <c r="BV120" s="4">
        <v>0</v>
      </c>
      <c r="BW120" s="4">
        <v>0</v>
      </c>
      <c r="BX120" s="4">
        <v>0</v>
      </c>
      <c r="BY120" s="4">
        <v>39.658499999999997</v>
      </c>
      <c r="BZ120" s="4">
        <v>0.40129999999999999</v>
      </c>
      <c r="CA120" s="4">
        <v>24.344000000000001</v>
      </c>
      <c r="CB120" s="4">
        <v>0.44590000000000002</v>
      </c>
      <c r="CC120" s="4">
        <v>0</v>
      </c>
      <c r="CD120" s="4">
        <v>0</v>
      </c>
      <c r="CE120" s="4">
        <v>0</v>
      </c>
      <c r="CF120" s="4">
        <v>0</v>
      </c>
      <c r="CG120" s="4">
        <v>8.8999999999999999E-3</v>
      </c>
      <c r="CH120" s="4">
        <v>0</v>
      </c>
      <c r="CI120" s="4">
        <v>0</v>
      </c>
      <c r="CJ120" s="4">
        <v>52.25</v>
      </c>
      <c r="CK120" s="4">
        <v>51.64</v>
      </c>
      <c r="CL120" s="4">
        <v>47.19</v>
      </c>
      <c r="CM120" s="4">
        <v>0.48</v>
      </c>
      <c r="CN120" s="4">
        <v>0.68</v>
      </c>
      <c r="CO120" s="4">
        <v>0.01</v>
      </c>
      <c r="CP120" s="4">
        <v>54.424399999999999</v>
      </c>
      <c r="CQ120" s="4">
        <v>0</v>
      </c>
      <c r="CR120" s="4">
        <v>29.016500000000001</v>
      </c>
      <c r="CS120" s="4">
        <v>0</v>
      </c>
      <c r="CT120" s="4">
        <v>0</v>
      </c>
      <c r="CU120" s="4">
        <v>0</v>
      </c>
      <c r="CV120" s="4">
        <v>0</v>
      </c>
      <c r="CW120" s="4">
        <v>11.2393</v>
      </c>
      <c r="CX120" s="4">
        <v>5.0164999999999997</v>
      </c>
      <c r="CY120" s="4">
        <v>0.30320000000000003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54.35</v>
      </c>
      <c r="DF120" s="4">
        <v>43.9</v>
      </c>
      <c r="DG120" s="4">
        <v>1.75</v>
      </c>
      <c r="DH120" s="4">
        <v>0</v>
      </c>
      <c r="DI120" s="4">
        <v>50.2958</v>
      </c>
      <c r="DJ120" s="4">
        <v>0</v>
      </c>
      <c r="DK120" s="4">
        <v>4.4631999999999996</v>
      </c>
      <c r="DL120" s="4">
        <v>0</v>
      </c>
      <c r="DM120" s="4">
        <v>15.2111</v>
      </c>
      <c r="DN120" s="4">
        <v>0.32769999999999999</v>
      </c>
      <c r="DO120" s="4">
        <v>13.055400000000001</v>
      </c>
      <c r="DP120" s="4">
        <v>16.644200000000001</v>
      </c>
      <c r="DQ120" s="4">
        <v>0</v>
      </c>
      <c r="DR120" s="4">
        <v>0</v>
      </c>
      <c r="DS120" s="4">
        <v>0</v>
      </c>
      <c r="DT120" s="4">
        <v>0</v>
      </c>
      <c r="DU120" s="4">
        <v>2.7000000000000001E-3</v>
      </c>
      <c r="DV120" s="4">
        <v>0</v>
      </c>
      <c r="DW120" s="4">
        <v>0</v>
      </c>
      <c r="DX120" s="4">
        <v>60.47</v>
      </c>
      <c r="DY120" s="4">
        <v>36.770000000000003</v>
      </c>
      <c r="DZ120" s="4">
        <v>24.04</v>
      </c>
      <c r="EA120" s="4">
        <v>33.69</v>
      </c>
      <c r="EB120" s="4">
        <v>4.97</v>
      </c>
      <c r="EC120" s="4">
        <v>0.52</v>
      </c>
      <c r="ED120" s="4">
        <v>0</v>
      </c>
      <c r="EE120" s="4">
        <v>0</v>
      </c>
      <c r="EF120" s="4">
        <v>0</v>
      </c>
      <c r="EG120" s="4">
        <v>0</v>
      </c>
      <c r="EH120" s="4">
        <v>0</v>
      </c>
      <c r="EI120" s="4">
        <v>0</v>
      </c>
      <c r="EJ120" s="4">
        <v>0</v>
      </c>
      <c r="EK120" s="4">
        <v>0</v>
      </c>
      <c r="EL120" s="4">
        <v>0</v>
      </c>
      <c r="EM120" s="4">
        <v>0</v>
      </c>
      <c r="EN120" s="4">
        <v>0</v>
      </c>
      <c r="EO120" s="4">
        <v>0</v>
      </c>
      <c r="EP120" s="4">
        <v>0</v>
      </c>
      <c r="EQ120" s="4">
        <v>0</v>
      </c>
      <c r="ER120" s="4">
        <v>0</v>
      </c>
      <c r="ES120" s="4">
        <v>0</v>
      </c>
      <c r="ET120" s="4">
        <v>0</v>
      </c>
      <c r="EU120" s="4">
        <v>0</v>
      </c>
      <c r="EV120" s="4">
        <v>0</v>
      </c>
      <c r="EW120" s="4">
        <v>0</v>
      </c>
      <c r="EX120" s="4">
        <v>0</v>
      </c>
      <c r="EY120" s="4">
        <v>0</v>
      </c>
      <c r="EZ120" s="4">
        <v>0</v>
      </c>
      <c r="FA120" s="4">
        <v>0</v>
      </c>
      <c r="FB120" s="4">
        <v>0</v>
      </c>
      <c r="FC120" s="4">
        <v>0</v>
      </c>
      <c r="FD120" s="4">
        <v>0</v>
      </c>
      <c r="FE120" s="4">
        <v>0</v>
      </c>
      <c r="FF120" s="4">
        <v>0</v>
      </c>
      <c r="FG120" s="4">
        <v>0</v>
      </c>
      <c r="FH120" s="4">
        <v>0</v>
      </c>
      <c r="FI120" s="4">
        <v>0</v>
      </c>
      <c r="FJ120" s="4">
        <v>0</v>
      </c>
      <c r="FK120" s="4">
        <v>0</v>
      </c>
      <c r="FL120" s="4">
        <v>0</v>
      </c>
      <c r="FM120" s="4">
        <v>0</v>
      </c>
      <c r="FN120" s="4">
        <v>0</v>
      </c>
      <c r="FO120" s="4">
        <v>0</v>
      </c>
      <c r="FP120" s="4">
        <v>0</v>
      </c>
      <c r="FQ120" s="4">
        <v>0</v>
      </c>
      <c r="FR120" s="4">
        <v>0</v>
      </c>
      <c r="FS120" s="4">
        <v>0</v>
      </c>
      <c r="FT120" s="4">
        <v>0</v>
      </c>
      <c r="FU120" s="4">
        <v>0</v>
      </c>
      <c r="FV120" s="4">
        <v>0</v>
      </c>
      <c r="FW120" s="4">
        <v>0</v>
      </c>
      <c r="FX120" s="4">
        <v>50.1098</v>
      </c>
      <c r="FY120" s="4">
        <v>0.36330000000000001</v>
      </c>
      <c r="FZ120" s="4">
        <v>8.0726999999999993</v>
      </c>
      <c r="GA120" s="4">
        <v>36.8245</v>
      </c>
      <c r="GB120" s="4">
        <v>0</v>
      </c>
      <c r="GC120" s="4">
        <v>4.6295999999999999</v>
      </c>
      <c r="GD120" s="4">
        <v>0</v>
      </c>
      <c r="GE120" s="4">
        <v>0</v>
      </c>
      <c r="GF120" s="4">
        <v>0</v>
      </c>
      <c r="GG120" s="4">
        <v>0</v>
      </c>
      <c r="GH120" s="4">
        <v>0</v>
      </c>
      <c r="GI120" s="4">
        <v>0</v>
      </c>
      <c r="GJ120" s="4">
        <v>0</v>
      </c>
      <c r="GK120" s="4">
        <v>0</v>
      </c>
      <c r="GL120" s="4">
        <v>46.03</v>
      </c>
      <c r="GM120" s="4">
        <v>7.42</v>
      </c>
      <c r="GN120" s="4">
        <v>37.6</v>
      </c>
      <c r="GO120" s="4">
        <v>0.52</v>
      </c>
      <c r="GP120" s="4">
        <v>8.43</v>
      </c>
      <c r="GQ120" s="4">
        <v>0</v>
      </c>
      <c r="GR120" s="4">
        <v>0</v>
      </c>
      <c r="GS120" s="4">
        <v>0</v>
      </c>
      <c r="GT120" s="4">
        <v>0</v>
      </c>
      <c r="GU120" s="4">
        <v>0</v>
      </c>
      <c r="GV120" s="4">
        <v>0</v>
      </c>
      <c r="GW120" s="4">
        <v>0</v>
      </c>
      <c r="GX120" s="4">
        <v>0</v>
      </c>
      <c r="GY120" s="4">
        <v>0</v>
      </c>
      <c r="GZ120" s="4">
        <v>0</v>
      </c>
      <c r="HA120" s="4">
        <v>0</v>
      </c>
      <c r="HB120" s="4">
        <v>0</v>
      </c>
      <c r="HC120" s="4">
        <v>0</v>
      </c>
      <c r="HD120" s="4">
        <v>0</v>
      </c>
      <c r="HE120" s="4">
        <v>0</v>
      </c>
      <c r="HF120" s="4">
        <v>0</v>
      </c>
      <c r="HG120" s="4">
        <v>0</v>
      </c>
      <c r="HH120" s="4">
        <v>0</v>
      </c>
      <c r="HI120" s="4">
        <v>0</v>
      </c>
      <c r="HJ120" s="4">
        <v>0</v>
      </c>
      <c r="HK120" s="4">
        <v>0</v>
      </c>
      <c r="HL120" s="4">
        <v>0</v>
      </c>
      <c r="HM120" s="4">
        <v>0</v>
      </c>
      <c r="HN120" s="4">
        <v>0</v>
      </c>
      <c r="HO120" s="4">
        <v>60.861400000000003</v>
      </c>
      <c r="HP120" s="4">
        <v>0</v>
      </c>
      <c r="HQ120" s="4">
        <v>0</v>
      </c>
      <c r="HR120" s="4">
        <v>0</v>
      </c>
      <c r="HS120" s="4">
        <v>0</v>
      </c>
      <c r="HT120" s="4">
        <v>0</v>
      </c>
      <c r="HU120" s="4">
        <v>0</v>
      </c>
      <c r="HV120" s="4">
        <v>0</v>
      </c>
      <c r="HW120" s="4">
        <v>2.7118000000000002</v>
      </c>
      <c r="HX120" s="4">
        <v>36.4268</v>
      </c>
      <c r="HY120" s="4">
        <v>0</v>
      </c>
      <c r="HZ120" s="4">
        <v>95.93</v>
      </c>
      <c r="IA120" s="4">
        <v>4.07</v>
      </c>
    </row>
    <row r="121" spans="1:235" x14ac:dyDescent="0.35">
      <c r="A121" s="4" t="s">
        <v>653</v>
      </c>
      <c r="B121" s="4">
        <v>64.12</v>
      </c>
      <c r="C121" s="4">
        <v>63.06</v>
      </c>
      <c r="D121" s="4">
        <v>62.66</v>
      </c>
      <c r="E121" s="4">
        <v>1085.68</v>
      </c>
      <c r="F121" s="4">
        <v>1E-3</v>
      </c>
      <c r="G121" s="4">
        <v>-9.6999999999999993</v>
      </c>
      <c r="H121" s="4">
        <v>0</v>
      </c>
      <c r="I121" s="4">
        <v>-0.71</v>
      </c>
      <c r="J121" s="4">
        <v>36.94</v>
      </c>
      <c r="K121" s="4">
        <v>1085.6500000000001</v>
      </c>
      <c r="L121" s="4">
        <v>-0.03</v>
      </c>
      <c r="M121" s="4">
        <v>1085.6600000000001</v>
      </c>
      <c r="N121" s="4">
        <v>-0.01</v>
      </c>
      <c r="O121" s="4">
        <v>1085.67</v>
      </c>
      <c r="P121" s="4">
        <v>-0.01</v>
      </c>
      <c r="Q121" s="4">
        <v>1079.8699999999999</v>
      </c>
      <c r="R121" s="4">
        <v>-5.81</v>
      </c>
      <c r="S121" s="4">
        <v>1071.08</v>
      </c>
      <c r="T121" s="4">
        <v>-14.6</v>
      </c>
      <c r="U121" s="4">
        <v>1085.68</v>
      </c>
      <c r="V121" s="4">
        <v>0</v>
      </c>
      <c r="W121" s="4">
        <v>1026.8499999999999</v>
      </c>
      <c r="X121" s="4">
        <v>-58.83</v>
      </c>
      <c r="Y121" s="4">
        <v>6.6595000000000004</v>
      </c>
      <c r="Z121" s="4">
        <v>22.7623</v>
      </c>
      <c r="AA121" s="4">
        <v>27.946100000000001</v>
      </c>
      <c r="AB121" s="4">
        <v>0</v>
      </c>
      <c r="AC121" s="4">
        <v>0</v>
      </c>
      <c r="AD121" s="4">
        <v>0.47810000000000002</v>
      </c>
      <c r="AE121" s="4">
        <v>0</v>
      </c>
      <c r="AF121" s="4">
        <v>4.3330000000000002</v>
      </c>
      <c r="AG121" s="4">
        <v>-1.1758</v>
      </c>
      <c r="AH121" s="4">
        <v>35.517200000000003</v>
      </c>
      <c r="AI121" s="4">
        <v>51.0717</v>
      </c>
      <c r="AJ121" s="4">
        <v>0</v>
      </c>
      <c r="AK121" s="4">
        <v>0</v>
      </c>
      <c r="AL121" s="4">
        <v>11.484999999999999</v>
      </c>
      <c r="AM121" s="4">
        <v>0</v>
      </c>
      <c r="AN121" s="4">
        <v>0.75029999999999997</v>
      </c>
      <c r="AO121" s="4">
        <v>0.24979999999999999</v>
      </c>
      <c r="AP121" s="4">
        <v>4.53E-2</v>
      </c>
      <c r="AQ121" s="4">
        <v>50.9268</v>
      </c>
      <c r="AR121" s="4">
        <v>3.6911</v>
      </c>
      <c r="AS121" s="4">
        <v>11.418200000000001</v>
      </c>
      <c r="AT121" s="4">
        <v>2.5884999999999998</v>
      </c>
      <c r="AU121" s="4">
        <v>15.336600000000001</v>
      </c>
      <c r="AV121" s="4">
        <v>0.29849999999999999</v>
      </c>
      <c r="AW121" s="4">
        <v>3.3132000000000001</v>
      </c>
      <c r="AX121" s="4">
        <v>7.7220000000000004</v>
      </c>
      <c r="AY121" s="4">
        <v>2.7403</v>
      </c>
      <c r="AZ121" s="4">
        <v>1.2585999999999999</v>
      </c>
      <c r="BA121" s="4">
        <v>0.41720000000000002</v>
      </c>
      <c r="BB121" s="4">
        <v>0</v>
      </c>
      <c r="BC121" s="4">
        <v>4.0000000000000002E-4</v>
      </c>
      <c r="BD121" s="4">
        <v>0.28860000000000002</v>
      </c>
      <c r="BE121" s="4">
        <v>0</v>
      </c>
      <c r="BF121" s="4">
        <v>1.7466999999999999</v>
      </c>
      <c r="BG121" s="4">
        <v>1.1856</v>
      </c>
      <c r="BH121" s="4">
        <v>0.72829999999999995</v>
      </c>
      <c r="BI121" s="4">
        <v>1.6937</v>
      </c>
      <c r="BJ121" s="4">
        <v>2.2565</v>
      </c>
      <c r="BK121" s="4">
        <v>1.9865999999999999</v>
      </c>
      <c r="BL121" s="4">
        <v>1.9792000000000001</v>
      </c>
      <c r="BM121" s="4">
        <v>1.9323999999999999</v>
      </c>
      <c r="BN121" s="4">
        <v>1.8888</v>
      </c>
      <c r="BO121" s="4">
        <v>1.8693</v>
      </c>
      <c r="BP121" s="4">
        <v>1.8512999999999999</v>
      </c>
      <c r="BQ121" s="4">
        <v>1.8543000000000001</v>
      </c>
      <c r="BR121" s="4">
        <v>1.8815</v>
      </c>
      <c r="BS121" s="4">
        <v>1.8996</v>
      </c>
      <c r="BT121" s="4">
        <v>1.9054</v>
      </c>
      <c r="BU121" s="4">
        <v>35.121899999999997</v>
      </c>
      <c r="BV121" s="4">
        <v>0</v>
      </c>
      <c r="BW121" s="4">
        <v>0</v>
      </c>
      <c r="BX121" s="4">
        <v>0</v>
      </c>
      <c r="BY121" s="4">
        <v>39.762999999999998</v>
      </c>
      <c r="BZ121" s="4">
        <v>0.40239999999999998</v>
      </c>
      <c r="CA121" s="4">
        <v>24.26</v>
      </c>
      <c r="CB121" s="4">
        <v>0.44390000000000002</v>
      </c>
      <c r="CC121" s="4">
        <v>0</v>
      </c>
      <c r="CD121" s="4">
        <v>0</v>
      </c>
      <c r="CE121" s="4">
        <v>0</v>
      </c>
      <c r="CF121" s="4">
        <v>0</v>
      </c>
      <c r="CG121" s="4">
        <v>8.8000000000000005E-3</v>
      </c>
      <c r="CH121" s="4">
        <v>0</v>
      </c>
      <c r="CI121" s="4">
        <v>0</v>
      </c>
      <c r="CJ121" s="4">
        <v>52.1</v>
      </c>
      <c r="CK121" s="4">
        <v>51.49</v>
      </c>
      <c r="CL121" s="4">
        <v>47.34</v>
      </c>
      <c r="CM121" s="4">
        <v>0.49</v>
      </c>
      <c r="CN121" s="4">
        <v>0.68</v>
      </c>
      <c r="CO121" s="4">
        <v>0.01</v>
      </c>
      <c r="CP121" s="4">
        <v>54.459899999999998</v>
      </c>
      <c r="CQ121" s="4">
        <v>0</v>
      </c>
      <c r="CR121" s="4">
        <v>28.9922</v>
      </c>
      <c r="CS121" s="4">
        <v>0</v>
      </c>
      <c r="CT121" s="4">
        <v>0</v>
      </c>
      <c r="CU121" s="4">
        <v>0</v>
      </c>
      <c r="CV121" s="4">
        <v>0</v>
      </c>
      <c r="CW121" s="4">
        <v>11.211</v>
      </c>
      <c r="CX121" s="4">
        <v>5.032</v>
      </c>
      <c r="CY121" s="4">
        <v>0.30480000000000002</v>
      </c>
      <c r="CZ121" s="4">
        <v>0</v>
      </c>
      <c r="DA121" s="4">
        <v>0</v>
      </c>
      <c r="DB121" s="4">
        <v>0</v>
      </c>
      <c r="DC121" s="4">
        <v>0</v>
      </c>
      <c r="DD121" s="4">
        <v>0</v>
      </c>
      <c r="DE121" s="4">
        <v>54.21</v>
      </c>
      <c r="DF121" s="4">
        <v>44.03</v>
      </c>
      <c r="DG121" s="4">
        <v>1.75</v>
      </c>
      <c r="DH121" s="4">
        <v>0</v>
      </c>
      <c r="DI121" s="4">
        <v>50.291400000000003</v>
      </c>
      <c r="DJ121" s="4">
        <v>0</v>
      </c>
      <c r="DK121" s="4">
        <v>4.4492000000000003</v>
      </c>
      <c r="DL121" s="4">
        <v>0</v>
      </c>
      <c r="DM121" s="4">
        <v>15.272</v>
      </c>
      <c r="DN121" s="4">
        <v>0.32940000000000003</v>
      </c>
      <c r="DO121" s="4">
        <v>13.0329</v>
      </c>
      <c r="DP121" s="4">
        <v>16.622399999999999</v>
      </c>
      <c r="DQ121" s="4">
        <v>0</v>
      </c>
      <c r="DR121" s="4">
        <v>0</v>
      </c>
      <c r="DS121" s="4">
        <v>0</v>
      </c>
      <c r="DT121" s="4">
        <v>0</v>
      </c>
      <c r="DU121" s="4">
        <v>2.7000000000000001E-3</v>
      </c>
      <c r="DV121" s="4">
        <v>0</v>
      </c>
      <c r="DW121" s="4">
        <v>0</v>
      </c>
      <c r="DX121" s="4">
        <v>60.34</v>
      </c>
      <c r="DY121" s="4">
        <v>36.72</v>
      </c>
      <c r="DZ121" s="4">
        <v>24.14</v>
      </c>
      <c r="EA121" s="4">
        <v>33.659999999999997</v>
      </c>
      <c r="EB121" s="4">
        <v>4.95</v>
      </c>
      <c r="EC121" s="4">
        <v>0.53</v>
      </c>
      <c r="ED121" s="4">
        <v>0</v>
      </c>
      <c r="EE121" s="4">
        <v>0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4">
        <v>0</v>
      </c>
      <c r="EL121" s="4">
        <v>0</v>
      </c>
      <c r="EM121" s="4">
        <v>0</v>
      </c>
      <c r="EN121" s="4">
        <v>0</v>
      </c>
      <c r="EO121" s="4">
        <v>0</v>
      </c>
      <c r="EP121" s="4">
        <v>0</v>
      </c>
      <c r="EQ121" s="4">
        <v>0</v>
      </c>
      <c r="ER121" s="4">
        <v>0</v>
      </c>
      <c r="ES121" s="4">
        <v>0</v>
      </c>
      <c r="ET121" s="4">
        <v>0</v>
      </c>
      <c r="EU121" s="4">
        <v>0</v>
      </c>
      <c r="EV121" s="4">
        <v>0</v>
      </c>
      <c r="EW121" s="4">
        <v>0</v>
      </c>
      <c r="EX121" s="4">
        <v>0</v>
      </c>
      <c r="EY121" s="4">
        <v>0</v>
      </c>
      <c r="EZ121" s="4">
        <v>0</v>
      </c>
      <c r="FA121" s="4">
        <v>0</v>
      </c>
      <c r="FB121" s="4">
        <v>0</v>
      </c>
      <c r="FC121" s="4">
        <v>0</v>
      </c>
      <c r="FD121" s="4">
        <v>0</v>
      </c>
      <c r="FE121" s="4">
        <v>0</v>
      </c>
      <c r="FF121" s="4">
        <v>0</v>
      </c>
      <c r="FG121" s="4">
        <v>0</v>
      </c>
      <c r="FH121" s="4">
        <v>0</v>
      </c>
      <c r="FI121" s="4">
        <v>0</v>
      </c>
      <c r="FJ121" s="4">
        <v>0</v>
      </c>
      <c r="FK121" s="4">
        <v>0</v>
      </c>
      <c r="FL121" s="4">
        <v>0</v>
      </c>
      <c r="FM121" s="4">
        <v>0</v>
      </c>
      <c r="FN121" s="4">
        <v>0</v>
      </c>
      <c r="FO121" s="4">
        <v>0</v>
      </c>
      <c r="FP121" s="4">
        <v>0</v>
      </c>
      <c r="FQ121" s="4">
        <v>0</v>
      </c>
      <c r="FR121" s="4">
        <v>0</v>
      </c>
      <c r="FS121" s="4">
        <v>0</v>
      </c>
      <c r="FT121" s="4">
        <v>0</v>
      </c>
      <c r="FU121" s="4">
        <v>0</v>
      </c>
      <c r="FV121" s="4">
        <v>0</v>
      </c>
      <c r="FW121" s="4">
        <v>0</v>
      </c>
      <c r="FX121" s="4">
        <v>50.075699999999998</v>
      </c>
      <c r="FY121" s="4">
        <v>0.36199999999999999</v>
      </c>
      <c r="FZ121" s="4">
        <v>8.1243999999999996</v>
      </c>
      <c r="GA121" s="4">
        <v>36.826799999999999</v>
      </c>
      <c r="GB121" s="4">
        <v>0</v>
      </c>
      <c r="GC121" s="4">
        <v>4.6111000000000004</v>
      </c>
      <c r="GD121" s="4">
        <v>0</v>
      </c>
      <c r="GE121" s="4">
        <v>0</v>
      </c>
      <c r="GF121" s="4">
        <v>0</v>
      </c>
      <c r="GG121" s="4">
        <v>0</v>
      </c>
      <c r="GH121" s="4">
        <v>0</v>
      </c>
      <c r="GI121" s="4">
        <v>0</v>
      </c>
      <c r="GJ121" s="4">
        <v>0</v>
      </c>
      <c r="GK121" s="4">
        <v>0</v>
      </c>
      <c r="GL121" s="4">
        <v>46.01</v>
      </c>
      <c r="GM121" s="4">
        <v>7.47</v>
      </c>
      <c r="GN121" s="4">
        <v>37.61</v>
      </c>
      <c r="GO121" s="4">
        <v>0.52</v>
      </c>
      <c r="GP121" s="4">
        <v>8.39</v>
      </c>
      <c r="GQ121" s="4">
        <v>0</v>
      </c>
      <c r="GR121" s="4">
        <v>0</v>
      </c>
      <c r="GS121" s="4">
        <v>0</v>
      </c>
      <c r="GT121" s="4">
        <v>0</v>
      </c>
      <c r="GU121" s="4">
        <v>0</v>
      </c>
      <c r="GV121" s="4">
        <v>0</v>
      </c>
      <c r="GW121" s="4">
        <v>0</v>
      </c>
      <c r="GX121" s="4">
        <v>0</v>
      </c>
      <c r="GY121" s="4">
        <v>0</v>
      </c>
      <c r="GZ121" s="4">
        <v>0</v>
      </c>
      <c r="HA121" s="4">
        <v>0</v>
      </c>
      <c r="HB121" s="4">
        <v>0</v>
      </c>
      <c r="HC121" s="4">
        <v>0</v>
      </c>
      <c r="HD121" s="4">
        <v>0</v>
      </c>
      <c r="HE121" s="4">
        <v>0</v>
      </c>
      <c r="HF121" s="4">
        <v>0</v>
      </c>
      <c r="HG121" s="4">
        <v>0</v>
      </c>
      <c r="HH121" s="4">
        <v>0</v>
      </c>
      <c r="HI121" s="4">
        <v>0</v>
      </c>
      <c r="HJ121" s="4">
        <v>0</v>
      </c>
      <c r="HK121" s="4">
        <v>0</v>
      </c>
      <c r="HL121" s="4">
        <v>0</v>
      </c>
      <c r="HM121" s="4">
        <v>0</v>
      </c>
      <c r="HN121" s="4">
        <v>0</v>
      </c>
      <c r="HO121" s="4">
        <v>60.863700000000001</v>
      </c>
      <c r="HP121" s="4">
        <v>0</v>
      </c>
      <c r="HQ121" s="4">
        <v>0</v>
      </c>
      <c r="HR121" s="4">
        <v>0</v>
      </c>
      <c r="HS121" s="4">
        <v>0</v>
      </c>
      <c r="HT121" s="4">
        <v>0</v>
      </c>
      <c r="HU121" s="4">
        <v>0</v>
      </c>
      <c r="HV121" s="4">
        <v>0</v>
      </c>
      <c r="HW121" s="4">
        <v>2.7094999999999998</v>
      </c>
      <c r="HX121" s="4">
        <v>36.4268</v>
      </c>
      <c r="HY121" s="4">
        <v>0</v>
      </c>
      <c r="HZ121" s="4">
        <v>95.94</v>
      </c>
      <c r="IA121" s="4">
        <v>4.0599999999999996</v>
      </c>
    </row>
    <row r="122" spans="1:235" x14ac:dyDescent="0.35">
      <c r="A122" s="4" t="s">
        <v>653</v>
      </c>
      <c r="B122" s="4">
        <v>64.62</v>
      </c>
      <c r="C122" s="4">
        <v>63.58</v>
      </c>
      <c r="D122" s="4">
        <v>63.17</v>
      </c>
      <c r="E122" s="4">
        <v>1085.23</v>
      </c>
      <c r="F122" s="4">
        <v>1E-3</v>
      </c>
      <c r="G122" s="4">
        <v>-9.6999999999999993</v>
      </c>
      <c r="H122" s="4">
        <v>0</v>
      </c>
      <c r="I122" s="4">
        <v>-0.71</v>
      </c>
      <c r="J122" s="4">
        <v>36.42</v>
      </c>
      <c r="K122" s="4">
        <v>1085.21</v>
      </c>
      <c r="L122" s="4">
        <v>-0.02</v>
      </c>
      <c r="M122" s="4">
        <v>1085.22</v>
      </c>
      <c r="N122" s="4">
        <v>-0.01</v>
      </c>
      <c r="O122" s="4">
        <v>1085.23</v>
      </c>
      <c r="P122" s="4">
        <v>0</v>
      </c>
      <c r="Q122" s="4">
        <v>1079.6099999999999</v>
      </c>
      <c r="R122" s="4">
        <v>-5.63</v>
      </c>
      <c r="S122" s="4">
        <v>1070.77</v>
      </c>
      <c r="T122" s="4">
        <v>-14.46</v>
      </c>
      <c r="U122" s="4">
        <v>1085.23</v>
      </c>
      <c r="V122" s="4">
        <v>0</v>
      </c>
      <c r="W122" s="4">
        <v>1026.8499999999999</v>
      </c>
      <c r="X122" s="4">
        <v>-58.38</v>
      </c>
      <c r="Y122" s="4">
        <v>6.6534000000000004</v>
      </c>
      <c r="Z122" s="4">
        <v>22.9512</v>
      </c>
      <c r="AA122" s="4">
        <v>28.2179</v>
      </c>
      <c r="AB122" s="4">
        <v>0</v>
      </c>
      <c r="AC122" s="4">
        <v>0</v>
      </c>
      <c r="AD122" s="4">
        <v>0.53890000000000005</v>
      </c>
      <c r="AE122" s="4">
        <v>0</v>
      </c>
      <c r="AF122" s="4">
        <v>4.3371000000000004</v>
      </c>
      <c r="AG122" s="4">
        <v>-1.1347</v>
      </c>
      <c r="AH122" s="4">
        <v>35.535299999999999</v>
      </c>
      <c r="AI122" s="4">
        <v>51.133600000000001</v>
      </c>
      <c r="AJ122" s="4">
        <v>0</v>
      </c>
      <c r="AK122" s="4">
        <v>0</v>
      </c>
      <c r="AL122" s="4">
        <v>11.443099999999999</v>
      </c>
      <c r="AM122" s="4">
        <v>0</v>
      </c>
      <c r="AN122" s="4">
        <v>0.75319999999999998</v>
      </c>
      <c r="AO122" s="4">
        <v>0.24940000000000001</v>
      </c>
      <c r="AP122" s="4">
        <v>4.53E-2</v>
      </c>
      <c r="AQ122" s="4">
        <v>50.988</v>
      </c>
      <c r="AR122" s="4">
        <v>3.6608000000000001</v>
      </c>
      <c r="AS122" s="4">
        <v>11.423400000000001</v>
      </c>
      <c r="AT122" s="4">
        <v>2.5920000000000001</v>
      </c>
      <c r="AU122" s="4">
        <v>15.329000000000001</v>
      </c>
      <c r="AV122" s="4">
        <v>0.29880000000000001</v>
      </c>
      <c r="AW122" s="4">
        <v>3.2928000000000002</v>
      </c>
      <c r="AX122" s="4">
        <v>7.6852999999999998</v>
      </c>
      <c r="AY122" s="4">
        <v>2.7435999999999998</v>
      </c>
      <c r="AZ122" s="4">
        <v>1.274</v>
      </c>
      <c r="BA122" s="4">
        <v>0.42320000000000002</v>
      </c>
      <c r="BB122" s="4">
        <v>0</v>
      </c>
      <c r="BC122" s="4">
        <v>4.0000000000000002E-4</v>
      </c>
      <c r="BD122" s="4">
        <v>0.28870000000000001</v>
      </c>
      <c r="BE122" s="4">
        <v>0</v>
      </c>
      <c r="BF122" s="4">
        <v>1.7549999999999999</v>
      </c>
      <c r="BG122" s="4">
        <v>1.1786000000000001</v>
      </c>
      <c r="BH122" s="4">
        <v>0.72550000000000003</v>
      </c>
      <c r="BI122" s="4">
        <v>1.7017</v>
      </c>
      <c r="BJ122" s="4">
        <v>2.2799999999999998</v>
      </c>
      <c r="BK122" s="4">
        <v>2.0026999999999999</v>
      </c>
      <c r="BL122" s="4">
        <v>1.9951000000000001</v>
      </c>
      <c r="BM122" s="4">
        <v>1.9471000000000001</v>
      </c>
      <c r="BN122" s="4">
        <v>1.9024000000000001</v>
      </c>
      <c r="BO122" s="4">
        <v>1.8825000000000001</v>
      </c>
      <c r="BP122" s="4">
        <v>1.8641000000000001</v>
      </c>
      <c r="BQ122" s="4">
        <v>1.8649</v>
      </c>
      <c r="BR122" s="4">
        <v>1.8928</v>
      </c>
      <c r="BS122" s="4">
        <v>1.9113</v>
      </c>
      <c r="BT122" s="4">
        <v>1.9173</v>
      </c>
      <c r="BU122" s="4">
        <v>35.1023</v>
      </c>
      <c r="BV122" s="4">
        <v>0</v>
      </c>
      <c r="BW122" s="4">
        <v>0</v>
      </c>
      <c r="BX122" s="4">
        <v>0</v>
      </c>
      <c r="BY122" s="4">
        <v>39.867899999999999</v>
      </c>
      <c r="BZ122" s="4">
        <v>0.40350000000000003</v>
      </c>
      <c r="CA122" s="4">
        <v>24.175799999999999</v>
      </c>
      <c r="CB122" s="4">
        <v>0.44180000000000003</v>
      </c>
      <c r="CC122" s="4">
        <v>0</v>
      </c>
      <c r="CD122" s="4">
        <v>0</v>
      </c>
      <c r="CE122" s="4">
        <v>0</v>
      </c>
      <c r="CF122" s="4">
        <v>0</v>
      </c>
      <c r="CG122" s="4">
        <v>8.6999999999999994E-3</v>
      </c>
      <c r="CH122" s="4">
        <v>0</v>
      </c>
      <c r="CI122" s="4">
        <v>0</v>
      </c>
      <c r="CJ122" s="4">
        <v>51.94</v>
      </c>
      <c r="CK122" s="4">
        <v>51.34</v>
      </c>
      <c r="CL122" s="4">
        <v>47.49</v>
      </c>
      <c r="CM122" s="4">
        <v>0.49</v>
      </c>
      <c r="CN122" s="4">
        <v>0.67</v>
      </c>
      <c r="CO122" s="4">
        <v>0.01</v>
      </c>
      <c r="CP122" s="4">
        <v>54.4953</v>
      </c>
      <c r="CQ122" s="4">
        <v>0</v>
      </c>
      <c r="CR122" s="4">
        <v>28.968</v>
      </c>
      <c r="CS122" s="4">
        <v>0</v>
      </c>
      <c r="CT122" s="4">
        <v>0</v>
      </c>
      <c r="CU122" s="4">
        <v>0</v>
      </c>
      <c r="CV122" s="4">
        <v>0</v>
      </c>
      <c r="CW122" s="4">
        <v>11.1828</v>
      </c>
      <c r="CX122" s="4">
        <v>5.0475000000000003</v>
      </c>
      <c r="CY122" s="4">
        <v>0.30630000000000002</v>
      </c>
      <c r="CZ122" s="4">
        <v>0</v>
      </c>
      <c r="DA122" s="4">
        <v>0</v>
      </c>
      <c r="DB122" s="4">
        <v>0</v>
      </c>
      <c r="DC122" s="4">
        <v>0</v>
      </c>
      <c r="DD122" s="4">
        <v>0</v>
      </c>
      <c r="DE122" s="4">
        <v>54.07</v>
      </c>
      <c r="DF122" s="4">
        <v>44.16</v>
      </c>
      <c r="DG122" s="4">
        <v>1.76</v>
      </c>
      <c r="DH122" s="4">
        <v>0</v>
      </c>
      <c r="DI122" s="4">
        <v>50.286799999999999</v>
      </c>
      <c r="DJ122" s="4">
        <v>0</v>
      </c>
      <c r="DK122" s="4">
        <v>4.4352999999999998</v>
      </c>
      <c r="DL122" s="4">
        <v>0</v>
      </c>
      <c r="DM122" s="4">
        <v>15.3331</v>
      </c>
      <c r="DN122" s="4">
        <v>0.33119999999999999</v>
      </c>
      <c r="DO122" s="4">
        <v>13.010199999999999</v>
      </c>
      <c r="DP122" s="4">
        <v>16.6007</v>
      </c>
      <c r="DQ122" s="4">
        <v>0</v>
      </c>
      <c r="DR122" s="4">
        <v>0</v>
      </c>
      <c r="DS122" s="4">
        <v>0</v>
      </c>
      <c r="DT122" s="4">
        <v>0</v>
      </c>
      <c r="DU122" s="4">
        <v>2.7000000000000001E-3</v>
      </c>
      <c r="DV122" s="4">
        <v>0</v>
      </c>
      <c r="DW122" s="4">
        <v>0</v>
      </c>
      <c r="DX122" s="4">
        <v>60.2</v>
      </c>
      <c r="DY122" s="4">
        <v>36.659999999999997</v>
      </c>
      <c r="DZ122" s="4">
        <v>24.24</v>
      </c>
      <c r="EA122" s="4">
        <v>33.619999999999997</v>
      </c>
      <c r="EB122" s="4">
        <v>4.9400000000000004</v>
      </c>
      <c r="EC122" s="4">
        <v>0.53</v>
      </c>
      <c r="ED122" s="4">
        <v>0</v>
      </c>
      <c r="EE122" s="4">
        <v>0</v>
      </c>
      <c r="EF122" s="4">
        <v>0</v>
      </c>
      <c r="EG122" s="4">
        <v>0</v>
      </c>
      <c r="EH122" s="4">
        <v>0</v>
      </c>
      <c r="EI122" s="4">
        <v>0</v>
      </c>
      <c r="EJ122" s="4">
        <v>0</v>
      </c>
      <c r="EK122" s="4">
        <v>0</v>
      </c>
      <c r="EL122" s="4">
        <v>0</v>
      </c>
      <c r="EM122" s="4">
        <v>0</v>
      </c>
      <c r="EN122" s="4">
        <v>0</v>
      </c>
      <c r="EO122" s="4">
        <v>0</v>
      </c>
      <c r="EP122" s="4">
        <v>0</v>
      </c>
      <c r="EQ122" s="4">
        <v>0</v>
      </c>
      <c r="ER122" s="4">
        <v>0</v>
      </c>
      <c r="ES122" s="4">
        <v>0</v>
      </c>
      <c r="ET122" s="4">
        <v>0</v>
      </c>
      <c r="EU122" s="4">
        <v>0</v>
      </c>
      <c r="EV122" s="4">
        <v>0</v>
      </c>
      <c r="EW122" s="4">
        <v>0</v>
      </c>
      <c r="EX122" s="4">
        <v>0</v>
      </c>
      <c r="EY122" s="4">
        <v>0</v>
      </c>
      <c r="EZ122" s="4">
        <v>0</v>
      </c>
      <c r="FA122" s="4">
        <v>0</v>
      </c>
      <c r="FB122" s="4">
        <v>0</v>
      </c>
      <c r="FC122" s="4">
        <v>0</v>
      </c>
      <c r="FD122" s="4">
        <v>0</v>
      </c>
      <c r="FE122" s="4">
        <v>0</v>
      </c>
      <c r="FF122" s="4">
        <v>0</v>
      </c>
      <c r="FG122" s="4">
        <v>0</v>
      </c>
      <c r="FH122" s="4">
        <v>0</v>
      </c>
      <c r="FI122" s="4">
        <v>0</v>
      </c>
      <c r="FJ122" s="4">
        <v>0</v>
      </c>
      <c r="FK122" s="4">
        <v>0</v>
      </c>
      <c r="FL122" s="4">
        <v>0</v>
      </c>
      <c r="FM122" s="4">
        <v>0</v>
      </c>
      <c r="FN122" s="4">
        <v>0</v>
      </c>
      <c r="FO122" s="4">
        <v>0</v>
      </c>
      <c r="FP122" s="4">
        <v>0</v>
      </c>
      <c r="FQ122" s="4">
        <v>0</v>
      </c>
      <c r="FR122" s="4">
        <v>0</v>
      </c>
      <c r="FS122" s="4">
        <v>0</v>
      </c>
      <c r="FT122" s="4">
        <v>0</v>
      </c>
      <c r="FU122" s="4">
        <v>0</v>
      </c>
      <c r="FV122" s="4">
        <v>0</v>
      </c>
      <c r="FW122" s="4">
        <v>0</v>
      </c>
      <c r="FX122" s="4">
        <v>50.040999999999997</v>
      </c>
      <c r="FY122" s="4">
        <v>0.36070000000000002</v>
      </c>
      <c r="FZ122" s="4">
        <v>8.1768999999999998</v>
      </c>
      <c r="GA122" s="4">
        <v>36.828899999999997</v>
      </c>
      <c r="GB122" s="4">
        <v>0</v>
      </c>
      <c r="GC122" s="4">
        <v>4.5923999999999996</v>
      </c>
      <c r="GD122" s="4">
        <v>0</v>
      </c>
      <c r="GE122" s="4">
        <v>0</v>
      </c>
      <c r="GF122" s="4">
        <v>0</v>
      </c>
      <c r="GG122" s="4">
        <v>0</v>
      </c>
      <c r="GH122" s="4">
        <v>0</v>
      </c>
      <c r="GI122" s="4">
        <v>0</v>
      </c>
      <c r="GJ122" s="4">
        <v>0</v>
      </c>
      <c r="GK122" s="4">
        <v>0</v>
      </c>
      <c r="GL122" s="4">
        <v>45.98</v>
      </c>
      <c r="GM122" s="4">
        <v>7.52</v>
      </c>
      <c r="GN122" s="4">
        <v>37.619999999999997</v>
      </c>
      <c r="GO122" s="4">
        <v>0.52</v>
      </c>
      <c r="GP122" s="4">
        <v>8.36</v>
      </c>
      <c r="GQ122" s="4">
        <v>0</v>
      </c>
      <c r="GR122" s="4">
        <v>0</v>
      </c>
      <c r="GS122" s="4">
        <v>0</v>
      </c>
      <c r="GT122" s="4">
        <v>0</v>
      </c>
      <c r="GU122" s="4">
        <v>0</v>
      </c>
      <c r="GV122" s="4">
        <v>0</v>
      </c>
      <c r="GW122" s="4">
        <v>0</v>
      </c>
      <c r="GX122" s="4">
        <v>0</v>
      </c>
      <c r="GY122" s="4">
        <v>0</v>
      </c>
      <c r="GZ122" s="4">
        <v>0</v>
      </c>
      <c r="HA122" s="4">
        <v>0</v>
      </c>
      <c r="HB122" s="4">
        <v>0</v>
      </c>
      <c r="HC122" s="4">
        <v>0</v>
      </c>
      <c r="HD122" s="4">
        <v>0</v>
      </c>
      <c r="HE122" s="4">
        <v>0</v>
      </c>
      <c r="HF122" s="4">
        <v>0</v>
      </c>
      <c r="HG122" s="4">
        <v>0</v>
      </c>
      <c r="HH122" s="4">
        <v>0</v>
      </c>
      <c r="HI122" s="4">
        <v>0</v>
      </c>
      <c r="HJ122" s="4">
        <v>0</v>
      </c>
      <c r="HK122" s="4">
        <v>0</v>
      </c>
      <c r="HL122" s="4">
        <v>0</v>
      </c>
      <c r="HM122" s="4">
        <v>0</v>
      </c>
      <c r="HN122" s="4">
        <v>0</v>
      </c>
      <c r="HO122" s="4">
        <v>60.866</v>
      </c>
      <c r="HP122" s="4">
        <v>0</v>
      </c>
      <c r="HQ122" s="4">
        <v>0</v>
      </c>
      <c r="HR122" s="4">
        <v>0</v>
      </c>
      <c r="HS122" s="4">
        <v>0</v>
      </c>
      <c r="HT122" s="4">
        <v>0</v>
      </c>
      <c r="HU122" s="4">
        <v>0</v>
      </c>
      <c r="HV122" s="4">
        <v>0</v>
      </c>
      <c r="HW122" s="4">
        <v>2.7071000000000001</v>
      </c>
      <c r="HX122" s="4">
        <v>36.426900000000003</v>
      </c>
      <c r="HY122" s="4">
        <v>0</v>
      </c>
      <c r="HZ122" s="4">
        <v>95.94</v>
      </c>
      <c r="IA122" s="4">
        <v>4.0599999999999996</v>
      </c>
    </row>
    <row r="123" spans="1:235" x14ac:dyDescent="0.35">
      <c r="A123" s="4" t="s">
        <v>653</v>
      </c>
      <c r="B123" s="4">
        <v>65.13</v>
      </c>
      <c r="C123" s="4">
        <v>64.099999999999994</v>
      </c>
      <c r="D123" s="4">
        <v>63.68</v>
      </c>
      <c r="E123" s="4">
        <v>1084.79</v>
      </c>
      <c r="F123" s="4">
        <v>1E-3</v>
      </c>
      <c r="G123" s="4">
        <v>-9.7100000000000009</v>
      </c>
      <c r="H123" s="4">
        <v>0</v>
      </c>
      <c r="I123" s="4">
        <v>-0.71</v>
      </c>
      <c r="J123" s="4">
        <v>35.9</v>
      </c>
      <c r="K123" s="4">
        <v>1084.76</v>
      </c>
      <c r="L123" s="4">
        <v>-0.03</v>
      </c>
      <c r="M123" s="4">
        <v>1084.78</v>
      </c>
      <c r="N123" s="4">
        <v>-0.01</v>
      </c>
      <c r="O123" s="4">
        <v>1084.79</v>
      </c>
      <c r="P123" s="4">
        <v>-0.01</v>
      </c>
      <c r="Q123" s="4">
        <v>1079.3399999999999</v>
      </c>
      <c r="R123" s="4">
        <v>-5.46</v>
      </c>
      <c r="S123" s="4">
        <v>1070.45</v>
      </c>
      <c r="T123" s="4">
        <v>-14.34</v>
      </c>
      <c r="U123" s="4">
        <v>1084.79</v>
      </c>
      <c r="V123" s="4">
        <v>0</v>
      </c>
      <c r="W123" s="4">
        <v>1026.8499999999999</v>
      </c>
      <c r="X123" s="4">
        <v>-57.94</v>
      </c>
      <c r="Y123" s="4">
        <v>6.6474000000000002</v>
      </c>
      <c r="Z123" s="4">
        <v>23.140499999999999</v>
      </c>
      <c r="AA123" s="4">
        <v>28.489899999999999</v>
      </c>
      <c r="AB123" s="4">
        <v>0</v>
      </c>
      <c r="AC123" s="4">
        <v>0</v>
      </c>
      <c r="AD123" s="4">
        <v>0.59919999999999995</v>
      </c>
      <c r="AE123" s="4">
        <v>0</v>
      </c>
      <c r="AF123" s="4">
        <v>4.3411</v>
      </c>
      <c r="AG123" s="4">
        <v>-1.1343000000000001</v>
      </c>
      <c r="AH123" s="4">
        <v>35.604900000000001</v>
      </c>
      <c r="AI123" s="4">
        <v>51.161999999999999</v>
      </c>
      <c r="AJ123" s="4">
        <v>0</v>
      </c>
      <c r="AK123" s="4">
        <v>0</v>
      </c>
      <c r="AL123" s="4">
        <v>11.3453</v>
      </c>
      <c r="AM123" s="4">
        <v>0</v>
      </c>
      <c r="AN123" s="4">
        <v>0.75349999999999995</v>
      </c>
      <c r="AO123" s="4">
        <v>0.249</v>
      </c>
      <c r="AP123" s="4">
        <v>4.53E-2</v>
      </c>
      <c r="AQ123" s="4">
        <v>51.05</v>
      </c>
      <c r="AR123" s="4">
        <v>3.6303999999999998</v>
      </c>
      <c r="AS123" s="4">
        <v>11.428800000000001</v>
      </c>
      <c r="AT123" s="4">
        <v>2.5952999999999999</v>
      </c>
      <c r="AU123" s="4">
        <v>15.320499999999999</v>
      </c>
      <c r="AV123" s="4">
        <v>0.29909999999999998</v>
      </c>
      <c r="AW123" s="4">
        <v>3.2724000000000002</v>
      </c>
      <c r="AX123" s="4">
        <v>7.6482000000000001</v>
      </c>
      <c r="AY123" s="4">
        <v>2.7469000000000001</v>
      </c>
      <c r="AZ123" s="4">
        <v>1.2899</v>
      </c>
      <c r="BA123" s="4">
        <v>0.42930000000000001</v>
      </c>
      <c r="BB123" s="4">
        <v>0</v>
      </c>
      <c r="BC123" s="4">
        <v>4.0000000000000002E-4</v>
      </c>
      <c r="BD123" s="4">
        <v>0.2888</v>
      </c>
      <c r="BE123" s="4">
        <v>0</v>
      </c>
      <c r="BF123" s="4">
        <v>1.7633000000000001</v>
      </c>
      <c r="BG123" s="4">
        <v>1.1717</v>
      </c>
      <c r="BH123" s="4">
        <v>0.72270000000000001</v>
      </c>
      <c r="BI123" s="4">
        <v>1.7097</v>
      </c>
      <c r="BJ123" s="4">
        <v>2.3039000000000001</v>
      </c>
      <c r="BK123" s="4">
        <v>2.0190000000000001</v>
      </c>
      <c r="BL123" s="4">
        <v>2.0112000000000001</v>
      </c>
      <c r="BM123" s="4">
        <v>1.962</v>
      </c>
      <c r="BN123" s="4">
        <v>1.9161999999999999</v>
      </c>
      <c r="BO123" s="4">
        <v>1.8958999999999999</v>
      </c>
      <c r="BP123" s="4">
        <v>1.877</v>
      </c>
      <c r="BQ123" s="4">
        <v>1.8755999999999999</v>
      </c>
      <c r="BR123" s="4">
        <v>1.9040999999999999</v>
      </c>
      <c r="BS123" s="4">
        <v>1.9231</v>
      </c>
      <c r="BT123" s="4">
        <v>1.9292</v>
      </c>
      <c r="BU123" s="4">
        <v>35.082599999999999</v>
      </c>
      <c r="BV123" s="4">
        <v>0</v>
      </c>
      <c r="BW123" s="4">
        <v>0</v>
      </c>
      <c r="BX123" s="4">
        <v>0</v>
      </c>
      <c r="BY123" s="4">
        <v>39.972900000000003</v>
      </c>
      <c r="BZ123" s="4">
        <v>0.4047</v>
      </c>
      <c r="CA123" s="4">
        <v>24.0914</v>
      </c>
      <c r="CB123" s="4">
        <v>0.43980000000000002</v>
      </c>
      <c r="CC123" s="4">
        <v>0</v>
      </c>
      <c r="CD123" s="4">
        <v>0</v>
      </c>
      <c r="CE123" s="4">
        <v>0</v>
      </c>
      <c r="CF123" s="4">
        <v>0</v>
      </c>
      <c r="CG123" s="4">
        <v>8.6999999999999994E-3</v>
      </c>
      <c r="CH123" s="4">
        <v>0</v>
      </c>
      <c r="CI123" s="4">
        <v>0</v>
      </c>
      <c r="CJ123" s="4">
        <v>51.79</v>
      </c>
      <c r="CK123" s="4">
        <v>51.19</v>
      </c>
      <c r="CL123" s="4">
        <v>47.64</v>
      </c>
      <c r="CM123" s="4">
        <v>0.49</v>
      </c>
      <c r="CN123" s="4">
        <v>0.67</v>
      </c>
      <c r="CO123" s="4">
        <v>0.01</v>
      </c>
      <c r="CP123" s="4">
        <v>54.530799999999999</v>
      </c>
      <c r="CQ123" s="4">
        <v>0</v>
      </c>
      <c r="CR123" s="4">
        <v>28.9438</v>
      </c>
      <c r="CS123" s="4">
        <v>0</v>
      </c>
      <c r="CT123" s="4">
        <v>0</v>
      </c>
      <c r="CU123" s="4">
        <v>0</v>
      </c>
      <c r="CV123" s="4">
        <v>0</v>
      </c>
      <c r="CW123" s="4">
        <v>11.154500000000001</v>
      </c>
      <c r="CX123" s="4">
        <v>5.0629999999999997</v>
      </c>
      <c r="CY123" s="4">
        <v>0.30790000000000001</v>
      </c>
      <c r="CZ123" s="4">
        <v>0</v>
      </c>
      <c r="DA123" s="4">
        <v>0</v>
      </c>
      <c r="DB123" s="4">
        <v>0</v>
      </c>
      <c r="DC123" s="4">
        <v>0</v>
      </c>
      <c r="DD123" s="4">
        <v>0</v>
      </c>
      <c r="DE123" s="4">
        <v>53.93</v>
      </c>
      <c r="DF123" s="4">
        <v>44.3</v>
      </c>
      <c r="DG123" s="4">
        <v>1.77</v>
      </c>
      <c r="DH123" s="4">
        <v>0</v>
      </c>
      <c r="DI123" s="4">
        <v>50.282200000000003</v>
      </c>
      <c r="DJ123" s="4">
        <v>0</v>
      </c>
      <c r="DK123" s="4">
        <v>4.4215</v>
      </c>
      <c r="DL123" s="4">
        <v>0</v>
      </c>
      <c r="DM123" s="4">
        <v>15.394500000000001</v>
      </c>
      <c r="DN123" s="4">
        <v>0.33289999999999997</v>
      </c>
      <c r="DO123" s="4">
        <v>12.987500000000001</v>
      </c>
      <c r="DP123" s="4">
        <v>16.578700000000001</v>
      </c>
      <c r="DQ123" s="4">
        <v>0</v>
      </c>
      <c r="DR123" s="4">
        <v>0</v>
      </c>
      <c r="DS123" s="4">
        <v>0</v>
      </c>
      <c r="DT123" s="4">
        <v>0</v>
      </c>
      <c r="DU123" s="4">
        <v>2.5999999999999999E-3</v>
      </c>
      <c r="DV123" s="4">
        <v>0</v>
      </c>
      <c r="DW123" s="4">
        <v>0</v>
      </c>
      <c r="DX123" s="4">
        <v>60.06</v>
      </c>
      <c r="DY123" s="4">
        <v>36.61</v>
      </c>
      <c r="DZ123" s="4">
        <v>24.34</v>
      </c>
      <c r="EA123" s="4">
        <v>33.590000000000003</v>
      </c>
      <c r="EB123" s="4">
        <v>4.93</v>
      </c>
      <c r="EC123" s="4">
        <v>0.53</v>
      </c>
      <c r="ED123" s="4">
        <v>0</v>
      </c>
      <c r="EE123" s="4">
        <v>0</v>
      </c>
      <c r="EF123" s="4">
        <v>0</v>
      </c>
      <c r="EG123" s="4">
        <v>0</v>
      </c>
      <c r="EH123" s="4">
        <v>0</v>
      </c>
      <c r="EI123" s="4">
        <v>0</v>
      </c>
      <c r="EJ123" s="4">
        <v>0</v>
      </c>
      <c r="EK123" s="4">
        <v>0</v>
      </c>
      <c r="EL123" s="4">
        <v>0</v>
      </c>
      <c r="EM123" s="4">
        <v>0</v>
      </c>
      <c r="EN123" s="4">
        <v>0</v>
      </c>
      <c r="EO123" s="4">
        <v>0</v>
      </c>
      <c r="EP123" s="4">
        <v>0</v>
      </c>
      <c r="EQ123" s="4">
        <v>0</v>
      </c>
      <c r="ER123" s="4">
        <v>0</v>
      </c>
      <c r="ES123" s="4">
        <v>0</v>
      </c>
      <c r="ET123" s="4">
        <v>0</v>
      </c>
      <c r="EU123" s="4">
        <v>0</v>
      </c>
      <c r="EV123" s="4">
        <v>0</v>
      </c>
      <c r="EW123" s="4">
        <v>0</v>
      </c>
      <c r="EX123" s="4">
        <v>0</v>
      </c>
      <c r="EY123" s="4">
        <v>0</v>
      </c>
      <c r="EZ123" s="4">
        <v>0</v>
      </c>
      <c r="FA123" s="4">
        <v>0</v>
      </c>
      <c r="FB123" s="4">
        <v>0</v>
      </c>
      <c r="FC123" s="4">
        <v>0</v>
      </c>
      <c r="FD123" s="4">
        <v>0</v>
      </c>
      <c r="FE123" s="4">
        <v>0</v>
      </c>
      <c r="FF123" s="4">
        <v>0</v>
      </c>
      <c r="FG123" s="4">
        <v>0</v>
      </c>
      <c r="FH123" s="4">
        <v>0</v>
      </c>
      <c r="FI123" s="4">
        <v>0</v>
      </c>
      <c r="FJ123" s="4">
        <v>0</v>
      </c>
      <c r="FK123" s="4">
        <v>0</v>
      </c>
      <c r="FL123" s="4">
        <v>0</v>
      </c>
      <c r="FM123" s="4">
        <v>0</v>
      </c>
      <c r="FN123" s="4">
        <v>0</v>
      </c>
      <c r="FO123" s="4">
        <v>0</v>
      </c>
      <c r="FP123" s="4">
        <v>0</v>
      </c>
      <c r="FQ123" s="4">
        <v>0</v>
      </c>
      <c r="FR123" s="4">
        <v>0</v>
      </c>
      <c r="FS123" s="4">
        <v>0</v>
      </c>
      <c r="FT123" s="4">
        <v>0</v>
      </c>
      <c r="FU123" s="4">
        <v>0</v>
      </c>
      <c r="FV123" s="4">
        <v>0</v>
      </c>
      <c r="FW123" s="4">
        <v>0</v>
      </c>
      <c r="FX123" s="4">
        <v>50.006599999999999</v>
      </c>
      <c r="FY123" s="4">
        <v>0.35949999999999999</v>
      </c>
      <c r="FZ123" s="4">
        <v>8.2291000000000007</v>
      </c>
      <c r="GA123" s="4">
        <v>36.831099999999999</v>
      </c>
      <c r="GB123" s="4">
        <v>0</v>
      </c>
      <c r="GC123" s="4">
        <v>4.5738000000000003</v>
      </c>
      <c r="GD123" s="4">
        <v>0</v>
      </c>
      <c r="GE123" s="4">
        <v>0</v>
      </c>
      <c r="GF123" s="4">
        <v>0</v>
      </c>
      <c r="GG123" s="4">
        <v>0</v>
      </c>
      <c r="GH123" s="4">
        <v>0</v>
      </c>
      <c r="GI123" s="4">
        <v>0</v>
      </c>
      <c r="GJ123" s="4">
        <v>0</v>
      </c>
      <c r="GK123" s="4">
        <v>0</v>
      </c>
      <c r="GL123" s="4">
        <v>45.96</v>
      </c>
      <c r="GM123" s="4">
        <v>7.56</v>
      </c>
      <c r="GN123" s="4">
        <v>37.630000000000003</v>
      </c>
      <c r="GO123" s="4">
        <v>0.52</v>
      </c>
      <c r="GP123" s="4">
        <v>8.33</v>
      </c>
      <c r="GQ123" s="4">
        <v>0</v>
      </c>
      <c r="GR123" s="4">
        <v>0</v>
      </c>
      <c r="GS123" s="4">
        <v>0</v>
      </c>
      <c r="GT123" s="4">
        <v>0</v>
      </c>
      <c r="GU123" s="4">
        <v>0</v>
      </c>
      <c r="GV123" s="4">
        <v>0</v>
      </c>
      <c r="GW123" s="4">
        <v>0</v>
      </c>
      <c r="GX123" s="4">
        <v>0</v>
      </c>
      <c r="GY123" s="4">
        <v>0</v>
      </c>
      <c r="GZ123" s="4">
        <v>0</v>
      </c>
      <c r="HA123" s="4">
        <v>0</v>
      </c>
      <c r="HB123" s="4">
        <v>0</v>
      </c>
      <c r="HC123" s="4">
        <v>0</v>
      </c>
      <c r="HD123" s="4">
        <v>0</v>
      </c>
      <c r="HE123" s="4">
        <v>0</v>
      </c>
      <c r="HF123" s="4">
        <v>0</v>
      </c>
      <c r="HG123" s="4">
        <v>0</v>
      </c>
      <c r="HH123" s="4">
        <v>0</v>
      </c>
      <c r="HI123" s="4">
        <v>0</v>
      </c>
      <c r="HJ123" s="4">
        <v>0</v>
      </c>
      <c r="HK123" s="4">
        <v>0</v>
      </c>
      <c r="HL123" s="4">
        <v>0</v>
      </c>
      <c r="HM123" s="4">
        <v>0</v>
      </c>
      <c r="HN123" s="4">
        <v>0</v>
      </c>
      <c r="HO123" s="4">
        <v>60.868299999999998</v>
      </c>
      <c r="HP123" s="4">
        <v>0</v>
      </c>
      <c r="HQ123" s="4">
        <v>0</v>
      </c>
      <c r="HR123" s="4">
        <v>0</v>
      </c>
      <c r="HS123" s="4">
        <v>0</v>
      </c>
      <c r="HT123" s="4">
        <v>0</v>
      </c>
      <c r="HU123" s="4">
        <v>0</v>
      </c>
      <c r="HV123" s="4">
        <v>0</v>
      </c>
      <c r="HW123" s="4">
        <v>2.7048000000000001</v>
      </c>
      <c r="HX123" s="4">
        <v>36.426900000000003</v>
      </c>
      <c r="HY123" s="4">
        <v>0</v>
      </c>
      <c r="HZ123" s="4">
        <v>95.94</v>
      </c>
      <c r="IA123" s="4">
        <v>4.0599999999999996</v>
      </c>
    </row>
    <row r="124" spans="1:235" x14ac:dyDescent="0.35">
      <c r="A124" s="4" t="s">
        <v>653</v>
      </c>
      <c r="B124" s="4">
        <v>65.63</v>
      </c>
      <c r="C124" s="4">
        <v>64.63</v>
      </c>
      <c r="D124" s="4">
        <v>64.19</v>
      </c>
      <c r="E124" s="4">
        <v>1084.3499999999999</v>
      </c>
      <c r="F124" s="4">
        <v>1E-3</v>
      </c>
      <c r="G124" s="4">
        <v>-9.7200000000000006</v>
      </c>
      <c r="H124" s="4">
        <v>0</v>
      </c>
      <c r="I124" s="4">
        <v>-0.71</v>
      </c>
      <c r="J124" s="4">
        <v>35.369999999999997</v>
      </c>
      <c r="K124" s="4">
        <v>1084.31</v>
      </c>
      <c r="L124" s="4">
        <v>-0.03</v>
      </c>
      <c r="M124" s="4">
        <v>1084.33</v>
      </c>
      <c r="N124" s="4">
        <v>-0.02</v>
      </c>
      <c r="O124" s="4">
        <v>1084.3399999999999</v>
      </c>
      <c r="P124" s="4">
        <v>-0.01</v>
      </c>
      <c r="Q124" s="4">
        <v>1079.07</v>
      </c>
      <c r="R124" s="4">
        <v>-5.28</v>
      </c>
      <c r="S124" s="4">
        <v>1070.1400000000001</v>
      </c>
      <c r="T124" s="4">
        <v>-14.21</v>
      </c>
      <c r="U124" s="4">
        <v>1084.3499999999999</v>
      </c>
      <c r="V124" s="4">
        <v>0</v>
      </c>
      <c r="W124" s="4">
        <v>1026.8499999999999</v>
      </c>
      <c r="X124" s="4">
        <v>-57.5</v>
      </c>
      <c r="Y124" s="4">
        <v>6.6414</v>
      </c>
      <c r="Z124" s="4">
        <v>23.33</v>
      </c>
      <c r="AA124" s="4">
        <v>28.762</v>
      </c>
      <c r="AB124" s="4">
        <v>0</v>
      </c>
      <c r="AC124" s="4">
        <v>0</v>
      </c>
      <c r="AD124" s="4">
        <v>0.65920000000000001</v>
      </c>
      <c r="AE124" s="4">
        <v>0</v>
      </c>
      <c r="AF124" s="4">
        <v>4.3451000000000004</v>
      </c>
      <c r="AG124" s="4">
        <v>-1.1343000000000001</v>
      </c>
      <c r="AH124" s="4">
        <v>35.637700000000002</v>
      </c>
      <c r="AI124" s="4">
        <v>51.183199999999999</v>
      </c>
      <c r="AJ124" s="4">
        <v>0</v>
      </c>
      <c r="AK124" s="4">
        <v>0</v>
      </c>
      <c r="AL124" s="4">
        <v>11.289899999999999</v>
      </c>
      <c r="AM124" s="4">
        <v>0</v>
      </c>
      <c r="AN124" s="4">
        <v>0.755</v>
      </c>
      <c r="AO124" s="4">
        <v>0.2485</v>
      </c>
      <c r="AP124" s="4">
        <v>4.53E-2</v>
      </c>
      <c r="AQ124" s="4">
        <v>51.113199999999999</v>
      </c>
      <c r="AR124" s="4">
        <v>3.5996999999999999</v>
      </c>
      <c r="AS124" s="4">
        <v>11.434699999999999</v>
      </c>
      <c r="AT124" s="4">
        <v>2.5985</v>
      </c>
      <c r="AU124" s="4">
        <v>15.3109</v>
      </c>
      <c r="AV124" s="4">
        <v>0.2994</v>
      </c>
      <c r="AW124" s="4">
        <v>3.2517999999999998</v>
      </c>
      <c r="AX124" s="4">
        <v>7.6105999999999998</v>
      </c>
      <c r="AY124" s="4">
        <v>2.75</v>
      </c>
      <c r="AZ124" s="4">
        <v>1.3062</v>
      </c>
      <c r="BA124" s="4">
        <v>0.43569999999999998</v>
      </c>
      <c r="BB124" s="4">
        <v>0</v>
      </c>
      <c r="BC124" s="4">
        <v>4.0000000000000002E-4</v>
      </c>
      <c r="BD124" s="4">
        <v>0.28889999999999999</v>
      </c>
      <c r="BE124" s="4">
        <v>0</v>
      </c>
      <c r="BF124" s="4">
        <v>1.7716000000000001</v>
      </c>
      <c r="BG124" s="4">
        <v>1.165</v>
      </c>
      <c r="BH124" s="4">
        <v>0.71989999999999998</v>
      </c>
      <c r="BI124" s="4">
        <v>1.7178</v>
      </c>
      <c r="BJ124" s="4">
        <v>2.3283</v>
      </c>
      <c r="BK124" s="4">
        <v>2.0356999999999998</v>
      </c>
      <c r="BL124" s="4">
        <v>2.0276000000000001</v>
      </c>
      <c r="BM124" s="4">
        <v>1.9772000000000001</v>
      </c>
      <c r="BN124" s="4">
        <v>1.9302999999999999</v>
      </c>
      <c r="BO124" s="4">
        <v>1.9095</v>
      </c>
      <c r="BP124" s="4">
        <v>1.8902000000000001</v>
      </c>
      <c r="BQ124" s="4">
        <v>1.8863000000000001</v>
      </c>
      <c r="BR124" s="4">
        <v>1.9155</v>
      </c>
      <c r="BS124" s="4">
        <v>1.9350000000000001</v>
      </c>
      <c r="BT124" s="4">
        <v>1.9413</v>
      </c>
      <c r="BU124" s="4">
        <v>35.062899999999999</v>
      </c>
      <c r="BV124" s="4">
        <v>0</v>
      </c>
      <c r="BW124" s="4">
        <v>0</v>
      </c>
      <c r="BX124" s="4">
        <v>0</v>
      </c>
      <c r="BY124" s="4">
        <v>40.078200000000002</v>
      </c>
      <c r="BZ124" s="4">
        <v>0.40579999999999999</v>
      </c>
      <c r="CA124" s="4">
        <v>24.006799999999998</v>
      </c>
      <c r="CB124" s="4">
        <v>0.43769999999999998</v>
      </c>
      <c r="CC124" s="4">
        <v>0</v>
      </c>
      <c r="CD124" s="4">
        <v>0</v>
      </c>
      <c r="CE124" s="4">
        <v>0</v>
      </c>
      <c r="CF124" s="4">
        <v>0</v>
      </c>
      <c r="CG124" s="4">
        <v>8.6E-3</v>
      </c>
      <c r="CH124" s="4">
        <v>0</v>
      </c>
      <c r="CI124" s="4">
        <v>0</v>
      </c>
      <c r="CJ124" s="4">
        <v>51.64</v>
      </c>
      <c r="CK124" s="4">
        <v>51.03</v>
      </c>
      <c r="CL124" s="4">
        <v>47.8</v>
      </c>
      <c r="CM124" s="4">
        <v>0.49</v>
      </c>
      <c r="CN124" s="4">
        <v>0.67</v>
      </c>
      <c r="CO124" s="4">
        <v>0.01</v>
      </c>
      <c r="CP124" s="4">
        <v>54.566099999999999</v>
      </c>
      <c r="CQ124" s="4">
        <v>0</v>
      </c>
      <c r="CR124" s="4">
        <v>28.919599999999999</v>
      </c>
      <c r="CS124" s="4">
        <v>0</v>
      </c>
      <c r="CT124" s="4">
        <v>0</v>
      </c>
      <c r="CU124" s="4">
        <v>0</v>
      </c>
      <c r="CV124" s="4">
        <v>0</v>
      </c>
      <c r="CW124" s="4">
        <v>11.126300000000001</v>
      </c>
      <c r="CX124" s="4">
        <v>5.0784000000000002</v>
      </c>
      <c r="CY124" s="4">
        <v>0.3095</v>
      </c>
      <c r="CZ124" s="4">
        <v>0</v>
      </c>
      <c r="DA124" s="4">
        <v>0</v>
      </c>
      <c r="DB124" s="4">
        <v>0</v>
      </c>
      <c r="DC124" s="4">
        <v>0</v>
      </c>
      <c r="DD124" s="4">
        <v>0</v>
      </c>
      <c r="DE124" s="4">
        <v>53.79</v>
      </c>
      <c r="DF124" s="4">
        <v>44.43</v>
      </c>
      <c r="DG124" s="4">
        <v>1.78</v>
      </c>
      <c r="DH124" s="4">
        <v>0</v>
      </c>
      <c r="DI124" s="4">
        <v>50.2776</v>
      </c>
      <c r="DJ124" s="4">
        <v>0</v>
      </c>
      <c r="DK124" s="4">
        <v>4.4077000000000002</v>
      </c>
      <c r="DL124" s="4">
        <v>0</v>
      </c>
      <c r="DM124" s="4">
        <v>15.456</v>
      </c>
      <c r="DN124" s="4">
        <v>0.3347</v>
      </c>
      <c r="DO124" s="4">
        <v>12.964700000000001</v>
      </c>
      <c r="DP124" s="4">
        <v>16.5566</v>
      </c>
      <c r="DQ124" s="4">
        <v>0</v>
      </c>
      <c r="DR124" s="4">
        <v>0</v>
      </c>
      <c r="DS124" s="4">
        <v>0</v>
      </c>
      <c r="DT124" s="4">
        <v>0</v>
      </c>
      <c r="DU124" s="4">
        <v>2.5999999999999999E-3</v>
      </c>
      <c r="DV124" s="4">
        <v>0</v>
      </c>
      <c r="DW124" s="4">
        <v>0</v>
      </c>
      <c r="DX124" s="4">
        <v>59.92</v>
      </c>
      <c r="DY124" s="4">
        <v>36.549999999999997</v>
      </c>
      <c r="DZ124" s="4">
        <v>24.45</v>
      </c>
      <c r="EA124" s="4">
        <v>33.549999999999997</v>
      </c>
      <c r="EB124" s="4">
        <v>4.91</v>
      </c>
      <c r="EC124" s="4">
        <v>0.54</v>
      </c>
      <c r="ED124" s="4">
        <v>0</v>
      </c>
      <c r="EE124" s="4">
        <v>0</v>
      </c>
      <c r="EF124" s="4">
        <v>0</v>
      </c>
      <c r="EG124" s="4">
        <v>0</v>
      </c>
      <c r="EH124" s="4">
        <v>0</v>
      </c>
      <c r="EI124" s="4">
        <v>0</v>
      </c>
      <c r="EJ124" s="4">
        <v>0</v>
      </c>
      <c r="EK124" s="4">
        <v>0</v>
      </c>
      <c r="EL124" s="4">
        <v>0</v>
      </c>
      <c r="EM124" s="4">
        <v>0</v>
      </c>
      <c r="EN124" s="4">
        <v>0</v>
      </c>
      <c r="EO124" s="4">
        <v>0</v>
      </c>
      <c r="EP124" s="4">
        <v>0</v>
      </c>
      <c r="EQ124" s="4">
        <v>0</v>
      </c>
      <c r="ER124" s="4">
        <v>0</v>
      </c>
      <c r="ES124" s="4">
        <v>0</v>
      </c>
      <c r="ET124" s="4">
        <v>0</v>
      </c>
      <c r="EU124" s="4">
        <v>0</v>
      </c>
      <c r="EV124" s="4">
        <v>0</v>
      </c>
      <c r="EW124" s="4">
        <v>0</v>
      </c>
      <c r="EX124" s="4">
        <v>0</v>
      </c>
      <c r="EY124" s="4">
        <v>0</v>
      </c>
      <c r="EZ124" s="4">
        <v>0</v>
      </c>
      <c r="FA124" s="4">
        <v>0</v>
      </c>
      <c r="FB124" s="4">
        <v>0</v>
      </c>
      <c r="FC124" s="4">
        <v>0</v>
      </c>
      <c r="FD124" s="4">
        <v>0</v>
      </c>
      <c r="FE124" s="4">
        <v>0</v>
      </c>
      <c r="FF124" s="4">
        <v>0</v>
      </c>
      <c r="FG124" s="4">
        <v>0</v>
      </c>
      <c r="FH124" s="4">
        <v>0</v>
      </c>
      <c r="FI124" s="4">
        <v>0</v>
      </c>
      <c r="FJ124" s="4">
        <v>0</v>
      </c>
      <c r="FK124" s="4">
        <v>0</v>
      </c>
      <c r="FL124" s="4">
        <v>0</v>
      </c>
      <c r="FM124" s="4">
        <v>0</v>
      </c>
      <c r="FN124" s="4">
        <v>0</v>
      </c>
      <c r="FO124" s="4">
        <v>0</v>
      </c>
      <c r="FP124" s="4">
        <v>0</v>
      </c>
      <c r="FQ124" s="4">
        <v>0</v>
      </c>
      <c r="FR124" s="4">
        <v>0</v>
      </c>
      <c r="FS124" s="4">
        <v>0</v>
      </c>
      <c r="FT124" s="4">
        <v>0</v>
      </c>
      <c r="FU124" s="4">
        <v>0</v>
      </c>
      <c r="FV124" s="4">
        <v>0</v>
      </c>
      <c r="FW124" s="4">
        <v>0</v>
      </c>
      <c r="FX124" s="4">
        <v>49.971800000000002</v>
      </c>
      <c r="FY124" s="4">
        <v>0.35820000000000002</v>
      </c>
      <c r="FZ124" s="4">
        <v>8.2819000000000003</v>
      </c>
      <c r="GA124" s="4">
        <v>36.832900000000002</v>
      </c>
      <c r="GB124" s="4">
        <v>0</v>
      </c>
      <c r="GC124" s="4">
        <v>4.5552000000000001</v>
      </c>
      <c r="GD124" s="4">
        <v>0</v>
      </c>
      <c r="GE124" s="4">
        <v>0</v>
      </c>
      <c r="GF124" s="4">
        <v>0</v>
      </c>
      <c r="GG124" s="4">
        <v>0</v>
      </c>
      <c r="GH124" s="4">
        <v>0</v>
      </c>
      <c r="GI124" s="4">
        <v>0</v>
      </c>
      <c r="GJ124" s="4">
        <v>0</v>
      </c>
      <c r="GK124" s="4">
        <v>0</v>
      </c>
      <c r="GL124" s="4">
        <v>45.93</v>
      </c>
      <c r="GM124" s="4">
        <v>7.61</v>
      </c>
      <c r="GN124" s="4">
        <v>37.64</v>
      </c>
      <c r="GO124" s="4">
        <v>0.52</v>
      </c>
      <c r="GP124" s="4">
        <v>8.3000000000000007</v>
      </c>
      <c r="GQ124" s="4">
        <v>0</v>
      </c>
      <c r="GR124" s="4">
        <v>0</v>
      </c>
      <c r="GS124" s="4">
        <v>0</v>
      </c>
      <c r="GT124" s="4">
        <v>0</v>
      </c>
      <c r="GU124" s="4">
        <v>0</v>
      </c>
      <c r="GV124" s="4">
        <v>0</v>
      </c>
      <c r="GW124" s="4">
        <v>0</v>
      </c>
      <c r="GX124" s="4">
        <v>0</v>
      </c>
      <c r="GY124" s="4">
        <v>0</v>
      </c>
      <c r="GZ124" s="4">
        <v>0</v>
      </c>
      <c r="HA124" s="4">
        <v>0</v>
      </c>
      <c r="HB124" s="4">
        <v>0</v>
      </c>
      <c r="HC124" s="4">
        <v>0</v>
      </c>
      <c r="HD124" s="4">
        <v>0</v>
      </c>
      <c r="HE124" s="4">
        <v>0</v>
      </c>
      <c r="HF124" s="4">
        <v>0</v>
      </c>
      <c r="HG124" s="4">
        <v>0</v>
      </c>
      <c r="HH124" s="4">
        <v>0</v>
      </c>
      <c r="HI124" s="4">
        <v>0</v>
      </c>
      <c r="HJ124" s="4">
        <v>0</v>
      </c>
      <c r="HK124" s="4">
        <v>0</v>
      </c>
      <c r="HL124" s="4">
        <v>0</v>
      </c>
      <c r="HM124" s="4">
        <v>0</v>
      </c>
      <c r="HN124" s="4">
        <v>0</v>
      </c>
      <c r="HO124" s="4">
        <v>60.870600000000003</v>
      </c>
      <c r="HP124" s="4">
        <v>0</v>
      </c>
      <c r="HQ124" s="4">
        <v>0</v>
      </c>
      <c r="HR124" s="4">
        <v>0</v>
      </c>
      <c r="HS124" s="4">
        <v>0</v>
      </c>
      <c r="HT124" s="4">
        <v>0</v>
      </c>
      <c r="HU124" s="4">
        <v>0</v>
      </c>
      <c r="HV124" s="4">
        <v>0</v>
      </c>
      <c r="HW124" s="4">
        <v>2.7023999999999999</v>
      </c>
      <c r="HX124" s="4">
        <v>36.427</v>
      </c>
      <c r="HY124" s="4">
        <v>0</v>
      </c>
      <c r="HZ124" s="4">
        <v>95.95</v>
      </c>
      <c r="IA124" s="4">
        <v>4.05</v>
      </c>
    </row>
    <row r="125" spans="1:235" x14ac:dyDescent="0.35">
      <c r="A125" s="4" t="s">
        <v>653</v>
      </c>
      <c r="B125" s="4">
        <v>66.14</v>
      </c>
      <c r="C125" s="4">
        <v>65.150000000000006</v>
      </c>
      <c r="D125" s="4">
        <v>64.709999999999994</v>
      </c>
      <c r="E125" s="4">
        <v>1083.9000000000001</v>
      </c>
      <c r="F125" s="4">
        <v>1E-3</v>
      </c>
      <c r="G125" s="4">
        <v>-9.7200000000000006</v>
      </c>
      <c r="H125" s="4">
        <v>0</v>
      </c>
      <c r="I125" s="4">
        <v>-0.71</v>
      </c>
      <c r="J125" s="4">
        <v>34.85</v>
      </c>
      <c r="K125" s="4">
        <v>1083.8599999999999</v>
      </c>
      <c r="L125" s="4">
        <v>-0.04</v>
      </c>
      <c r="M125" s="4">
        <v>1083.8800000000001</v>
      </c>
      <c r="N125" s="4">
        <v>-0.02</v>
      </c>
      <c r="O125" s="4">
        <v>1083.8800000000001</v>
      </c>
      <c r="P125" s="4">
        <v>-0.01</v>
      </c>
      <c r="Q125" s="4">
        <v>1078.79</v>
      </c>
      <c r="R125" s="4">
        <v>-5.0999999999999996</v>
      </c>
      <c r="S125" s="4">
        <v>1069.81</v>
      </c>
      <c r="T125" s="4">
        <v>-14.08</v>
      </c>
      <c r="U125" s="4">
        <v>1083.9000000000001</v>
      </c>
      <c r="V125" s="4">
        <v>0</v>
      </c>
      <c r="W125" s="4">
        <v>1026.8499999999999</v>
      </c>
      <c r="X125" s="4">
        <v>-57.05</v>
      </c>
      <c r="Y125" s="4">
        <v>6.6353</v>
      </c>
      <c r="Z125" s="4">
        <v>23.5197</v>
      </c>
      <c r="AA125" s="4">
        <v>29.034300000000002</v>
      </c>
      <c r="AB125" s="4">
        <v>0</v>
      </c>
      <c r="AC125" s="4">
        <v>0</v>
      </c>
      <c r="AD125" s="4">
        <v>0.71889999999999998</v>
      </c>
      <c r="AE125" s="4">
        <v>0</v>
      </c>
      <c r="AF125" s="4">
        <v>4.3491</v>
      </c>
      <c r="AG125" s="4">
        <v>-1.1341000000000001</v>
      </c>
      <c r="AH125" s="4">
        <v>35.683399999999999</v>
      </c>
      <c r="AI125" s="4">
        <v>51.2072</v>
      </c>
      <c r="AJ125" s="4">
        <v>0</v>
      </c>
      <c r="AK125" s="4">
        <v>0</v>
      </c>
      <c r="AL125" s="4">
        <v>11.2196</v>
      </c>
      <c r="AM125" s="4">
        <v>0</v>
      </c>
      <c r="AN125" s="4">
        <v>0.75570000000000004</v>
      </c>
      <c r="AO125" s="4">
        <v>0.24809999999999999</v>
      </c>
      <c r="AP125" s="4">
        <v>4.53E-2</v>
      </c>
      <c r="AQ125" s="4">
        <v>51.177599999999998</v>
      </c>
      <c r="AR125" s="4">
        <v>3.5687000000000002</v>
      </c>
      <c r="AS125" s="4">
        <v>11.440899999999999</v>
      </c>
      <c r="AT125" s="4">
        <v>2.6017000000000001</v>
      </c>
      <c r="AU125" s="4">
        <v>15.3004</v>
      </c>
      <c r="AV125" s="4">
        <v>0.29959999999999998</v>
      </c>
      <c r="AW125" s="4">
        <v>3.2309999999999999</v>
      </c>
      <c r="AX125" s="4">
        <v>7.5724999999999998</v>
      </c>
      <c r="AY125" s="4">
        <v>2.7530999999999999</v>
      </c>
      <c r="AZ125" s="4">
        <v>1.3229</v>
      </c>
      <c r="BA125" s="4">
        <v>0.44219999999999998</v>
      </c>
      <c r="BB125" s="4">
        <v>0</v>
      </c>
      <c r="BC125" s="4">
        <v>4.0000000000000002E-4</v>
      </c>
      <c r="BD125" s="4">
        <v>0.28899999999999998</v>
      </c>
      <c r="BE125" s="4">
        <v>0</v>
      </c>
      <c r="BF125" s="4">
        <v>1.78</v>
      </c>
      <c r="BG125" s="4">
        <v>1.1584000000000001</v>
      </c>
      <c r="BH125" s="4">
        <v>0.71709999999999996</v>
      </c>
      <c r="BI125" s="4">
        <v>1.7259</v>
      </c>
      <c r="BJ125" s="4">
        <v>2.3532999999999999</v>
      </c>
      <c r="BK125" s="4">
        <v>2.0526</v>
      </c>
      <c r="BL125" s="4">
        <v>2.0442999999999998</v>
      </c>
      <c r="BM125" s="4">
        <v>1.9925999999999999</v>
      </c>
      <c r="BN125" s="4">
        <v>1.9446000000000001</v>
      </c>
      <c r="BO125" s="4">
        <v>1.9233</v>
      </c>
      <c r="BP125" s="4">
        <v>1.9035</v>
      </c>
      <c r="BQ125" s="4">
        <v>1.897</v>
      </c>
      <c r="BR125" s="4">
        <v>1.927</v>
      </c>
      <c r="BS125" s="4">
        <v>1.9469000000000001</v>
      </c>
      <c r="BT125" s="4">
        <v>1.9534</v>
      </c>
      <c r="BU125" s="4">
        <v>35.043199999999999</v>
      </c>
      <c r="BV125" s="4">
        <v>0</v>
      </c>
      <c r="BW125" s="4">
        <v>0</v>
      </c>
      <c r="BX125" s="4">
        <v>0</v>
      </c>
      <c r="BY125" s="4">
        <v>40.183700000000002</v>
      </c>
      <c r="BZ125" s="4">
        <v>0.40689999999999998</v>
      </c>
      <c r="CA125" s="4">
        <v>23.9221</v>
      </c>
      <c r="CB125" s="4">
        <v>0.43559999999999999</v>
      </c>
      <c r="CC125" s="4">
        <v>0</v>
      </c>
      <c r="CD125" s="4">
        <v>0</v>
      </c>
      <c r="CE125" s="4">
        <v>0</v>
      </c>
      <c r="CF125" s="4">
        <v>0</v>
      </c>
      <c r="CG125" s="4">
        <v>8.5000000000000006E-3</v>
      </c>
      <c r="CH125" s="4">
        <v>0</v>
      </c>
      <c r="CI125" s="4">
        <v>0</v>
      </c>
      <c r="CJ125" s="4">
        <v>51.48</v>
      </c>
      <c r="CK125" s="4">
        <v>50.88</v>
      </c>
      <c r="CL125" s="4">
        <v>47.95</v>
      </c>
      <c r="CM125" s="4">
        <v>0.49</v>
      </c>
      <c r="CN125" s="4">
        <v>0.67</v>
      </c>
      <c r="CO125" s="4">
        <v>0.01</v>
      </c>
      <c r="CP125" s="4">
        <v>54.601500000000001</v>
      </c>
      <c r="CQ125" s="4">
        <v>0</v>
      </c>
      <c r="CR125" s="4">
        <v>28.895499999999998</v>
      </c>
      <c r="CS125" s="4">
        <v>0</v>
      </c>
      <c r="CT125" s="4">
        <v>0</v>
      </c>
      <c r="CU125" s="4">
        <v>0</v>
      </c>
      <c r="CV125" s="4">
        <v>0</v>
      </c>
      <c r="CW125" s="4">
        <v>11.098100000000001</v>
      </c>
      <c r="CX125" s="4">
        <v>5.0937999999999999</v>
      </c>
      <c r="CY125" s="4">
        <v>0.31109999999999999</v>
      </c>
      <c r="CZ125" s="4">
        <v>0</v>
      </c>
      <c r="DA125" s="4">
        <v>0</v>
      </c>
      <c r="DB125" s="4">
        <v>0</v>
      </c>
      <c r="DC125" s="4">
        <v>0</v>
      </c>
      <c r="DD125" s="4">
        <v>0</v>
      </c>
      <c r="DE125" s="4">
        <v>53.65</v>
      </c>
      <c r="DF125" s="4">
        <v>44.56</v>
      </c>
      <c r="DG125" s="4">
        <v>1.79</v>
      </c>
      <c r="DH125" s="4">
        <v>0</v>
      </c>
      <c r="DI125" s="4">
        <v>50.272799999999997</v>
      </c>
      <c r="DJ125" s="4">
        <v>0</v>
      </c>
      <c r="DK125" s="4">
        <v>4.3940999999999999</v>
      </c>
      <c r="DL125" s="4">
        <v>0</v>
      </c>
      <c r="DM125" s="4">
        <v>15.517899999999999</v>
      </c>
      <c r="DN125" s="4">
        <v>0.33650000000000002</v>
      </c>
      <c r="DO125" s="4">
        <v>12.941800000000001</v>
      </c>
      <c r="DP125" s="4">
        <v>16.534400000000002</v>
      </c>
      <c r="DQ125" s="4">
        <v>0</v>
      </c>
      <c r="DR125" s="4">
        <v>0</v>
      </c>
      <c r="DS125" s="4">
        <v>0</v>
      </c>
      <c r="DT125" s="4">
        <v>0</v>
      </c>
      <c r="DU125" s="4">
        <v>2.5999999999999999E-3</v>
      </c>
      <c r="DV125" s="4">
        <v>0</v>
      </c>
      <c r="DW125" s="4">
        <v>0</v>
      </c>
      <c r="DX125" s="4">
        <v>59.78</v>
      </c>
      <c r="DY125" s="4">
        <v>36.5</v>
      </c>
      <c r="DZ125" s="4">
        <v>24.55</v>
      </c>
      <c r="EA125" s="4">
        <v>33.51</v>
      </c>
      <c r="EB125" s="4">
        <v>4.9000000000000004</v>
      </c>
      <c r="EC125" s="4">
        <v>0.54</v>
      </c>
      <c r="ED125" s="4">
        <v>0</v>
      </c>
      <c r="EE125" s="4">
        <v>0</v>
      </c>
      <c r="EF125" s="4">
        <v>0</v>
      </c>
      <c r="EG125" s="4">
        <v>0</v>
      </c>
      <c r="EH125" s="4">
        <v>0</v>
      </c>
      <c r="EI125" s="4">
        <v>0</v>
      </c>
      <c r="EJ125" s="4">
        <v>0</v>
      </c>
      <c r="EK125" s="4">
        <v>0</v>
      </c>
      <c r="EL125" s="4">
        <v>0</v>
      </c>
      <c r="EM125" s="4">
        <v>0</v>
      </c>
      <c r="EN125" s="4">
        <v>0</v>
      </c>
      <c r="EO125" s="4">
        <v>0</v>
      </c>
      <c r="EP125" s="4">
        <v>0</v>
      </c>
      <c r="EQ125" s="4">
        <v>0</v>
      </c>
      <c r="ER125" s="4">
        <v>0</v>
      </c>
      <c r="ES125" s="4">
        <v>0</v>
      </c>
      <c r="ET125" s="4">
        <v>0</v>
      </c>
      <c r="EU125" s="4">
        <v>0</v>
      </c>
      <c r="EV125" s="4">
        <v>0</v>
      </c>
      <c r="EW125" s="4">
        <v>0</v>
      </c>
      <c r="EX125" s="4">
        <v>0</v>
      </c>
      <c r="EY125" s="4">
        <v>0</v>
      </c>
      <c r="EZ125" s="4">
        <v>0</v>
      </c>
      <c r="FA125" s="4">
        <v>0</v>
      </c>
      <c r="FB125" s="4">
        <v>0</v>
      </c>
      <c r="FC125" s="4">
        <v>0</v>
      </c>
      <c r="FD125" s="4">
        <v>0</v>
      </c>
      <c r="FE125" s="4">
        <v>0</v>
      </c>
      <c r="FF125" s="4">
        <v>0</v>
      </c>
      <c r="FG125" s="4">
        <v>0</v>
      </c>
      <c r="FH125" s="4">
        <v>0</v>
      </c>
      <c r="FI125" s="4">
        <v>0</v>
      </c>
      <c r="FJ125" s="4">
        <v>0</v>
      </c>
      <c r="FK125" s="4">
        <v>0</v>
      </c>
      <c r="FL125" s="4">
        <v>0</v>
      </c>
      <c r="FM125" s="4">
        <v>0</v>
      </c>
      <c r="FN125" s="4">
        <v>0</v>
      </c>
      <c r="FO125" s="4">
        <v>0</v>
      </c>
      <c r="FP125" s="4">
        <v>0</v>
      </c>
      <c r="FQ125" s="4">
        <v>0</v>
      </c>
      <c r="FR125" s="4">
        <v>0</v>
      </c>
      <c r="FS125" s="4">
        <v>0</v>
      </c>
      <c r="FT125" s="4">
        <v>0</v>
      </c>
      <c r="FU125" s="4">
        <v>0</v>
      </c>
      <c r="FV125" s="4">
        <v>0</v>
      </c>
      <c r="FW125" s="4">
        <v>0</v>
      </c>
      <c r="FX125" s="4">
        <v>49.936799999999998</v>
      </c>
      <c r="FY125" s="4">
        <v>0.3569</v>
      </c>
      <c r="FZ125" s="4">
        <v>8.3350000000000009</v>
      </c>
      <c r="GA125" s="4">
        <v>36.834600000000002</v>
      </c>
      <c r="GB125" s="4">
        <v>0</v>
      </c>
      <c r="GC125" s="4">
        <v>4.5366</v>
      </c>
      <c r="GD125" s="4">
        <v>0</v>
      </c>
      <c r="GE125" s="4">
        <v>0</v>
      </c>
      <c r="GF125" s="4">
        <v>0</v>
      </c>
      <c r="GG125" s="4">
        <v>0</v>
      </c>
      <c r="GH125" s="4">
        <v>0</v>
      </c>
      <c r="GI125" s="4">
        <v>0</v>
      </c>
      <c r="GJ125" s="4">
        <v>0</v>
      </c>
      <c r="GK125" s="4">
        <v>0</v>
      </c>
      <c r="GL125" s="4">
        <v>45.91</v>
      </c>
      <c r="GM125" s="4">
        <v>7.67</v>
      </c>
      <c r="GN125" s="4">
        <v>37.65</v>
      </c>
      <c r="GO125" s="4">
        <v>0.51</v>
      </c>
      <c r="GP125" s="4">
        <v>8.26</v>
      </c>
      <c r="GQ125" s="4">
        <v>0</v>
      </c>
      <c r="GR125" s="4">
        <v>0</v>
      </c>
      <c r="GS125" s="4">
        <v>0</v>
      </c>
      <c r="GT125" s="4">
        <v>0</v>
      </c>
      <c r="GU125" s="4">
        <v>0</v>
      </c>
      <c r="GV125" s="4">
        <v>0</v>
      </c>
      <c r="GW125" s="4">
        <v>0</v>
      </c>
      <c r="GX125" s="4">
        <v>0</v>
      </c>
      <c r="GY125" s="4">
        <v>0</v>
      </c>
      <c r="GZ125" s="4">
        <v>0</v>
      </c>
      <c r="HA125" s="4">
        <v>0</v>
      </c>
      <c r="HB125" s="4">
        <v>0</v>
      </c>
      <c r="HC125" s="4">
        <v>0</v>
      </c>
      <c r="HD125" s="4">
        <v>0</v>
      </c>
      <c r="HE125" s="4">
        <v>0</v>
      </c>
      <c r="HF125" s="4">
        <v>0</v>
      </c>
      <c r="HG125" s="4">
        <v>0</v>
      </c>
      <c r="HH125" s="4">
        <v>0</v>
      </c>
      <c r="HI125" s="4">
        <v>0</v>
      </c>
      <c r="HJ125" s="4">
        <v>0</v>
      </c>
      <c r="HK125" s="4">
        <v>0</v>
      </c>
      <c r="HL125" s="4">
        <v>0</v>
      </c>
      <c r="HM125" s="4">
        <v>0</v>
      </c>
      <c r="HN125" s="4">
        <v>0</v>
      </c>
      <c r="HO125" s="4">
        <v>60.872900000000001</v>
      </c>
      <c r="HP125" s="4">
        <v>0</v>
      </c>
      <c r="HQ125" s="4">
        <v>0</v>
      </c>
      <c r="HR125" s="4">
        <v>0</v>
      </c>
      <c r="HS125" s="4">
        <v>0</v>
      </c>
      <c r="HT125" s="4">
        <v>0</v>
      </c>
      <c r="HU125" s="4">
        <v>0</v>
      </c>
      <c r="HV125" s="4">
        <v>0</v>
      </c>
      <c r="HW125" s="4">
        <v>2.7000999999999999</v>
      </c>
      <c r="HX125" s="4">
        <v>36.427</v>
      </c>
      <c r="HY125" s="4">
        <v>0</v>
      </c>
      <c r="HZ125" s="4">
        <v>95.95</v>
      </c>
      <c r="IA125" s="4">
        <v>4.05</v>
      </c>
    </row>
    <row r="126" spans="1:235" x14ac:dyDescent="0.35">
      <c r="A126" s="4" t="s">
        <v>653</v>
      </c>
      <c r="B126" s="4">
        <v>66.64</v>
      </c>
      <c r="C126" s="4">
        <v>65.67</v>
      </c>
      <c r="D126" s="4">
        <v>65.22</v>
      </c>
      <c r="E126" s="4">
        <v>1083.43</v>
      </c>
      <c r="F126" s="4">
        <v>1E-3</v>
      </c>
      <c r="G126" s="4">
        <v>-9.73</v>
      </c>
      <c r="H126" s="4">
        <v>0</v>
      </c>
      <c r="I126" s="4">
        <v>-0.71</v>
      </c>
      <c r="J126" s="4">
        <v>34.33</v>
      </c>
      <c r="K126" s="4">
        <v>1083.4000000000001</v>
      </c>
      <c r="L126" s="4">
        <v>-0.03</v>
      </c>
      <c r="M126" s="4">
        <v>1083.42</v>
      </c>
      <c r="N126" s="4">
        <v>-0.01</v>
      </c>
      <c r="O126" s="4">
        <v>1083.43</v>
      </c>
      <c r="P126" s="4">
        <v>0</v>
      </c>
      <c r="Q126" s="4">
        <v>1078.52</v>
      </c>
      <c r="R126" s="4">
        <v>-4.91</v>
      </c>
      <c r="S126" s="4">
        <v>1069.49</v>
      </c>
      <c r="T126" s="4">
        <v>-13.94</v>
      </c>
      <c r="U126" s="4">
        <v>1083.43</v>
      </c>
      <c r="V126" s="4">
        <v>0</v>
      </c>
      <c r="W126" s="4">
        <v>1026.8499999999999</v>
      </c>
      <c r="X126" s="4">
        <v>-56.58</v>
      </c>
      <c r="Y126" s="4">
        <v>6.6287000000000003</v>
      </c>
      <c r="Z126" s="4">
        <v>23.710100000000001</v>
      </c>
      <c r="AA126" s="4">
        <v>29.306699999999999</v>
      </c>
      <c r="AB126" s="4">
        <v>0</v>
      </c>
      <c r="AC126" s="4">
        <v>0</v>
      </c>
      <c r="AD126" s="4">
        <v>0.77839999999999998</v>
      </c>
      <c r="AE126" s="4">
        <v>0</v>
      </c>
      <c r="AF126" s="4">
        <v>4.3531000000000004</v>
      </c>
      <c r="AG126" s="4">
        <v>-1.244</v>
      </c>
      <c r="AH126" s="4">
        <v>35.725000000000001</v>
      </c>
      <c r="AI126" s="4">
        <v>51.113700000000001</v>
      </c>
      <c r="AJ126" s="4">
        <v>0</v>
      </c>
      <c r="AK126" s="4">
        <v>0</v>
      </c>
      <c r="AL126" s="4">
        <v>11.162800000000001</v>
      </c>
      <c r="AM126" s="4">
        <v>0</v>
      </c>
      <c r="AN126" s="4">
        <v>0.75449999999999995</v>
      </c>
      <c r="AO126" s="4">
        <v>0.24759999999999999</v>
      </c>
      <c r="AP126" s="4">
        <v>4.53E-2</v>
      </c>
      <c r="AQ126" s="4">
        <v>51.242899999999999</v>
      </c>
      <c r="AR126" s="4">
        <v>3.5371000000000001</v>
      </c>
      <c r="AS126" s="4">
        <v>11.4473</v>
      </c>
      <c r="AT126" s="4">
        <v>2.6046999999999998</v>
      </c>
      <c r="AU126" s="4">
        <v>15.289099999999999</v>
      </c>
      <c r="AV126" s="4">
        <v>0.29980000000000001</v>
      </c>
      <c r="AW126" s="4">
        <v>3.2103000000000002</v>
      </c>
      <c r="AX126" s="4">
        <v>7.5339999999999998</v>
      </c>
      <c r="AY126" s="4">
        <v>2.7561</v>
      </c>
      <c r="AZ126" s="4">
        <v>1.3401000000000001</v>
      </c>
      <c r="BA126" s="4">
        <v>0.44890000000000002</v>
      </c>
      <c r="BB126" s="4">
        <v>0</v>
      </c>
      <c r="BC126" s="4">
        <v>4.0000000000000002E-4</v>
      </c>
      <c r="BD126" s="4">
        <v>0.28910000000000002</v>
      </c>
      <c r="BE126" s="4">
        <v>0</v>
      </c>
      <c r="BF126" s="4">
        <v>1.7883</v>
      </c>
      <c r="BG126" s="4">
        <v>1.1518999999999999</v>
      </c>
      <c r="BH126" s="4">
        <v>0.71419999999999995</v>
      </c>
      <c r="BI126" s="4">
        <v>1.734</v>
      </c>
      <c r="BJ126" s="4">
        <v>2.3786999999999998</v>
      </c>
      <c r="BK126" s="4">
        <v>2.0697999999999999</v>
      </c>
      <c r="BL126" s="4">
        <v>2.0613000000000001</v>
      </c>
      <c r="BM126" s="4">
        <v>2.0083000000000002</v>
      </c>
      <c r="BN126" s="4">
        <v>1.9591000000000001</v>
      </c>
      <c r="BO126" s="4">
        <v>1.9373</v>
      </c>
      <c r="BP126" s="4">
        <v>1.917</v>
      </c>
      <c r="BQ126" s="4">
        <v>1.9078999999999999</v>
      </c>
      <c r="BR126" s="4">
        <v>1.9384999999999999</v>
      </c>
      <c r="BS126" s="4">
        <v>1.9590000000000001</v>
      </c>
      <c r="BT126" s="4">
        <v>1.9655</v>
      </c>
      <c r="BU126" s="4">
        <v>35.023600000000002</v>
      </c>
      <c r="BV126" s="4">
        <v>0</v>
      </c>
      <c r="BW126" s="4">
        <v>0</v>
      </c>
      <c r="BX126" s="4">
        <v>0</v>
      </c>
      <c r="BY126" s="4">
        <v>40.289099999999998</v>
      </c>
      <c r="BZ126" s="4">
        <v>0.40799999999999997</v>
      </c>
      <c r="CA126" s="4">
        <v>23.837599999999998</v>
      </c>
      <c r="CB126" s="4">
        <v>0.43340000000000001</v>
      </c>
      <c r="CC126" s="4">
        <v>0</v>
      </c>
      <c r="CD126" s="4">
        <v>0</v>
      </c>
      <c r="CE126" s="4">
        <v>0</v>
      </c>
      <c r="CF126" s="4">
        <v>0</v>
      </c>
      <c r="CG126" s="4">
        <v>8.3999999999999995E-3</v>
      </c>
      <c r="CH126" s="4">
        <v>0</v>
      </c>
      <c r="CI126" s="4">
        <v>0</v>
      </c>
      <c r="CJ126" s="4">
        <v>51.33</v>
      </c>
      <c r="CK126" s="4">
        <v>50.73</v>
      </c>
      <c r="CL126" s="4">
        <v>48.1</v>
      </c>
      <c r="CM126" s="4">
        <v>0.49</v>
      </c>
      <c r="CN126" s="4">
        <v>0.66</v>
      </c>
      <c r="CO126" s="4">
        <v>0.01</v>
      </c>
      <c r="CP126" s="4">
        <v>54.636800000000001</v>
      </c>
      <c r="CQ126" s="4">
        <v>0</v>
      </c>
      <c r="CR126" s="4">
        <v>28.871300000000002</v>
      </c>
      <c r="CS126" s="4">
        <v>0</v>
      </c>
      <c r="CT126" s="4">
        <v>0</v>
      </c>
      <c r="CU126" s="4">
        <v>0</v>
      </c>
      <c r="CV126" s="4">
        <v>0</v>
      </c>
      <c r="CW126" s="4">
        <v>11.07</v>
      </c>
      <c r="CX126" s="4">
        <v>5.1090999999999998</v>
      </c>
      <c r="CY126" s="4">
        <v>0.31280000000000002</v>
      </c>
      <c r="CZ126" s="4">
        <v>0</v>
      </c>
      <c r="DA126" s="4">
        <v>0</v>
      </c>
      <c r="DB126" s="4">
        <v>0</v>
      </c>
      <c r="DC126" s="4">
        <v>0</v>
      </c>
      <c r="DD126" s="4">
        <v>0</v>
      </c>
      <c r="DE126" s="4">
        <v>53.51</v>
      </c>
      <c r="DF126" s="4">
        <v>44.69</v>
      </c>
      <c r="DG126" s="4">
        <v>1.8</v>
      </c>
      <c r="DH126" s="4">
        <v>0</v>
      </c>
      <c r="DI126" s="4">
        <v>50.268099999999997</v>
      </c>
      <c r="DJ126" s="4">
        <v>0</v>
      </c>
      <c r="DK126" s="4">
        <v>4.3803000000000001</v>
      </c>
      <c r="DL126" s="4">
        <v>0</v>
      </c>
      <c r="DM126" s="4">
        <v>15.5801</v>
      </c>
      <c r="DN126" s="4">
        <v>0.33829999999999999</v>
      </c>
      <c r="DO126" s="4">
        <v>12.9191</v>
      </c>
      <c r="DP126" s="4">
        <v>16.511700000000001</v>
      </c>
      <c r="DQ126" s="4">
        <v>0</v>
      </c>
      <c r="DR126" s="4">
        <v>0</v>
      </c>
      <c r="DS126" s="4">
        <v>0</v>
      </c>
      <c r="DT126" s="4">
        <v>0</v>
      </c>
      <c r="DU126" s="4">
        <v>2.5999999999999999E-3</v>
      </c>
      <c r="DV126" s="4">
        <v>0</v>
      </c>
      <c r="DW126" s="4">
        <v>0</v>
      </c>
      <c r="DX126" s="4">
        <v>59.65</v>
      </c>
      <c r="DY126" s="4">
        <v>36.44</v>
      </c>
      <c r="DZ126" s="4">
        <v>24.65</v>
      </c>
      <c r="EA126" s="4">
        <v>33.479999999999997</v>
      </c>
      <c r="EB126" s="4">
        <v>4.88</v>
      </c>
      <c r="EC126" s="4">
        <v>0.54</v>
      </c>
      <c r="ED126" s="4">
        <v>0</v>
      </c>
      <c r="EE126" s="4">
        <v>0</v>
      </c>
      <c r="EF126" s="4">
        <v>0</v>
      </c>
      <c r="EG126" s="4">
        <v>0</v>
      </c>
      <c r="EH126" s="4">
        <v>0</v>
      </c>
      <c r="EI126" s="4">
        <v>0</v>
      </c>
      <c r="EJ126" s="4">
        <v>0</v>
      </c>
      <c r="EK126" s="4">
        <v>0</v>
      </c>
      <c r="EL126" s="4">
        <v>0</v>
      </c>
      <c r="EM126" s="4">
        <v>0</v>
      </c>
      <c r="EN126" s="4">
        <v>0</v>
      </c>
      <c r="EO126" s="4">
        <v>0</v>
      </c>
      <c r="EP126" s="4">
        <v>0</v>
      </c>
      <c r="EQ126" s="4">
        <v>0</v>
      </c>
      <c r="ER126" s="4">
        <v>0</v>
      </c>
      <c r="ES126" s="4">
        <v>0</v>
      </c>
      <c r="ET126" s="4">
        <v>0</v>
      </c>
      <c r="EU126" s="4">
        <v>0</v>
      </c>
      <c r="EV126" s="4">
        <v>0</v>
      </c>
      <c r="EW126" s="4">
        <v>0</v>
      </c>
      <c r="EX126" s="4">
        <v>0</v>
      </c>
      <c r="EY126" s="4">
        <v>0</v>
      </c>
      <c r="EZ126" s="4">
        <v>0</v>
      </c>
      <c r="FA126" s="4">
        <v>0</v>
      </c>
      <c r="FB126" s="4">
        <v>0</v>
      </c>
      <c r="FC126" s="4">
        <v>0</v>
      </c>
      <c r="FD126" s="4">
        <v>0</v>
      </c>
      <c r="FE126" s="4">
        <v>0</v>
      </c>
      <c r="FF126" s="4">
        <v>0</v>
      </c>
      <c r="FG126" s="4">
        <v>0</v>
      </c>
      <c r="FH126" s="4">
        <v>0</v>
      </c>
      <c r="FI126" s="4">
        <v>0</v>
      </c>
      <c r="FJ126" s="4">
        <v>0</v>
      </c>
      <c r="FK126" s="4">
        <v>0</v>
      </c>
      <c r="FL126" s="4">
        <v>0</v>
      </c>
      <c r="FM126" s="4">
        <v>0</v>
      </c>
      <c r="FN126" s="4">
        <v>0</v>
      </c>
      <c r="FO126" s="4">
        <v>0</v>
      </c>
      <c r="FP126" s="4">
        <v>0</v>
      </c>
      <c r="FQ126" s="4">
        <v>0</v>
      </c>
      <c r="FR126" s="4">
        <v>0</v>
      </c>
      <c r="FS126" s="4">
        <v>0</v>
      </c>
      <c r="FT126" s="4">
        <v>0</v>
      </c>
      <c r="FU126" s="4">
        <v>0</v>
      </c>
      <c r="FV126" s="4">
        <v>0</v>
      </c>
      <c r="FW126" s="4">
        <v>0</v>
      </c>
      <c r="FX126" s="4">
        <v>49.9011</v>
      </c>
      <c r="FY126" s="4">
        <v>0.35570000000000002</v>
      </c>
      <c r="FZ126" s="4">
        <v>8.3897999999999993</v>
      </c>
      <c r="GA126" s="4">
        <v>36.8352</v>
      </c>
      <c r="GB126" s="4">
        <v>0</v>
      </c>
      <c r="GC126" s="4">
        <v>4.5183</v>
      </c>
      <c r="GD126" s="4">
        <v>0</v>
      </c>
      <c r="GE126" s="4">
        <v>0</v>
      </c>
      <c r="GF126" s="4">
        <v>0</v>
      </c>
      <c r="GG126" s="4">
        <v>0</v>
      </c>
      <c r="GH126" s="4">
        <v>0</v>
      </c>
      <c r="GI126" s="4">
        <v>0</v>
      </c>
      <c r="GJ126" s="4">
        <v>0</v>
      </c>
      <c r="GK126" s="4">
        <v>0</v>
      </c>
      <c r="GL126" s="4">
        <v>45.89</v>
      </c>
      <c r="GM126" s="4">
        <v>7.72</v>
      </c>
      <c r="GN126" s="4">
        <v>37.65</v>
      </c>
      <c r="GO126" s="4">
        <v>0.51</v>
      </c>
      <c r="GP126" s="4">
        <v>8.23</v>
      </c>
      <c r="GQ126" s="4">
        <v>0</v>
      </c>
      <c r="GR126" s="4">
        <v>0</v>
      </c>
      <c r="GS126" s="4">
        <v>0</v>
      </c>
      <c r="GT126" s="4">
        <v>0</v>
      </c>
      <c r="GU126" s="4">
        <v>0</v>
      </c>
      <c r="GV126" s="4">
        <v>0</v>
      </c>
      <c r="GW126" s="4">
        <v>0</v>
      </c>
      <c r="GX126" s="4">
        <v>0</v>
      </c>
      <c r="GY126" s="4">
        <v>0</v>
      </c>
      <c r="GZ126" s="4">
        <v>0</v>
      </c>
      <c r="HA126" s="4">
        <v>0</v>
      </c>
      <c r="HB126" s="4">
        <v>0</v>
      </c>
      <c r="HC126" s="4">
        <v>0</v>
      </c>
      <c r="HD126" s="4">
        <v>0</v>
      </c>
      <c r="HE126" s="4">
        <v>0</v>
      </c>
      <c r="HF126" s="4">
        <v>0</v>
      </c>
      <c r="HG126" s="4">
        <v>0</v>
      </c>
      <c r="HH126" s="4">
        <v>0</v>
      </c>
      <c r="HI126" s="4">
        <v>0</v>
      </c>
      <c r="HJ126" s="4">
        <v>0</v>
      </c>
      <c r="HK126" s="4">
        <v>0</v>
      </c>
      <c r="HL126" s="4">
        <v>0</v>
      </c>
      <c r="HM126" s="4">
        <v>0</v>
      </c>
      <c r="HN126" s="4">
        <v>0</v>
      </c>
      <c r="HO126" s="4">
        <v>60.875100000000003</v>
      </c>
      <c r="HP126" s="4">
        <v>0</v>
      </c>
      <c r="HQ126" s="4">
        <v>0</v>
      </c>
      <c r="HR126" s="4">
        <v>0</v>
      </c>
      <c r="HS126" s="4">
        <v>0</v>
      </c>
      <c r="HT126" s="4">
        <v>0</v>
      </c>
      <c r="HU126" s="4">
        <v>0</v>
      </c>
      <c r="HV126" s="4">
        <v>0</v>
      </c>
      <c r="HW126" s="4">
        <v>2.6978</v>
      </c>
      <c r="HX126" s="4">
        <v>36.427</v>
      </c>
      <c r="HY126" s="4">
        <v>0</v>
      </c>
      <c r="HZ126" s="4">
        <v>95.95</v>
      </c>
      <c r="IA126" s="4">
        <v>4.05</v>
      </c>
    </row>
    <row r="127" spans="1:235" x14ac:dyDescent="0.35">
      <c r="A127" s="4" t="s">
        <v>653</v>
      </c>
      <c r="B127" s="4">
        <v>67.150000000000006</v>
      </c>
      <c r="C127" s="4">
        <v>66.19</v>
      </c>
      <c r="D127" s="4">
        <v>65.73</v>
      </c>
      <c r="E127" s="4">
        <v>1082.98</v>
      </c>
      <c r="F127" s="4">
        <v>1E-3</v>
      </c>
      <c r="G127" s="4">
        <v>-9.73</v>
      </c>
      <c r="H127" s="4">
        <v>0</v>
      </c>
      <c r="I127" s="4">
        <v>-0.71</v>
      </c>
      <c r="J127" s="4">
        <v>33.81</v>
      </c>
      <c r="K127" s="4">
        <v>1082.94</v>
      </c>
      <c r="L127" s="4">
        <v>-0.04</v>
      </c>
      <c r="M127" s="4">
        <v>1082.96</v>
      </c>
      <c r="N127" s="4">
        <v>-0.02</v>
      </c>
      <c r="O127" s="4">
        <v>1082.97</v>
      </c>
      <c r="P127" s="4">
        <v>-0.01</v>
      </c>
      <c r="Q127" s="4">
        <v>1078.24</v>
      </c>
      <c r="R127" s="4">
        <v>-4.7300000000000004</v>
      </c>
      <c r="S127" s="4">
        <v>1069.17</v>
      </c>
      <c r="T127" s="4">
        <v>-13.81</v>
      </c>
      <c r="U127" s="4">
        <v>1082.98</v>
      </c>
      <c r="V127" s="4">
        <v>0</v>
      </c>
      <c r="W127" s="4">
        <v>1026.8499999999999</v>
      </c>
      <c r="X127" s="4">
        <v>-56.13</v>
      </c>
      <c r="Y127" s="4">
        <v>6.6220999999999997</v>
      </c>
      <c r="Z127" s="4">
        <v>23.901</v>
      </c>
      <c r="AA127" s="4">
        <v>29.5793</v>
      </c>
      <c r="AB127" s="4">
        <v>0</v>
      </c>
      <c r="AC127" s="4">
        <v>0</v>
      </c>
      <c r="AD127" s="4">
        <v>0.83720000000000006</v>
      </c>
      <c r="AE127" s="4">
        <v>0</v>
      </c>
      <c r="AF127" s="4">
        <v>4.3571</v>
      </c>
      <c r="AG127" s="4">
        <v>-1.2434000000000001</v>
      </c>
      <c r="AH127" s="4">
        <v>35.822800000000001</v>
      </c>
      <c r="AI127" s="4">
        <v>51.147500000000001</v>
      </c>
      <c r="AJ127" s="4">
        <v>0</v>
      </c>
      <c r="AK127" s="4">
        <v>0</v>
      </c>
      <c r="AL127" s="4">
        <v>11.031700000000001</v>
      </c>
      <c r="AM127" s="4">
        <v>0</v>
      </c>
      <c r="AN127" s="4">
        <v>0.75460000000000005</v>
      </c>
      <c r="AO127" s="4">
        <v>0.24709999999999999</v>
      </c>
      <c r="AP127" s="4">
        <v>4.53E-2</v>
      </c>
      <c r="AQ127" s="4">
        <v>51.308900000000001</v>
      </c>
      <c r="AR127" s="4">
        <v>3.5057999999999998</v>
      </c>
      <c r="AS127" s="4">
        <v>11.453900000000001</v>
      </c>
      <c r="AT127" s="4">
        <v>2.6076999999999999</v>
      </c>
      <c r="AU127" s="4">
        <v>15.276999999999999</v>
      </c>
      <c r="AV127" s="4">
        <v>0.3</v>
      </c>
      <c r="AW127" s="4">
        <v>3.1894999999999998</v>
      </c>
      <c r="AX127" s="4">
        <v>7.4950999999999999</v>
      </c>
      <c r="AY127" s="4">
        <v>2.7589000000000001</v>
      </c>
      <c r="AZ127" s="4">
        <v>1.3577999999999999</v>
      </c>
      <c r="BA127" s="4">
        <v>0.45579999999999998</v>
      </c>
      <c r="BB127" s="4">
        <v>0</v>
      </c>
      <c r="BC127" s="4">
        <v>2.9999999999999997E-4</v>
      </c>
      <c r="BD127" s="4">
        <v>0.2893</v>
      </c>
      <c r="BE127" s="4">
        <v>0</v>
      </c>
      <c r="BF127" s="4">
        <v>1.7968</v>
      </c>
      <c r="BG127" s="4">
        <v>1.1455</v>
      </c>
      <c r="BH127" s="4">
        <v>0.71140000000000003</v>
      </c>
      <c r="BI127" s="4">
        <v>1.7421</v>
      </c>
      <c r="BJ127" s="4">
        <v>2.4047999999999998</v>
      </c>
      <c r="BK127" s="4">
        <v>2.0874000000000001</v>
      </c>
      <c r="BL127" s="4">
        <v>2.0785999999999998</v>
      </c>
      <c r="BM127" s="4">
        <v>2.0242</v>
      </c>
      <c r="BN127" s="4">
        <v>1.9739</v>
      </c>
      <c r="BO127" s="4">
        <v>1.9515</v>
      </c>
      <c r="BP127" s="4">
        <v>1.9308000000000001</v>
      </c>
      <c r="BQ127" s="4">
        <v>1.9187000000000001</v>
      </c>
      <c r="BR127" s="4">
        <v>1.9501999999999999</v>
      </c>
      <c r="BS127" s="4">
        <v>1.9711000000000001</v>
      </c>
      <c r="BT127" s="4">
        <v>1.9778</v>
      </c>
      <c r="BU127" s="4">
        <v>35.003799999999998</v>
      </c>
      <c r="BV127" s="4">
        <v>0</v>
      </c>
      <c r="BW127" s="4">
        <v>0</v>
      </c>
      <c r="BX127" s="4">
        <v>0</v>
      </c>
      <c r="BY127" s="4">
        <v>40.394799999999996</v>
      </c>
      <c r="BZ127" s="4">
        <v>0.40910000000000002</v>
      </c>
      <c r="CA127" s="4">
        <v>23.752800000000001</v>
      </c>
      <c r="CB127" s="4">
        <v>0.43130000000000002</v>
      </c>
      <c r="CC127" s="4">
        <v>0</v>
      </c>
      <c r="CD127" s="4">
        <v>0</v>
      </c>
      <c r="CE127" s="4">
        <v>0</v>
      </c>
      <c r="CF127" s="4">
        <v>0</v>
      </c>
      <c r="CG127" s="4">
        <v>8.3000000000000001E-3</v>
      </c>
      <c r="CH127" s="4">
        <v>0</v>
      </c>
      <c r="CI127" s="4">
        <v>0</v>
      </c>
      <c r="CJ127" s="4">
        <v>51.18</v>
      </c>
      <c r="CK127" s="4">
        <v>50.58</v>
      </c>
      <c r="CL127" s="4">
        <v>48.26</v>
      </c>
      <c r="CM127" s="4">
        <v>0.49</v>
      </c>
      <c r="CN127" s="4">
        <v>0.66</v>
      </c>
      <c r="CO127" s="4">
        <v>0.01</v>
      </c>
      <c r="CP127" s="4">
        <v>54.6721</v>
      </c>
      <c r="CQ127" s="4">
        <v>0</v>
      </c>
      <c r="CR127" s="4">
        <v>28.847200000000001</v>
      </c>
      <c r="CS127" s="4">
        <v>0</v>
      </c>
      <c r="CT127" s="4">
        <v>0</v>
      </c>
      <c r="CU127" s="4">
        <v>0</v>
      </c>
      <c r="CV127" s="4">
        <v>0</v>
      </c>
      <c r="CW127" s="4">
        <v>11.0418</v>
      </c>
      <c r="CX127" s="4">
        <v>5.1245000000000003</v>
      </c>
      <c r="CY127" s="4">
        <v>0.3145</v>
      </c>
      <c r="CZ127" s="4">
        <v>0</v>
      </c>
      <c r="DA127" s="4">
        <v>0</v>
      </c>
      <c r="DB127" s="4">
        <v>0</v>
      </c>
      <c r="DC127" s="4">
        <v>0</v>
      </c>
      <c r="DD127" s="4">
        <v>0</v>
      </c>
      <c r="DE127" s="4">
        <v>53.37</v>
      </c>
      <c r="DF127" s="4">
        <v>44.82</v>
      </c>
      <c r="DG127" s="4">
        <v>1.81</v>
      </c>
      <c r="DH127" s="4">
        <v>0</v>
      </c>
      <c r="DI127" s="4">
        <v>50.263300000000001</v>
      </c>
      <c r="DJ127" s="4">
        <v>0</v>
      </c>
      <c r="DK127" s="4">
        <v>4.3665000000000003</v>
      </c>
      <c r="DL127" s="4">
        <v>0</v>
      </c>
      <c r="DM127" s="4">
        <v>15.6426</v>
      </c>
      <c r="DN127" s="4">
        <v>0.34</v>
      </c>
      <c r="DO127" s="4">
        <v>12.8963</v>
      </c>
      <c r="DP127" s="4">
        <v>16.488700000000001</v>
      </c>
      <c r="DQ127" s="4">
        <v>0</v>
      </c>
      <c r="DR127" s="4">
        <v>0</v>
      </c>
      <c r="DS127" s="4">
        <v>0</v>
      </c>
      <c r="DT127" s="4">
        <v>0</v>
      </c>
      <c r="DU127" s="4">
        <v>2.5000000000000001E-3</v>
      </c>
      <c r="DV127" s="4">
        <v>0</v>
      </c>
      <c r="DW127" s="4">
        <v>0</v>
      </c>
      <c r="DX127" s="4">
        <v>59.51</v>
      </c>
      <c r="DY127" s="4">
        <v>36.39</v>
      </c>
      <c r="DZ127" s="4">
        <v>24.76</v>
      </c>
      <c r="EA127" s="4">
        <v>33.44</v>
      </c>
      <c r="EB127" s="4">
        <v>4.87</v>
      </c>
      <c r="EC127" s="4">
        <v>0.55000000000000004</v>
      </c>
      <c r="ED127" s="4">
        <v>0</v>
      </c>
      <c r="EE127" s="4">
        <v>0</v>
      </c>
      <c r="EF127" s="4">
        <v>0</v>
      </c>
      <c r="EG127" s="4">
        <v>0</v>
      </c>
      <c r="EH127" s="4">
        <v>0</v>
      </c>
      <c r="EI127" s="4">
        <v>0</v>
      </c>
      <c r="EJ127" s="4">
        <v>0</v>
      </c>
      <c r="EK127" s="4">
        <v>0</v>
      </c>
      <c r="EL127" s="4">
        <v>0</v>
      </c>
      <c r="EM127" s="4">
        <v>0</v>
      </c>
      <c r="EN127" s="4">
        <v>0</v>
      </c>
      <c r="EO127" s="4">
        <v>0</v>
      </c>
      <c r="EP127" s="4">
        <v>0</v>
      </c>
      <c r="EQ127" s="4">
        <v>0</v>
      </c>
      <c r="ER127" s="4">
        <v>0</v>
      </c>
      <c r="ES127" s="4">
        <v>0</v>
      </c>
      <c r="ET127" s="4">
        <v>0</v>
      </c>
      <c r="EU127" s="4">
        <v>0</v>
      </c>
      <c r="EV127" s="4">
        <v>0</v>
      </c>
      <c r="EW127" s="4">
        <v>0</v>
      </c>
      <c r="EX127" s="4">
        <v>0</v>
      </c>
      <c r="EY127" s="4">
        <v>0</v>
      </c>
      <c r="EZ127" s="4">
        <v>0</v>
      </c>
      <c r="FA127" s="4">
        <v>0</v>
      </c>
      <c r="FB127" s="4">
        <v>0</v>
      </c>
      <c r="FC127" s="4">
        <v>0</v>
      </c>
      <c r="FD127" s="4">
        <v>0</v>
      </c>
      <c r="FE127" s="4">
        <v>0</v>
      </c>
      <c r="FF127" s="4">
        <v>0</v>
      </c>
      <c r="FG127" s="4">
        <v>0</v>
      </c>
      <c r="FH127" s="4">
        <v>0</v>
      </c>
      <c r="FI127" s="4">
        <v>0</v>
      </c>
      <c r="FJ127" s="4">
        <v>0</v>
      </c>
      <c r="FK127" s="4">
        <v>0</v>
      </c>
      <c r="FL127" s="4">
        <v>0</v>
      </c>
      <c r="FM127" s="4">
        <v>0</v>
      </c>
      <c r="FN127" s="4">
        <v>0</v>
      </c>
      <c r="FO127" s="4">
        <v>0</v>
      </c>
      <c r="FP127" s="4">
        <v>0</v>
      </c>
      <c r="FQ127" s="4">
        <v>0</v>
      </c>
      <c r="FR127" s="4">
        <v>0</v>
      </c>
      <c r="FS127" s="4">
        <v>0</v>
      </c>
      <c r="FT127" s="4">
        <v>0</v>
      </c>
      <c r="FU127" s="4">
        <v>0</v>
      </c>
      <c r="FV127" s="4">
        <v>0</v>
      </c>
      <c r="FW127" s="4">
        <v>0</v>
      </c>
      <c r="FX127" s="4">
        <v>49.866100000000003</v>
      </c>
      <c r="FY127" s="4">
        <v>0.35439999999999999</v>
      </c>
      <c r="FZ127" s="4">
        <v>8.4431999999999992</v>
      </c>
      <c r="GA127" s="4">
        <v>36.836300000000001</v>
      </c>
      <c r="GB127" s="4">
        <v>0</v>
      </c>
      <c r="GC127" s="4">
        <v>4.5</v>
      </c>
      <c r="GD127" s="4">
        <v>0</v>
      </c>
      <c r="GE127" s="4">
        <v>0</v>
      </c>
      <c r="GF127" s="4">
        <v>0</v>
      </c>
      <c r="GG127" s="4">
        <v>0</v>
      </c>
      <c r="GH127" s="4">
        <v>0</v>
      </c>
      <c r="GI127" s="4">
        <v>0</v>
      </c>
      <c r="GJ127" s="4">
        <v>0</v>
      </c>
      <c r="GK127" s="4">
        <v>0</v>
      </c>
      <c r="GL127" s="4">
        <v>45.86</v>
      </c>
      <c r="GM127" s="4">
        <v>7.77</v>
      </c>
      <c r="GN127" s="4">
        <v>37.659999999999997</v>
      </c>
      <c r="GO127" s="4">
        <v>0.51</v>
      </c>
      <c r="GP127" s="4">
        <v>8.1999999999999993</v>
      </c>
      <c r="GQ127" s="4">
        <v>0</v>
      </c>
      <c r="GR127" s="4">
        <v>0</v>
      </c>
      <c r="GS127" s="4">
        <v>0</v>
      </c>
      <c r="GT127" s="4">
        <v>0</v>
      </c>
      <c r="GU127" s="4">
        <v>0</v>
      </c>
      <c r="GV127" s="4">
        <v>0</v>
      </c>
      <c r="GW127" s="4">
        <v>0</v>
      </c>
      <c r="GX127" s="4">
        <v>0</v>
      </c>
      <c r="GY127" s="4">
        <v>0</v>
      </c>
      <c r="GZ127" s="4">
        <v>0</v>
      </c>
      <c r="HA127" s="4">
        <v>0</v>
      </c>
      <c r="HB127" s="4">
        <v>0</v>
      </c>
      <c r="HC127" s="4">
        <v>0</v>
      </c>
      <c r="HD127" s="4">
        <v>0</v>
      </c>
      <c r="HE127" s="4">
        <v>0</v>
      </c>
      <c r="HF127" s="4">
        <v>0</v>
      </c>
      <c r="HG127" s="4">
        <v>0</v>
      </c>
      <c r="HH127" s="4">
        <v>0</v>
      </c>
      <c r="HI127" s="4">
        <v>0</v>
      </c>
      <c r="HJ127" s="4">
        <v>0</v>
      </c>
      <c r="HK127" s="4">
        <v>0</v>
      </c>
      <c r="HL127" s="4">
        <v>0</v>
      </c>
      <c r="HM127" s="4">
        <v>0</v>
      </c>
      <c r="HN127" s="4">
        <v>0</v>
      </c>
      <c r="HO127" s="4">
        <v>60.877400000000002</v>
      </c>
      <c r="HP127" s="4">
        <v>0</v>
      </c>
      <c r="HQ127" s="4">
        <v>0</v>
      </c>
      <c r="HR127" s="4">
        <v>0</v>
      </c>
      <c r="HS127" s="4">
        <v>0</v>
      </c>
      <c r="HT127" s="4">
        <v>0</v>
      </c>
      <c r="HU127" s="4">
        <v>0</v>
      </c>
      <c r="HV127" s="4">
        <v>0</v>
      </c>
      <c r="HW127" s="4">
        <v>2.6955</v>
      </c>
      <c r="HX127" s="4">
        <v>36.427100000000003</v>
      </c>
      <c r="HY127" s="4">
        <v>0</v>
      </c>
      <c r="HZ127" s="4">
        <v>95.96</v>
      </c>
      <c r="IA127" s="4">
        <v>4.04</v>
      </c>
    </row>
    <row r="128" spans="1:235" x14ac:dyDescent="0.35">
      <c r="A128" s="4" t="s">
        <v>653</v>
      </c>
      <c r="B128" s="4">
        <v>67.650000000000006</v>
      </c>
      <c r="C128" s="4">
        <v>66.709999999999994</v>
      </c>
      <c r="D128" s="4">
        <v>66.239999999999995</v>
      </c>
      <c r="E128" s="4">
        <v>1082.51</v>
      </c>
      <c r="F128" s="4">
        <v>1E-3</v>
      </c>
      <c r="G128" s="4">
        <v>-9.74</v>
      </c>
      <c r="H128" s="4">
        <v>0</v>
      </c>
      <c r="I128" s="4">
        <v>-0.71</v>
      </c>
      <c r="J128" s="4">
        <v>33.29</v>
      </c>
      <c r="K128" s="4">
        <v>1082.47</v>
      </c>
      <c r="L128" s="4">
        <v>-0.04</v>
      </c>
      <c r="M128" s="4">
        <v>1082.49</v>
      </c>
      <c r="N128" s="4">
        <v>-0.02</v>
      </c>
      <c r="O128" s="4">
        <v>1082.5</v>
      </c>
      <c r="P128" s="4">
        <v>-0.01</v>
      </c>
      <c r="Q128" s="4">
        <v>1077.96</v>
      </c>
      <c r="R128" s="4">
        <v>-4.55</v>
      </c>
      <c r="S128" s="4">
        <v>1068.8399999999999</v>
      </c>
      <c r="T128" s="4">
        <v>-13.67</v>
      </c>
      <c r="U128" s="4">
        <v>1082.51</v>
      </c>
      <c r="V128" s="4">
        <v>0</v>
      </c>
      <c r="W128" s="4">
        <v>1026.8499999999999</v>
      </c>
      <c r="X128" s="4">
        <v>-55.66</v>
      </c>
      <c r="Y128" s="4">
        <v>6.6154999999999999</v>
      </c>
      <c r="Z128" s="4">
        <v>24.091899999999999</v>
      </c>
      <c r="AA128" s="4">
        <v>29.8522</v>
      </c>
      <c r="AB128" s="4">
        <v>0</v>
      </c>
      <c r="AC128" s="4">
        <v>0</v>
      </c>
      <c r="AD128" s="4">
        <v>0.89570000000000005</v>
      </c>
      <c r="AE128" s="4">
        <v>0</v>
      </c>
      <c r="AF128" s="4">
        <v>4.3612000000000002</v>
      </c>
      <c r="AG128" s="4">
        <v>-1.2432000000000001</v>
      </c>
      <c r="AH128" s="4">
        <v>35.810899999999997</v>
      </c>
      <c r="AI128" s="4">
        <v>51.201599999999999</v>
      </c>
      <c r="AJ128" s="4">
        <v>0</v>
      </c>
      <c r="AK128" s="4">
        <v>0</v>
      </c>
      <c r="AL128" s="4">
        <v>10.9878</v>
      </c>
      <c r="AM128" s="4">
        <v>0</v>
      </c>
      <c r="AN128" s="4">
        <v>0.75649999999999995</v>
      </c>
      <c r="AO128" s="4">
        <v>0.24660000000000001</v>
      </c>
      <c r="AP128" s="4">
        <v>4.53E-2</v>
      </c>
      <c r="AQ128" s="4">
        <v>51.3765</v>
      </c>
      <c r="AR128" s="4">
        <v>3.4739</v>
      </c>
      <c r="AS128" s="4">
        <v>11.4612</v>
      </c>
      <c r="AT128" s="4">
        <v>2.6105</v>
      </c>
      <c r="AU128" s="4">
        <v>15.263500000000001</v>
      </c>
      <c r="AV128" s="4">
        <v>0.30020000000000002</v>
      </c>
      <c r="AW128" s="4">
        <v>3.1684000000000001</v>
      </c>
      <c r="AX128" s="4">
        <v>7.4554999999999998</v>
      </c>
      <c r="AY128" s="4">
        <v>2.7616000000000001</v>
      </c>
      <c r="AZ128" s="4">
        <v>1.3759999999999999</v>
      </c>
      <c r="BA128" s="4">
        <v>0.46289999999999998</v>
      </c>
      <c r="BB128" s="4">
        <v>0</v>
      </c>
      <c r="BC128" s="4">
        <v>2.9999999999999997E-4</v>
      </c>
      <c r="BD128" s="4">
        <v>0.28939999999999999</v>
      </c>
      <c r="BE128" s="4">
        <v>0</v>
      </c>
      <c r="BF128" s="4">
        <v>1.8051999999999999</v>
      </c>
      <c r="BG128" s="4">
        <v>1.1393</v>
      </c>
      <c r="BH128" s="4">
        <v>0.70850000000000002</v>
      </c>
      <c r="BI128" s="4">
        <v>1.7503</v>
      </c>
      <c r="BJ128" s="4">
        <v>2.4314</v>
      </c>
      <c r="BK128" s="4">
        <v>2.1052</v>
      </c>
      <c r="BL128" s="4">
        <v>2.0962000000000001</v>
      </c>
      <c r="BM128" s="4">
        <v>2.0404</v>
      </c>
      <c r="BN128" s="4">
        <v>1.9888999999999999</v>
      </c>
      <c r="BO128" s="4">
        <v>1.966</v>
      </c>
      <c r="BP128" s="4">
        <v>1.9448000000000001</v>
      </c>
      <c r="BQ128" s="4">
        <v>1.9296</v>
      </c>
      <c r="BR128" s="4">
        <v>1.9618</v>
      </c>
      <c r="BS128" s="4">
        <v>1.9832000000000001</v>
      </c>
      <c r="BT128" s="4">
        <v>1.9902</v>
      </c>
      <c r="BU128" s="4">
        <v>34.984000000000002</v>
      </c>
      <c r="BV128" s="4">
        <v>0</v>
      </c>
      <c r="BW128" s="4">
        <v>0</v>
      </c>
      <c r="BX128" s="4">
        <v>0</v>
      </c>
      <c r="BY128" s="4">
        <v>40.500700000000002</v>
      </c>
      <c r="BZ128" s="4">
        <v>0.41020000000000001</v>
      </c>
      <c r="CA128" s="4">
        <v>23.6678</v>
      </c>
      <c r="CB128" s="4">
        <v>0.42909999999999998</v>
      </c>
      <c r="CC128" s="4">
        <v>0</v>
      </c>
      <c r="CD128" s="4">
        <v>0</v>
      </c>
      <c r="CE128" s="4">
        <v>0</v>
      </c>
      <c r="CF128" s="4">
        <v>0</v>
      </c>
      <c r="CG128" s="4">
        <v>8.2000000000000007E-3</v>
      </c>
      <c r="CH128" s="4">
        <v>0</v>
      </c>
      <c r="CI128" s="4">
        <v>0</v>
      </c>
      <c r="CJ128" s="4">
        <v>51.02</v>
      </c>
      <c r="CK128" s="4">
        <v>50.43</v>
      </c>
      <c r="CL128" s="4">
        <v>48.41</v>
      </c>
      <c r="CM128" s="4">
        <v>0.5</v>
      </c>
      <c r="CN128" s="4">
        <v>0.66</v>
      </c>
      <c r="CO128" s="4">
        <v>0.01</v>
      </c>
      <c r="CP128" s="4">
        <v>54.707299999999996</v>
      </c>
      <c r="CQ128" s="4">
        <v>0</v>
      </c>
      <c r="CR128" s="4">
        <v>28.823</v>
      </c>
      <c r="CS128" s="4">
        <v>0</v>
      </c>
      <c r="CT128" s="4">
        <v>0</v>
      </c>
      <c r="CU128" s="4">
        <v>0</v>
      </c>
      <c r="CV128" s="4">
        <v>0</v>
      </c>
      <c r="CW128" s="4">
        <v>11.0137</v>
      </c>
      <c r="CX128" s="4">
        <v>5.1397000000000004</v>
      </c>
      <c r="CY128" s="4">
        <v>0.31619999999999998</v>
      </c>
      <c r="CZ128" s="4">
        <v>0</v>
      </c>
      <c r="DA128" s="4">
        <v>0</v>
      </c>
      <c r="DB128" s="4">
        <v>0</v>
      </c>
      <c r="DC128" s="4">
        <v>0</v>
      </c>
      <c r="DD128" s="4">
        <v>0</v>
      </c>
      <c r="DE128" s="4">
        <v>53.23</v>
      </c>
      <c r="DF128" s="4">
        <v>44.95</v>
      </c>
      <c r="DG128" s="4">
        <v>1.82</v>
      </c>
      <c r="DH128" s="4">
        <v>0</v>
      </c>
      <c r="DI128" s="4">
        <v>50.258400000000002</v>
      </c>
      <c r="DJ128" s="4">
        <v>0</v>
      </c>
      <c r="DK128" s="4">
        <v>4.3529</v>
      </c>
      <c r="DL128" s="4">
        <v>0</v>
      </c>
      <c r="DM128" s="4">
        <v>15.705399999999999</v>
      </c>
      <c r="DN128" s="4">
        <v>0.34179999999999999</v>
      </c>
      <c r="DO128" s="4">
        <v>12.8734</v>
      </c>
      <c r="DP128" s="4">
        <v>16.465599999999998</v>
      </c>
      <c r="DQ128" s="4">
        <v>0</v>
      </c>
      <c r="DR128" s="4">
        <v>0</v>
      </c>
      <c r="DS128" s="4">
        <v>0</v>
      </c>
      <c r="DT128" s="4">
        <v>0</v>
      </c>
      <c r="DU128" s="4">
        <v>2.5000000000000001E-3</v>
      </c>
      <c r="DV128" s="4">
        <v>0</v>
      </c>
      <c r="DW128" s="4">
        <v>0</v>
      </c>
      <c r="DX128" s="4">
        <v>59.37</v>
      </c>
      <c r="DY128" s="4">
        <v>36.33</v>
      </c>
      <c r="DZ128" s="4">
        <v>24.86</v>
      </c>
      <c r="EA128" s="4">
        <v>33.4</v>
      </c>
      <c r="EB128" s="4">
        <v>4.8600000000000003</v>
      </c>
      <c r="EC128" s="4">
        <v>0.55000000000000004</v>
      </c>
      <c r="ED128" s="4">
        <v>0</v>
      </c>
      <c r="EE128" s="4">
        <v>0</v>
      </c>
      <c r="EF128" s="4">
        <v>0</v>
      </c>
      <c r="EG128" s="4">
        <v>0</v>
      </c>
      <c r="EH128" s="4">
        <v>0</v>
      </c>
      <c r="EI128" s="4">
        <v>0</v>
      </c>
      <c r="EJ128" s="4">
        <v>0</v>
      </c>
      <c r="EK128" s="4">
        <v>0</v>
      </c>
      <c r="EL128" s="4">
        <v>0</v>
      </c>
      <c r="EM128" s="4">
        <v>0</v>
      </c>
      <c r="EN128" s="4">
        <v>0</v>
      </c>
      <c r="EO128" s="4">
        <v>0</v>
      </c>
      <c r="EP128" s="4">
        <v>0</v>
      </c>
      <c r="EQ128" s="4">
        <v>0</v>
      </c>
      <c r="ER128" s="4">
        <v>0</v>
      </c>
      <c r="ES128" s="4">
        <v>0</v>
      </c>
      <c r="ET128" s="4">
        <v>0</v>
      </c>
      <c r="EU128" s="4">
        <v>0</v>
      </c>
      <c r="EV128" s="4">
        <v>0</v>
      </c>
      <c r="EW128" s="4">
        <v>0</v>
      </c>
      <c r="EX128" s="4">
        <v>0</v>
      </c>
      <c r="EY128" s="4">
        <v>0</v>
      </c>
      <c r="EZ128" s="4">
        <v>0</v>
      </c>
      <c r="FA128" s="4">
        <v>0</v>
      </c>
      <c r="FB128" s="4">
        <v>0</v>
      </c>
      <c r="FC128" s="4">
        <v>0</v>
      </c>
      <c r="FD128" s="4">
        <v>0</v>
      </c>
      <c r="FE128" s="4">
        <v>0</v>
      </c>
      <c r="FF128" s="4">
        <v>0</v>
      </c>
      <c r="FG128" s="4">
        <v>0</v>
      </c>
      <c r="FH128" s="4">
        <v>0</v>
      </c>
      <c r="FI128" s="4">
        <v>0</v>
      </c>
      <c r="FJ128" s="4">
        <v>0</v>
      </c>
      <c r="FK128" s="4">
        <v>0</v>
      </c>
      <c r="FL128" s="4">
        <v>0</v>
      </c>
      <c r="FM128" s="4">
        <v>0</v>
      </c>
      <c r="FN128" s="4">
        <v>0</v>
      </c>
      <c r="FO128" s="4">
        <v>0</v>
      </c>
      <c r="FP128" s="4">
        <v>0</v>
      </c>
      <c r="FQ128" s="4">
        <v>0</v>
      </c>
      <c r="FR128" s="4">
        <v>0</v>
      </c>
      <c r="FS128" s="4">
        <v>0</v>
      </c>
      <c r="FT128" s="4">
        <v>0</v>
      </c>
      <c r="FU128" s="4">
        <v>0</v>
      </c>
      <c r="FV128" s="4">
        <v>0</v>
      </c>
      <c r="FW128" s="4">
        <v>0</v>
      </c>
      <c r="FX128" s="4">
        <v>49.830500000000001</v>
      </c>
      <c r="FY128" s="4">
        <v>0.35320000000000001</v>
      </c>
      <c r="FZ128" s="4">
        <v>8.4977999999999998</v>
      </c>
      <c r="GA128" s="4">
        <v>36.837000000000003</v>
      </c>
      <c r="GB128" s="4">
        <v>0</v>
      </c>
      <c r="GC128" s="4">
        <v>4.4816000000000003</v>
      </c>
      <c r="GD128" s="4">
        <v>0</v>
      </c>
      <c r="GE128" s="4">
        <v>0</v>
      </c>
      <c r="GF128" s="4">
        <v>0</v>
      </c>
      <c r="GG128" s="4">
        <v>0</v>
      </c>
      <c r="GH128" s="4">
        <v>0</v>
      </c>
      <c r="GI128" s="4">
        <v>0</v>
      </c>
      <c r="GJ128" s="4">
        <v>0</v>
      </c>
      <c r="GK128" s="4">
        <v>0</v>
      </c>
      <c r="GL128" s="4">
        <v>45.84</v>
      </c>
      <c r="GM128" s="4">
        <v>7.82</v>
      </c>
      <c r="GN128" s="4">
        <v>37.67</v>
      </c>
      <c r="GO128" s="4">
        <v>0.51</v>
      </c>
      <c r="GP128" s="4">
        <v>8.17</v>
      </c>
      <c r="GQ128" s="4">
        <v>0</v>
      </c>
      <c r="GR128" s="4">
        <v>0</v>
      </c>
      <c r="GS128" s="4">
        <v>0</v>
      </c>
      <c r="GT128" s="4">
        <v>0</v>
      </c>
      <c r="GU128" s="4">
        <v>0</v>
      </c>
      <c r="GV128" s="4">
        <v>0</v>
      </c>
      <c r="GW128" s="4">
        <v>0</v>
      </c>
      <c r="GX128" s="4">
        <v>0</v>
      </c>
      <c r="GY128" s="4">
        <v>0</v>
      </c>
      <c r="GZ128" s="4">
        <v>0</v>
      </c>
      <c r="HA128" s="4">
        <v>0</v>
      </c>
      <c r="HB128" s="4">
        <v>0</v>
      </c>
      <c r="HC128" s="4">
        <v>0</v>
      </c>
      <c r="HD128" s="4">
        <v>0</v>
      </c>
      <c r="HE128" s="4">
        <v>0</v>
      </c>
      <c r="HF128" s="4">
        <v>0</v>
      </c>
      <c r="HG128" s="4">
        <v>0</v>
      </c>
      <c r="HH128" s="4">
        <v>0</v>
      </c>
      <c r="HI128" s="4">
        <v>0</v>
      </c>
      <c r="HJ128" s="4">
        <v>0</v>
      </c>
      <c r="HK128" s="4">
        <v>0</v>
      </c>
      <c r="HL128" s="4">
        <v>0</v>
      </c>
      <c r="HM128" s="4">
        <v>0</v>
      </c>
      <c r="HN128" s="4">
        <v>0</v>
      </c>
      <c r="HO128" s="4">
        <v>60.8797</v>
      </c>
      <c r="HP128" s="4">
        <v>0</v>
      </c>
      <c r="HQ128" s="4">
        <v>0</v>
      </c>
      <c r="HR128" s="4">
        <v>0</v>
      </c>
      <c r="HS128" s="4">
        <v>0</v>
      </c>
      <c r="HT128" s="4">
        <v>0</v>
      </c>
      <c r="HU128" s="4">
        <v>0</v>
      </c>
      <c r="HV128" s="4">
        <v>0</v>
      </c>
      <c r="HW128" s="4">
        <v>2.6932</v>
      </c>
      <c r="HX128" s="4">
        <v>36.427100000000003</v>
      </c>
      <c r="HY128" s="4">
        <v>0</v>
      </c>
      <c r="HZ128" s="4">
        <v>95.96</v>
      </c>
      <c r="IA128" s="4">
        <v>4.04</v>
      </c>
    </row>
    <row r="129" spans="1:235" x14ac:dyDescent="0.35">
      <c r="A129" s="4" t="s">
        <v>653</v>
      </c>
      <c r="B129" s="4">
        <v>68.16</v>
      </c>
      <c r="C129" s="4">
        <v>67.23</v>
      </c>
      <c r="D129" s="4">
        <v>66.75</v>
      </c>
      <c r="E129" s="4">
        <v>1082.04</v>
      </c>
      <c r="F129" s="4">
        <v>1E-3</v>
      </c>
      <c r="G129" s="4">
        <v>-9.75</v>
      </c>
      <c r="H129" s="4">
        <v>0</v>
      </c>
      <c r="I129" s="4">
        <v>-0.71</v>
      </c>
      <c r="J129" s="4">
        <v>32.770000000000003</v>
      </c>
      <c r="K129" s="4">
        <v>1082</v>
      </c>
      <c r="L129" s="4">
        <v>-0.04</v>
      </c>
      <c r="M129" s="4">
        <v>1082.02</v>
      </c>
      <c r="N129" s="4">
        <v>-0.02</v>
      </c>
      <c r="O129" s="4">
        <v>1082.03</v>
      </c>
      <c r="P129" s="4">
        <v>-0.01</v>
      </c>
      <c r="Q129" s="4">
        <v>1077.67</v>
      </c>
      <c r="R129" s="4">
        <v>-4.37</v>
      </c>
      <c r="S129" s="4">
        <v>1068.5</v>
      </c>
      <c r="T129" s="4">
        <v>-13.53</v>
      </c>
      <c r="U129" s="4">
        <v>1082.04</v>
      </c>
      <c r="V129" s="4">
        <v>0</v>
      </c>
      <c r="W129" s="4">
        <v>1026.8499999999999</v>
      </c>
      <c r="X129" s="4">
        <v>-55.19</v>
      </c>
      <c r="Y129" s="4">
        <v>6.6087999999999996</v>
      </c>
      <c r="Z129" s="4">
        <v>24.283000000000001</v>
      </c>
      <c r="AA129" s="4">
        <v>30.1252</v>
      </c>
      <c r="AB129" s="4">
        <v>0</v>
      </c>
      <c r="AC129" s="4">
        <v>0</v>
      </c>
      <c r="AD129" s="4">
        <v>0.95399999999999996</v>
      </c>
      <c r="AE129" s="4">
        <v>0</v>
      </c>
      <c r="AF129" s="4">
        <v>4.3651999999999997</v>
      </c>
      <c r="AG129" s="4">
        <v>-1.2434000000000001</v>
      </c>
      <c r="AH129" s="4">
        <v>35.845399999999998</v>
      </c>
      <c r="AI129" s="4">
        <v>51.223100000000002</v>
      </c>
      <c r="AJ129" s="4">
        <v>0</v>
      </c>
      <c r="AK129" s="4">
        <v>0</v>
      </c>
      <c r="AL129" s="4">
        <v>10.9299</v>
      </c>
      <c r="AM129" s="4">
        <v>0</v>
      </c>
      <c r="AN129" s="4">
        <v>0.7581</v>
      </c>
      <c r="AO129" s="4">
        <v>0.24610000000000001</v>
      </c>
      <c r="AP129" s="4">
        <v>4.53E-2</v>
      </c>
      <c r="AQ129" s="4">
        <v>51.445599999999999</v>
      </c>
      <c r="AR129" s="4">
        <v>3.4416000000000002</v>
      </c>
      <c r="AS129" s="4">
        <v>11.4688</v>
      </c>
      <c r="AT129" s="4">
        <v>2.6131000000000002</v>
      </c>
      <c r="AU129" s="4">
        <v>15.248799999999999</v>
      </c>
      <c r="AV129" s="4">
        <v>0.30030000000000001</v>
      </c>
      <c r="AW129" s="4">
        <v>3.1472000000000002</v>
      </c>
      <c r="AX129" s="4">
        <v>7.4154</v>
      </c>
      <c r="AY129" s="4">
        <v>2.7643</v>
      </c>
      <c r="AZ129" s="4">
        <v>1.3948</v>
      </c>
      <c r="BA129" s="4">
        <v>0.4703</v>
      </c>
      <c r="BB129" s="4">
        <v>0</v>
      </c>
      <c r="BC129" s="4">
        <v>2.9999999999999997E-4</v>
      </c>
      <c r="BD129" s="4">
        <v>0.28949999999999998</v>
      </c>
      <c r="BE129" s="4">
        <v>0</v>
      </c>
      <c r="BF129" s="4">
        <v>1.8137000000000001</v>
      </c>
      <c r="BG129" s="4">
        <v>1.1331</v>
      </c>
      <c r="BH129" s="4">
        <v>0.7056</v>
      </c>
      <c r="BI129" s="4">
        <v>1.7584</v>
      </c>
      <c r="BJ129" s="4">
        <v>2.4586000000000001</v>
      </c>
      <c r="BK129" s="4">
        <v>2.1234000000000002</v>
      </c>
      <c r="BL129" s="4">
        <v>2.1141000000000001</v>
      </c>
      <c r="BM129" s="4">
        <v>2.0569000000000002</v>
      </c>
      <c r="BN129" s="4">
        <v>2.0041000000000002</v>
      </c>
      <c r="BO129" s="4">
        <v>1.9806999999999999</v>
      </c>
      <c r="BP129" s="4">
        <v>1.9590000000000001</v>
      </c>
      <c r="BQ129" s="4">
        <v>1.9406000000000001</v>
      </c>
      <c r="BR129" s="4">
        <v>1.9735</v>
      </c>
      <c r="BS129" s="4">
        <v>1.9955000000000001</v>
      </c>
      <c r="BT129" s="4">
        <v>2.0026000000000002</v>
      </c>
      <c r="BU129" s="4">
        <v>34.964199999999998</v>
      </c>
      <c r="BV129" s="4">
        <v>0</v>
      </c>
      <c r="BW129" s="4">
        <v>0</v>
      </c>
      <c r="BX129" s="4">
        <v>0</v>
      </c>
      <c r="BY129" s="4">
        <v>40.6068</v>
      </c>
      <c r="BZ129" s="4">
        <v>0.4113</v>
      </c>
      <c r="CA129" s="4">
        <v>23.582699999999999</v>
      </c>
      <c r="CB129" s="4">
        <v>0.4269</v>
      </c>
      <c r="CC129" s="4">
        <v>0</v>
      </c>
      <c r="CD129" s="4">
        <v>0</v>
      </c>
      <c r="CE129" s="4">
        <v>0</v>
      </c>
      <c r="CF129" s="4">
        <v>0</v>
      </c>
      <c r="CG129" s="4">
        <v>8.0999999999999996E-3</v>
      </c>
      <c r="CH129" s="4">
        <v>0</v>
      </c>
      <c r="CI129" s="4">
        <v>0</v>
      </c>
      <c r="CJ129" s="4">
        <v>50.87</v>
      </c>
      <c r="CK129" s="4">
        <v>50.27</v>
      </c>
      <c r="CL129" s="4">
        <v>48.56</v>
      </c>
      <c r="CM129" s="4">
        <v>0.5</v>
      </c>
      <c r="CN129" s="4">
        <v>0.65</v>
      </c>
      <c r="CO129" s="4">
        <v>0.01</v>
      </c>
      <c r="CP129" s="4">
        <v>54.7425</v>
      </c>
      <c r="CQ129" s="4">
        <v>0</v>
      </c>
      <c r="CR129" s="4">
        <v>28.7989</v>
      </c>
      <c r="CS129" s="4">
        <v>0</v>
      </c>
      <c r="CT129" s="4">
        <v>0</v>
      </c>
      <c r="CU129" s="4">
        <v>0</v>
      </c>
      <c r="CV129" s="4">
        <v>0</v>
      </c>
      <c r="CW129" s="4">
        <v>10.9856</v>
      </c>
      <c r="CX129" s="4">
        <v>5.1550000000000002</v>
      </c>
      <c r="CY129" s="4">
        <v>0.318</v>
      </c>
      <c r="CZ129" s="4">
        <v>0</v>
      </c>
      <c r="DA129" s="4">
        <v>0</v>
      </c>
      <c r="DB129" s="4">
        <v>0</v>
      </c>
      <c r="DC129" s="4">
        <v>0</v>
      </c>
      <c r="DD129" s="4">
        <v>0</v>
      </c>
      <c r="DE129" s="4">
        <v>53.09</v>
      </c>
      <c r="DF129" s="4">
        <v>45.08</v>
      </c>
      <c r="DG129" s="4">
        <v>1.83</v>
      </c>
      <c r="DH129" s="4">
        <v>0</v>
      </c>
      <c r="DI129" s="4">
        <v>50.253399999999999</v>
      </c>
      <c r="DJ129" s="4">
        <v>0</v>
      </c>
      <c r="DK129" s="4">
        <v>4.3394000000000004</v>
      </c>
      <c r="DL129" s="4">
        <v>0</v>
      </c>
      <c r="DM129" s="4">
        <v>15.7683</v>
      </c>
      <c r="DN129" s="4">
        <v>0.34360000000000002</v>
      </c>
      <c r="DO129" s="4">
        <v>12.8504</v>
      </c>
      <c r="DP129" s="4">
        <v>16.442399999999999</v>
      </c>
      <c r="DQ129" s="4">
        <v>0</v>
      </c>
      <c r="DR129" s="4">
        <v>0</v>
      </c>
      <c r="DS129" s="4">
        <v>0</v>
      </c>
      <c r="DT129" s="4">
        <v>0</v>
      </c>
      <c r="DU129" s="4">
        <v>2.5000000000000001E-3</v>
      </c>
      <c r="DV129" s="4">
        <v>0</v>
      </c>
      <c r="DW129" s="4">
        <v>0</v>
      </c>
      <c r="DX129" s="4">
        <v>59.23</v>
      </c>
      <c r="DY129" s="4">
        <v>36.270000000000003</v>
      </c>
      <c r="DZ129" s="4">
        <v>24.97</v>
      </c>
      <c r="EA129" s="4">
        <v>33.36</v>
      </c>
      <c r="EB129" s="4">
        <v>4.84</v>
      </c>
      <c r="EC129" s="4">
        <v>0.55000000000000004</v>
      </c>
      <c r="ED129" s="4">
        <v>0</v>
      </c>
      <c r="EE129" s="4">
        <v>0</v>
      </c>
      <c r="EF129" s="4">
        <v>0</v>
      </c>
      <c r="EG129" s="4">
        <v>0</v>
      </c>
      <c r="EH129" s="4">
        <v>0</v>
      </c>
      <c r="EI129" s="4">
        <v>0</v>
      </c>
      <c r="EJ129" s="4">
        <v>0</v>
      </c>
      <c r="EK129" s="4">
        <v>0</v>
      </c>
      <c r="EL129" s="4">
        <v>0</v>
      </c>
      <c r="EM129" s="4">
        <v>0</v>
      </c>
      <c r="EN129" s="4">
        <v>0</v>
      </c>
      <c r="EO129" s="4">
        <v>0</v>
      </c>
      <c r="EP129" s="4">
        <v>0</v>
      </c>
      <c r="EQ129" s="4">
        <v>0</v>
      </c>
      <c r="ER129" s="4">
        <v>0</v>
      </c>
      <c r="ES129" s="4">
        <v>0</v>
      </c>
      <c r="ET129" s="4">
        <v>0</v>
      </c>
      <c r="EU129" s="4">
        <v>0</v>
      </c>
      <c r="EV129" s="4">
        <v>0</v>
      </c>
      <c r="EW129" s="4">
        <v>0</v>
      </c>
      <c r="EX129" s="4">
        <v>0</v>
      </c>
      <c r="EY129" s="4">
        <v>0</v>
      </c>
      <c r="EZ129" s="4">
        <v>0</v>
      </c>
      <c r="FA129" s="4">
        <v>0</v>
      </c>
      <c r="FB129" s="4">
        <v>0</v>
      </c>
      <c r="FC129" s="4">
        <v>0</v>
      </c>
      <c r="FD129" s="4">
        <v>0</v>
      </c>
      <c r="FE129" s="4">
        <v>0</v>
      </c>
      <c r="FF129" s="4">
        <v>0</v>
      </c>
      <c r="FG129" s="4">
        <v>0</v>
      </c>
      <c r="FH129" s="4">
        <v>0</v>
      </c>
      <c r="FI129" s="4">
        <v>0</v>
      </c>
      <c r="FJ129" s="4">
        <v>0</v>
      </c>
      <c r="FK129" s="4">
        <v>0</v>
      </c>
      <c r="FL129" s="4">
        <v>0</v>
      </c>
      <c r="FM129" s="4">
        <v>0</v>
      </c>
      <c r="FN129" s="4">
        <v>0</v>
      </c>
      <c r="FO129" s="4">
        <v>0</v>
      </c>
      <c r="FP129" s="4">
        <v>0</v>
      </c>
      <c r="FQ129" s="4">
        <v>0</v>
      </c>
      <c r="FR129" s="4">
        <v>0</v>
      </c>
      <c r="FS129" s="4">
        <v>0</v>
      </c>
      <c r="FT129" s="4">
        <v>0</v>
      </c>
      <c r="FU129" s="4">
        <v>0</v>
      </c>
      <c r="FV129" s="4">
        <v>0</v>
      </c>
      <c r="FW129" s="4">
        <v>0</v>
      </c>
      <c r="FX129" s="4">
        <v>49.794499999999999</v>
      </c>
      <c r="FY129" s="4">
        <v>0.35189999999999999</v>
      </c>
      <c r="FZ129" s="4">
        <v>8.5530000000000008</v>
      </c>
      <c r="GA129" s="4">
        <v>36.837299999999999</v>
      </c>
      <c r="GB129" s="4">
        <v>0</v>
      </c>
      <c r="GC129" s="4">
        <v>4.4633000000000003</v>
      </c>
      <c r="GD129" s="4">
        <v>0</v>
      </c>
      <c r="GE129" s="4">
        <v>0</v>
      </c>
      <c r="GF129" s="4">
        <v>0</v>
      </c>
      <c r="GG129" s="4">
        <v>0</v>
      </c>
      <c r="GH129" s="4">
        <v>0</v>
      </c>
      <c r="GI129" s="4">
        <v>0</v>
      </c>
      <c r="GJ129" s="4">
        <v>0</v>
      </c>
      <c r="GK129" s="4">
        <v>0</v>
      </c>
      <c r="GL129" s="4">
        <v>45.81</v>
      </c>
      <c r="GM129" s="4">
        <v>7.87</v>
      </c>
      <c r="GN129" s="4">
        <v>37.67</v>
      </c>
      <c r="GO129" s="4">
        <v>0.51</v>
      </c>
      <c r="GP129" s="4">
        <v>8.14</v>
      </c>
      <c r="GQ129" s="4">
        <v>0</v>
      </c>
      <c r="GR129" s="4">
        <v>0</v>
      </c>
      <c r="GS129" s="4">
        <v>0</v>
      </c>
      <c r="GT129" s="4">
        <v>0</v>
      </c>
      <c r="GU129" s="4">
        <v>0</v>
      </c>
      <c r="GV129" s="4">
        <v>0</v>
      </c>
      <c r="GW129" s="4">
        <v>0</v>
      </c>
      <c r="GX129" s="4">
        <v>0</v>
      </c>
      <c r="GY129" s="4">
        <v>0</v>
      </c>
      <c r="GZ129" s="4">
        <v>0</v>
      </c>
      <c r="HA129" s="4">
        <v>0</v>
      </c>
      <c r="HB129" s="4">
        <v>0</v>
      </c>
      <c r="HC129" s="4">
        <v>0</v>
      </c>
      <c r="HD129" s="4">
        <v>0</v>
      </c>
      <c r="HE129" s="4">
        <v>0</v>
      </c>
      <c r="HF129" s="4">
        <v>0</v>
      </c>
      <c r="HG129" s="4">
        <v>0</v>
      </c>
      <c r="HH129" s="4">
        <v>0</v>
      </c>
      <c r="HI129" s="4">
        <v>0</v>
      </c>
      <c r="HJ129" s="4">
        <v>0</v>
      </c>
      <c r="HK129" s="4">
        <v>0</v>
      </c>
      <c r="HL129" s="4">
        <v>0</v>
      </c>
      <c r="HM129" s="4">
        <v>0</v>
      </c>
      <c r="HN129" s="4">
        <v>0</v>
      </c>
      <c r="HO129" s="4">
        <v>60.881900000000002</v>
      </c>
      <c r="HP129" s="4">
        <v>0</v>
      </c>
      <c r="HQ129" s="4">
        <v>0</v>
      </c>
      <c r="HR129" s="4">
        <v>0</v>
      </c>
      <c r="HS129" s="4">
        <v>0</v>
      </c>
      <c r="HT129" s="4">
        <v>0</v>
      </c>
      <c r="HU129" s="4">
        <v>0</v>
      </c>
      <c r="HV129" s="4">
        <v>0</v>
      </c>
      <c r="HW129" s="4">
        <v>2.6909000000000001</v>
      </c>
      <c r="HX129" s="4">
        <v>36.427199999999999</v>
      </c>
      <c r="HY129" s="4">
        <v>0</v>
      </c>
      <c r="HZ129" s="4">
        <v>95.96</v>
      </c>
      <c r="IA129" s="4">
        <v>4.04</v>
      </c>
    </row>
    <row r="130" spans="1:235" x14ac:dyDescent="0.35">
      <c r="A130" s="4" t="s">
        <v>653</v>
      </c>
      <c r="B130" s="4">
        <v>68.66</v>
      </c>
      <c r="C130" s="4">
        <v>67.75</v>
      </c>
      <c r="D130" s="4">
        <v>67.27</v>
      </c>
      <c r="E130" s="4">
        <v>1081.56</v>
      </c>
      <c r="F130" s="4">
        <v>1E-3</v>
      </c>
      <c r="G130" s="4">
        <v>-9.75</v>
      </c>
      <c r="H130" s="4">
        <v>0</v>
      </c>
      <c r="I130" s="4">
        <v>-0.71</v>
      </c>
      <c r="J130" s="4">
        <v>32.25</v>
      </c>
      <c r="K130" s="4">
        <v>1081.52</v>
      </c>
      <c r="L130" s="4">
        <v>-0.05</v>
      </c>
      <c r="M130" s="4">
        <v>1081.54</v>
      </c>
      <c r="N130" s="4">
        <v>-0.02</v>
      </c>
      <c r="O130" s="4">
        <v>1081.55</v>
      </c>
      <c r="P130" s="4">
        <v>-0.01</v>
      </c>
      <c r="Q130" s="4">
        <v>1077.3800000000001</v>
      </c>
      <c r="R130" s="4">
        <v>-4.18</v>
      </c>
      <c r="S130" s="4">
        <v>1068.17</v>
      </c>
      <c r="T130" s="4">
        <v>-13.4</v>
      </c>
      <c r="U130" s="4">
        <v>1081.56</v>
      </c>
      <c r="V130" s="4">
        <v>0</v>
      </c>
      <c r="W130" s="4">
        <v>1026.8499999999999</v>
      </c>
      <c r="X130" s="4">
        <v>-54.71</v>
      </c>
      <c r="Y130" s="4">
        <v>6.6021999999999998</v>
      </c>
      <c r="Z130" s="4">
        <v>24.474399999999999</v>
      </c>
      <c r="AA130" s="4">
        <v>30.398499999999999</v>
      </c>
      <c r="AB130" s="4">
        <v>0</v>
      </c>
      <c r="AC130" s="4">
        <v>0</v>
      </c>
      <c r="AD130" s="4">
        <v>1.0119</v>
      </c>
      <c r="AE130" s="4">
        <v>0</v>
      </c>
      <c r="AF130" s="4">
        <v>4.3693</v>
      </c>
      <c r="AG130" s="4">
        <v>-1.2433000000000001</v>
      </c>
      <c r="AH130" s="4">
        <v>35.897500000000001</v>
      </c>
      <c r="AI130" s="4">
        <v>51.248399999999997</v>
      </c>
      <c r="AJ130" s="4">
        <v>0</v>
      </c>
      <c r="AK130" s="4">
        <v>0</v>
      </c>
      <c r="AL130" s="4">
        <v>10.852</v>
      </c>
      <c r="AM130" s="4">
        <v>0</v>
      </c>
      <c r="AN130" s="4">
        <v>0.75880000000000003</v>
      </c>
      <c r="AO130" s="4">
        <v>0.24560000000000001</v>
      </c>
      <c r="AP130" s="4">
        <v>4.53E-2</v>
      </c>
      <c r="AQ130" s="4">
        <v>51.515999999999998</v>
      </c>
      <c r="AR130" s="4">
        <v>3.4089999999999998</v>
      </c>
      <c r="AS130" s="4">
        <v>11.477</v>
      </c>
      <c r="AT130" s="4">
        <v>2.6156000000000001</v>
      </c>
      <c r="AU130" s="4">
        <v>15.232699999999999</v>
      </c>
      <c r="AV130" s="4">
        <v>0.30049999999999999</v>
      </c>
      <c r="AW130" s="4">
        <v>3.1257999999999999</v>
      </c>
      <c r="AX130" s="4">
        <v>7.3746</v>
      </c>
      <c r="AY130" s="4">
        <v>2.7667999999999999</v>
      </c>
      <c r="AZ130" s="4">
        <v>1.4140999999999999</v>
      </c>
      <c r="BA130" s="4">
        <v>0.47789999999999999</v>
      </c>
      <c r="BB130" s="4">
        <v>0</v>
      </c>
      <c r="BC130" s="4">
        <v>2.9999999999999997E-4</v>
      </c>
      <c r="BD130" s="4">
        <v>0.28960000000000002</v>
      </c>
      <c r="BE130" s="4">
        <v>0</v>
      </c>
      <c r="BF130" s="4">
        <v>1.8221000000000001</v>
      </c>
      <c r="BG130" s="4">
        <v>1.1271</v>
      </c>
      <c r="BH130" s="4">
        <v>0.70269999999999999</v>
      </c>
      <c r="BI130" s="4">
        <v>1.7665999999999999</v>
      </c>
      <c r="BJ130" s="4">
        <v>2.4864000000000002</v>
      </c>
      <c r="BK130" s="4">
        <v>2.1419000000000001</v>
      </c>
      <c r="BL130" s="4">
        <v>2.1322999999999999</v>
      </c>
      <c r="BM130" s="4">
        <v>2.0737000000000001</v>
      </c>
      <c r="BN130" s="4">
        <v>2.0196000000000001</v>
      </c>
      <c r="BO130" s="4">
        <v>1.9956</v>
      </c>
      <c r="BP130" s="4">
        <v>1.9734</v>
      </c>
      <c r="BQ130" s="4">
        <v>1.9515</v>
      </c>
      <c r="BR130" s="4">
        <v>1.9853000000000001</v>
      </c>
      <c r="BS130" s="4">
        <v>2.0078</v>
      </c>
      <c r="BT130" s="4">
        <v>2.0150000000000001</v>
      </c>
      <c r="BU130" s="4">
        <v>34.944400000000002</v>
      </c>
      <c r="BV130" s="4">
        <v>0</v>
      </c>
      <c r="BW130" s="4">
        <v>0</v>
      </c>
      <c r="BX130" s="4">
        <v>0</v>
      </c>
      <c r="BY130" s="4">
        <v>40.713200000000001</v>
      </c>
      <c r="BZ130" s="4">
        <v>0.4123</v>
      </c>
      <c r="CA130" s="4">
        <v>23.497499999999999</v>
      </c>
      <c r="CB130" s="4">
        <v>0.42459999999999998</v>
      </c>
      <c r="CC130" s="4">
        <v>0</v>
      </c>
      <c r="CD130" s="4">
        <v>0</v>
      </c>
      <c r="CE130" s="4">
        <v>0</v>
      </c>
      <c r="CF130" s="4">
        <v>0</v>
      </c>
      <c r="CG130" s="4">
        <v>8.0000000000000002E-3</v>
      </c>
      <c r="CH130" s="4">
        <v>0</v>
      </c>
      <c r="CI130" s="4">
        <v>0</v>
      </c>
      <c r="CJ130" s="4">
        <v>50.71</v>
      </c>
      <c r="CK130" s="4">
        <v>50.12</v>
      </c>
      <c r="CL130" s="4">
        <v>48.72</v>
      </c>
      <c r="CM130" s="4">
        <v>0.5</v>
      </c>
      <c r="CN130" s="4">
        <v>0.65</v>
      </c>
      <c r="CO130" s="4">
        <v>0.01</v>
      </c>
      <c r="CP130" s="4">
        <v>54.7776</v>
      </c>
      <c r="CQ130" s="4">
        <v>0</v>
      </c>
      <c r="CR130" s="4">
        <v>28.774899999999999</v>
      </c>
      <c r="CS130" s="4">
        <v>0</v>
      </c>
      <c r="CT130" s="4">
        <v>0</v>
      </c>
      <c r="CU130" s="4">
        <v>0</v>
      </c>
      <c r="CV130" s="4">
        <v>0</v>
      </c>
      <c r="CW130" s="4">
        <v>10.9575</v>
      </c>
      <c r="CX130" s="4">
        <v>5.1702000000000004</v>
      </c>
      <c r="CY130" s="4">
        <v>0.31969999999999998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52.95</v>
      </c>
      <c r="DF130" s="4">
        <v>45.21</v>
      </c>
      <c r="DG130" s="4">
        <v>1.84</v>
      </c>
      <c r="DH130" s="4">
        <v>0</v>
      </c>
      <c r="DI130" s="4">
        <v>50.248399999999997</v>
      </c>
      <c r="DJ130" s="4">
        <v>0</v>
      </c>
      <c r="DK130" s="4">
        <v>4.3258999999999999</v>
      </c>
      <c r="DL130" s="4">
        <v>0</v>
      </c>
      <c r="DM130" s="4">
        <v>15.8316</v>
      </c>
      <c r="DN130" s="4">
        <v>0.34539999999999998</v>
      </c>
      <c r="DO130" s="4">
        <v>12.827299999999999</v>
      </c>
      <c r="DP130" s="4">
        <v>16.419</v>
      </c>
      <c r="DQ130" s="4">
        <v>0</v>
      </c>
      <c r="DR130" s="4">
        <v>0</v>
      </c>
      <c r="DS130" s="4">
        <v>0</v>
      </c>
      <c r="DT130" s="4">
        <v>0</v>
      </c>
      <c r="DU130" s="4">
        <v>2.5000000000000001E-3</v>
      </c>
      <c r="DV130" s="4">
        <v>0</v>
      </c>
      <c r="DW130" s="4">
        <v>0</v>
      </c>
      <c r="DX130" s="4">
        <v>59.09</v>
      </c>
      <c r="DY130" s="4">
        <v>36.22</v>
      </c>
      <c r="DZ130" s="4">
        <v>25.08</v>
      </c>
      <c r="EA130" s="4">
        <v>33.32</v>
      </c>
      <c r="EB130" s="4">
        <v>4.83</v>
      </c>
      <c r="EC130" s="4">
        <v>0.55000000000000004</v>
      </c>
      <c r="ED130" s="4">
        <v>0</v>
      </c>
      <c r="EE130" s="4">
        <v>0</v>
      </c>
      <c r="EF130" s="4">
        <v>0</v>
      </c>
      <c r="EG130" s="4">
        <v>0</v>
      </c>
      <c r="EH130" s="4">
        <v>0</v>
      </c>
      <c r="EI130" s="4">
        <v>0</v>
      </c>
      <c r="EJ130" s="4">
        <v>0</v>
      </c>
      <c r="EK130" s="4">
        <v>0</v>
      </c>
      <c r="EL130" s="4">
        <v>0</v>
      </c>
      <c r="EM130" s="4">
        <v>0</v>
      </c>
      <c r="EN130" s="4">
        <v>0</v>
      </c>
      <c r="EO130" s="4">
        <v>0</v>
      </c>
      <c r="EP130" s="4">
        <v>0</v>
      </c>
      <c r="EQ130" s="4">
        <v>0</v>
      </c>
      <c r="ER130" s="4">
        <v>0</v>
      </c>
      <c r="ES130" s="4">
        <v>0</v>
      </c>
      <c r="ET130" s="4">
        <v>0</v>
      </c>
      <c r="EU130" s="4">
        <v>0</v>
      </c>
      <c r="EV130" s="4">
        <v>0</v>
      </c>
      <c r="EW130" s="4">
        <v>0</v>
      </c>
      <c r="EX130" s="4">
        <v>0</v>
      </c>
      <c r="EY130" s="4">
        <v>0</v>
      </c>
      <c r="EZ130" s="4">
        <v>0</v>
      </c>
      <c r="FA130" s="4">
        <v>0</v>
      </c>
      <c r="FB130" s="4">
        <v>0</v>
      </c>
      <c r="FC130" s="4">
        <v>0</v>
      </c>
      <c r="FD130" s="4">
        <v>0</v>
      </c>
      <c r="FE130" s="4">
        <v>0</v>
      </c>
      <c r="FF130" s="4">
        <v>0</v>
      </c>
      <c r="FG130" s="4">
        <v>0</v>
      </c>
      <c r="FH130" s="4">
        <v>0</v>
      </c>
      <c r="FI130" s="4">
        <v>0</v>
      </c>
      <c r="FJ130" s="4">
        <v>0</v>
      </c>
      <c r="FK130" s="4">
        <v>0</v>
      </c>
      <c r="FL130" s="4">
        <v>0</v>
      </c>
      <c r="FM130" s="4">
        <v>0</v>
      </c>
      <c r="FN130" s="4">
        <v>0</v>
      </c>
      <c r="FO130" s="4">
        <v>0</v>
      </c>
      <c r="FP130" s="4">
        <v>0</v>
      </c>
      <c r="FQ130" s="4">
        <v>0</v>
      </c>
      <c r="FR130" s="4">
        <v>0</v>
      </c>
      <c r="FS130" s="4">
        <v>0</v>
      </c>
      <c r="FT130" s="4">
        <v>0</v>
      </c>
      <c r="FU130" s="4">
        <v>0</v>
      </c>
      <c r="FV130" s="4">
        <v>0</v>
      </c>
      <c r="FW130" s="4">
        <v>0</v>
      </c>
      <c r="FX130" s="4">
        <v>49.758400000000002</v>
      </c>
      <c r="FY130" s="4">
        <v>0.35070000000000001</v>
      </c>
      <c r="FZ130" s="4">
        <v>8.6084999999999994</v>
      </c>
      <c r="GA130" s="4">
        <v>36.837499999999999</v>
      </c>
      <c r="GB130" s="4">
        <v>0</v>
      </c>
      <c r="GC130" s="4">
        <v>4.4450000000000003</v>
      </c>
      <c r="GD130" s="4">
        <v>0</v>
      </c>
      <c r="GE130" s="4">
        <v>0</v>
      </c>
      <c r="GF130" s="4">
        <v>0</v>
      </c>
      <c r="GG130" s="4">
        <v>0</v>
      </c>
      <c r="GH130" s="4">
        <v>0</v>
      </c>
      <c r="GI130" s="4">
        <v>0</v>
      </c>
      <c r="GJ130" s="4">
        <v>0</v>
      </c>
      <c r="GK130" s="4">
        <v>0</v>
      </c>
      <c r="GL130" s="4">
        <v>45.79</v>
      </c>
      <c r="GM130" s="4">
        <v>7.92</v>
      </c>
      <c r="GN130" s="4">
        <v>37.68</v>
      </c>
      <c r="GO130" s="4">
        <v>0.51</v>
      </c>
      <c r="GP130" s="4">
        <v>8.1</v>
      </c>
      <c r="GQ130" s="4">
        <v>0</v>
      </c>
      <c r="GR130" s="4">
        <v>0</v>
      </c>
      <c r="GS130" s="4">
        <v>0</v>
      </c>
      <c r="GT130" s="4">
        <v>0</v>
      </c>
      <c r="GU130" s="4">
        <v>0</v>
      </c>
      <c r="GV130" s="4">
        <v>0</v>
      </c>
      <c r="GW130" s="4">
        <v>0</v>
      </c>
      <c r="GX130" s="4">
        <v>0</v>
      </c>
      <c r="GY130" s="4">
        <v>0</v>
      </c>
      <c r="GZ130" s="4">
        <v>0</v>
      </c>
      <c r="HA130" s="4">
        <v>0</v>
      </c>
      <c r="HB130" s="4">
        <v>0</v>
      </c>
      <c r="HC130" s="4">
        <v>0</v>
      </c>
      <c r="HD130" s="4">
        <v>0</v>
      </c>
      <c r="HE130" s="4">
        <v>0</v>
      </c>
      <c r="HF130" s="4">
        <v>0</v>
      </c>
      <c r="HG130" s="4">
        <v>0</v>
      </c>
      <c r="HH130" s="4">
        <v>0</v>
      </c>
      <c r="HI130" s="4">
        <v>0</v>
      </c>
      <c r="HJ130" s="4">
        <v>0</v>
      </c>
      <c r="HK130" s="4">
        <v>0</v>
      </c>
      <c r="HL130" s="4">
        <v>0</v>
      </c>
      <c r="HM130" s="4">
        <v>0</v>
      </c>
      <c r="HN130" s="4">
        <v>0</v>
      </c>
      <c r="HO130" s="4">
        <v>60.884099999999997</v>
      </c>
      <c r="HP130" s="4">
        <v>0</v>
      </c>
      <c r="HQ130" s="4">
        <v>0</v>
      </c>
      <c r="HR130" s="4">
        <v>0</v>
      </c>
      <c r="HS130" s="4">
        <v>0</v>
      </c>
      <c r="HT130" s="4">
        <v>0</v>
      </c>
      <c r="HU130" s="4">
        <v>0</v>
      </c>
      <c r="HV130" s="4">
        <v>0</v>
      </c>
      <c r="HW130" s="4">
        <v>2.6886000000000001</v>
      </c>
      <c r="HX130" s="4">
        <v>36.427199999999999</v>
      </c>
      <c r="HY130" s="4">
        <v>0</v>
      </c>
      <c r="HZ130" s="4">
        <v>95.97</v>
      </c>
      <c r="IA130" s="4">
        <v>4.03</v>
      </c>
    </row>
    <row r="131" spans="1:235" x14ac:dyDescent="0.35">
      <c r="A131" s="4" t="s">
        <v>653</v>
      </c>
      <c r="B131" s="4">
        <v>69.17</v>
      </c>
      <c r="C131" s="4">
        <v>68.27</v>
      </c>
      <c r="D131" s="4">
        <v>67.78</v>
      </c>
      <c r="E131" s="4">
        <v>1081.08</v>
      </c>
      <c r="F131" s="4">
        <v>1E-3</v>
      </c>
      <c r="G131" s="4">
        <v>-9.76</v>
      </c>
      <c r="H131" s="4">
        <v>0</v>
      </c>
      <c r="I131" s="4">
        <v>-0.71</v>
      </c>
      <c r="J131" s="4">
        <v>31.73</v>
      </c>
      <c r="K131" s="4">
        <v>1081.04</v>
      </c>
      <c r="L131" s="4">
        <v>-0.04</v>
      </c>
      <c r="M131" s="4">
        <v>1081.06</v>
      </c>
      <c r="N131" s="4">
        <v>-0.03</v>
      </c>
      <c r="O131" s="4">
        <v>1081.07</v>
      </c>
      <c r="P131" s="4">
        <v>-0.01</v>
      </c>
      <c r="Q131" s="4">
        <v>1077.0899999999999</v>
      </c>
      <c r="R131" s="4">
        <v>-3.99</v>
      </c>
      <c r="S131" s="4">
        <v>1067.83</v>
      </c>
      <c r="T131" s="4">
        <v>-13.25</v>
      </c>
      <c r="U131" s="4">
        <v>1081.08</v>
      </c>
      <c r="V131" s="4">
        <v>0</v>
      </c>
      <c r="W131" s="4">
        <v>1026.8499999999999</v>
      </c>
      <c r="X131" s="4">
        <v>-54.23</v>
      </c>
      <c r="Y131" s="4">
        <v>6.5945999999999998</v>
      </c>
      <c r="Z131" s="4">
        <v>24.666699999999999</v>
      </c>
      <c r="AA131" s="4">
        <v>30.672000000000001</v>
      </c>
      <c r="AB131" s="4">
        <v>0</v>
      </c>
      <c r="AC131" s="4">
        <v>0</v>
      </c>
      <c r="AD131" s="4">
        <v>1.0693999999999999</v>
      </c>
      <c r="AE131" s="4">
        <v>0</v>
      </c>
      <c r="AF131" s="4">
        <v>4.3733000000000004</v>
      </c>
      <c r="AG131" s="4">
        <v>-1.4118999999999999</v>
      </c>
      <c r="AH131" s="4">
        <v>35.9497</v>
      </c>
      <c r="AI131" s="4">
        <v>51.132199999999997</v>
      </c>
      <c r="AJ131" s="4">
        <v>0</v>
      </c>
      <c r="AK131" s="4">
        <v>0</v>
      </c>
      <c r="AL131" s="4">
        <v>10.7502</v>
      </c>
      <c r="AM131" s="4">
        <v>0</v>
      </c>
      <c r="AN131" s="4">
        <v>0.75600000000000001</v>
      </c>
      <c r="AO131" s="4">
        <v>0.245</v>
      </c>
      <c r="AP131" s="4">
        <v>4.53E-2</v>
      </c>
      <c r="AQ131" s="4">
        <v>51.587200000000003</v>
      </c>
      <c r="AR131" s="4">
        <v>3.3761000000000001</v>
      </c>
      <c r="AS131" s="4">
        <v>11.485200000000001</v>
      </c>
      <c r="AT131" s="4">
        <v>2.6181000000000001</v>
      </c>
      <c r="AU131" s="4">
        <v>15.216100000000001</v>
      </c>
      <c r="AV131" s="4">
        <v>0.30049999999999999</v>
      </c>
      <c r="AW131" s="4">
        <v>3.1044</v>
      </c>
      <c r="AX131" s="4">
        <v>7.3334999999999999</v>
      </c>
      <c r="AY131" s="4">
        <v>2.7692000000000001</v>
      </c>
      <c r="AZ131" s="4">
        <v>1.4339999999999999</v>
      </c>
      <c r="BA131" s="4">
        <v>0.48580000000000001</v>
      </c>
      <c r="BB131" s="4">
        <v>0</v>
      </c>
      <c r="BC131" s="4">
        <v>2.9999999999999997E-4</v>
      </c>
      <c r="BD131" s="4">
        <v>0.28970000000000001</v>
      </c>
      <c r="BE131" s="4">
        <v>0</v>
      </c>
      <c r="BF131" s="4">
        <v>1.8306</v>
      </c>
      <c r="BG131" s="4">
        <v>1.1212</v>
      </c>
      <c r="BH131" s="4">
        <v>0.69969999999999999</v>
      </c>
      <c r="BI131" s="4">
        <v>1.7746999999999999</v>
      </c>
      <c r="BJ131" s="4">
        <v>2.5148999999999999</v>
      </c>
      <c r="BK131" s="4">
        <v>2.1606999999999998</v>
      </c>
      <c r="BL131" s="4">
        <v>2.1509</v>
      </c>
      <c r="BM131" s="4">
        <v>2.0908000000000002</v>
      </c>
      <c r="BN131" s="4">
        <v>2.0354000000000001</v>
      </c>
      <c r="BO131" s="4">
        <v>2.0108000000000001</v>
      </c>
      <c r="BP131" s="4">
        <v>1.9881</v>
      </c>
      <c r="BQ131" s="4">
        <v>1.9624999999999999</v>
      </c>
      <c r="BR131" s="4">
        <v>1.9971000000000001</v>
      </c>
      <c r="BS131" s="4">
        <v>2.0200999999999998</v>
      </c>
      <c r="BT131" s="4">
        <v>2.0274999999999999</v>
      </c>
      <c r="BU131" s="4">
        <v>34.924500000000002</v>
      </c>
      <c r="BV131" s="4">
        <v>0</v>
      </c>
      <c r="BW131" s="4">
        <v>0</v>
      </c>
      <c r="BX131" s="4">
        <v>0</v>
      </c>
      <c r="BY131" s="4">
        <v>40.819400000000002</v>
      </c>
      <c r="BZ131" s="4">
        <v>0.41339999999999999</v>
      </c>
      <c r="CA131" s="4">
        <v>23.412299999999998</v>
      </c>
      <c r="CB131" s="4">
        <v>0.4224</v>
      </c>
      <c r="CC131" s="4">
        <v>0</v>
      </c>
      <c r="CD131" s="4">
        <v>0</v>
      </c>
      <c r="CE131" s="4">
        <v>0</v>
      </c>
      <c r="CF131" s="4">
        <v>0</v>
      </c>
      <c r="CG131" s="4">
        <v>7.9000000000000008E-3</v>
      </c>
      <c r="CH131" s="4">
        <v>0</v>
      </c>
      <c r="CI131" s="4">
        <v>0</v>
      </c>
      <c r="CJ131" s="4">
        <v>50.55</v>
      </c>
      <c r="CK131" s="4">
        <v>49.97</v>
      </c>
      <c r="CL131" s="4">
        <v>48.87</v>
      </c>
      <c r="CM131" s="4">
        <v>0.5</v>
      </c>
      <c r="CN131" s="4">
        <v>0.65</v>
      </c>
      <c r="CO131" s="4">
        <v>0.01</v>
      </c>
      <c r="CP131" s="4">
        <v>54.812800000000003</v>
      </c>
      <c r="CQ131" s="4">
        <v>0</v>
      </c>
      <c r="CR131" s="4">
        <v>28.750800000000002</v>
      </c>
      <c r="CS131" s="4">
        <v>0</v>
      </c>
      <c r="CT131" s="4">
        <v>0</v>
      </c>
      <c r="CU131" s="4">
        <v>0</v>
      </c>
      <c r="CV131" s="4">
        <v>0</v>
      </c>
      <c r="CW131" s="4">
        <v>10.929500000000001</v>
      </c>
      <c r="CX131" s="4">
        <v>5.1853999999999996</v>
      </c>
      <c r="CY131" s="4">
        <v>0.3216</v>
      </c>
      <c r="CZ131" s="4">
        <v>0</v>
      </c>
      <c r="DA131" s="4">
        <v>0</v>
      </c>
      <c r="DB131" s="4">
        <v>0</v>
      </c>
      <c r="DC131" s="4">
        <v>0</v>
      </c>
      <c r="DD131" s="4">
        <v>0</v>
      </c>
      <c r="DE131" s="4">
        <v>52.81</v>
      </c>
      <c r="DF131" s="4">
        <v>45.34</v>
      </c>
      <c r="DG131" s="4">
        <v>1.85</v>
      </c>
      <c r="DH131" s="4">
        <v>0</v>
      </c>
      <c r="DI131" s="4">
        <v>50.243400000000001</v>
      </c>
      <c r="DJ131" s="4">
        <v>0</v>
      </c>
      <c r="DK131" s="4">
        <v>4.3121999999999998</v>
      </c>
      <c r="DL131" s="4">
        <v>0</v>
      </c>
      <c r="DM131" s="4">
        <v>15.895300000000001</v>
      </c>
      <c r="DN131" s="4">
        <v>0.34720000000000001</v>
      </c>
      <c r="DO131" s="4">
        <v>12.804500000000001</v>
      </c>
      <c r="DP131" s="4">
        <v>16.3949</v>
      </c>
      <c r="DQ131" s="4">
        <v>0</v>
      </c>
      <c r="DR131" s="4">
        <v>0</v>
      </c>
      <c r="DS131" s="4">
        <v>0</v>
      </c>
      <c r="DT131" s="4">
        <v>0</v>
      </c>
      <c r="DU131" s="4">
        <v>2.3999999999999998E-3</v>
      </c>
      <c r="DV131" s="4">
        <v>0</v>
      </c>
      <c r="DW131" s="4">
        <v>0</v>
      </c>
      <c r="DX131" s="4">
        <v>58.95</v>
      </c>
      <c r="DY131" s="4">
        <v>36.159999999999997</v>
      </c>
      <c r="DZ131" s="4">
        <v>25.18</v>
      </c>
      <c r="EA131" s="4">
        <v>33.28</v>
      </c>
      <c r="EB131" s="4">
        <v>4.8099999999999996</v>
      </c>
      <c r="EC131" s="4">
        <v>0.56000000000000005</v>
      </c>
      <c r="ED131" s="4">
        <v>0</v>
      </c>
      <c r="EE131" s="4">
        <v>0</v>
      </c>
      <c r="EF131" s="4">
        <v>0</v>
      </c>
      <c r="EG131" s="4">
        <v>0</v>
      </c>
      <c r="EH131" s="4">
        <v>0</v>
      </c>
      <c r="EI131" s="4">
        <v>0</v>
      </c>
      <c r="EJ131" s="4">
        <v>0</v>
      </c>
      <c r="EK131" s="4">
        <v>0</v>
      </c>
      <c r="EL131" s="4">
        <v>0</v>
      </c>
      <c r="EM131" s="4">
        <v>0</v>
      </c>
      <c r="EN131" s="4">
        <v>0</v>
      </c>
      <c r="EO131" s="4">
        <v>0</v>
      </c>
      <c r="EP131" s="4">
        <v>0</v>
      </c>
      <c r="EQ131" s="4">
        <v>0</v>
      </c>
      <c r="ER131" s="4">
        <v>0</v>
      </c>
      <c r="ES131" s="4">
        <v>0</v>
      </c>
      <c r="ET131" s="4">
        <v>0</v>
      </c>
      <c r="EU131" s="4">
        <v>0</v>
      </c>
      <c r="EV131" s="4">
        <v>0</v>
      </c>
      <c r="EW131" s="4">
        <v>0</v>
      </c>
      <c r="EX131" s="4">
        <v>0</v>
      </c>
      <c r="EY131" s="4">
        <v>0</v>
      </c>
      <c r="EZ131" s="4">
        <v>0</v>
      </c>
      <c r="FA131" s="4">
        <v>0</v>
      </c>
      <c r="FB131" s="4">
        <v>0</v>
      </c>
      <c r="FC131" s="4">
        <v>0</v>
      </c>
      <c r="FD131" s="4">
        <v>0</v>
      </c>
      <c r="FE131" s="4">
        <v>0</v>
      </c>
      <c r="FF131" s="4">
        <v>0</v>
      </c>
      <c r="FG131" s="4">
        <v>0</v>
      </c>
      <c r="FH131" s="4">
        <v>0</v>
      </c>
      <c r="FI131" s="4">
        <v>0</v>
      </c>
      <c r="FJ131" s="4">
        <v>0</v>
      </c>
      <c r="FK131" s="4">
        <v>0</v>
      </c>
      <c r="FL131" s="4">
        <v>0</v>
      </c>
      <c r="FM131" s="4">
        <v>0</v>
      </c>
      <c r="FN131" s="4">
        <v>0</v>
      </c>
      <c r="FO131" s="4">
        <v>0</v>
      </c>
      <c r="FP131" s="4">
        <v>0</v>
      </c>
      <c r="FQ131" s="4">
        <v>0</v>
      </c>
      <c r="FR131" s="4">
        <v>0</v>
      </c>
      <c r="FS131" s="4">
        <v>0</v>
      </c>
      <c r="FT131" s="4">
        <v>0</v>
      </c>
      <c r="FU131" s="4">
        <v>0</v>
      </c>
      <c r="FV131" s="4">
        <v>0</v>
      </c>
      <c r="FW131" s="4">
        <v>0</v>
      </c>
      <c r="FX131" s="4">
        <v>49.721899999999998</v>
      </c>
      <c r="FY131" s="4">
        <v>0.34949999999999998</v>
      </c>
      <c r="FZ131" s="4">
        <v>8.6648999999999994</v>
      </c>
      <c r="GA131" s="4">
        <v>36.836799999999997</v>
      </c>
      <c r="GB131" s="4">
        <v>0</v>
      </c>
      <c r="GC131" s="4">
        <v>4.4269999999999996</v>
      </c>
      <c r="GD131" s="4">
        <v>0</v>
      </c>
      <c r="GE131" s="4">
        <v>0</v>
      </c>
      <c r="GF131" s="4">
        <v>0</v>
      </c>
      <c r="GG131" s="4">
        <v>0</v>
      </c>
      <c r="GH131" s="4">
        <v>0</v>
      </c>
      <c r="GI131" s="4">
        <v>0</v>
      </c>
      <c r="GJ131" s="4">
        <v>0</v>
      </c>
      <c r="GK131" s="4">
        <v>0</v>
      </c>
      <c r="GL131" s="4">
        <v>45.76</v>
      </c>
      <c r="GM131" s="4">
        <v>7.98</v>
      </c>
      <c r="GN131" s="4">
        <v>37.69</v>
      </c>
      <c r="GO131" s="4">
        <v>0.5</v>
      </c>
      <c r="GP131" s="4">
        <v>8.07</v>
      </c>
      <c r="GQ131" s="4">
        <v>0</v>
      </c>
      <c r="GR131" s="4">
        <v>0</v>
      </c>
      <c r="GS131" s="4">
        <v>0</v>
      </c>
      <c r="GT131" s="4">
        <v>0</v>
      </c>
      <c r="GU131" s="4">
        <v>0</v>
      </c>
      <c r="GV131" s="4">
        <v>0</v>
      </c>
      <c r="GW131" s="4">
        <v>0</v>
      </c>
      <c r="GX131" s="4">
        <v>0</v>
      </c>
      <c r="GY131" s="4">
        <v>0</v>
      </c>
      <c r="GZ131" s="4">
        <v>0</v>
      </c>
      <c r="HA131" s="4">
        <v>0</v>
      </c>
      <c r="HB131" s="4">
        <v>0</v>
      </c>
      <c r="HC131" s="4">
        <v>0</v>
      </c>
      <c r="HD131" s="4">
        <v>0</v>
      </c>
      <c r="HE131" s="4">
        <v>0</v>
      </c>
      <c r="HF131" s="4">
        <v>0</v>
      </c>
      <c r="HG131" s="4">
        <v>0</v>
      </c>
      <c r="HH131" s="4">
        <v>0</v>
      </c>
      <c r="HI131" s="4">
        <v>0</v>
      </c>
      <c r="HJ131" s="4">
        <v>0</v>
      </c>
      <c r="HK131" s="4">
        <v>0</v>
      </c>
      <c r="HL131" s="4">
        <v>0</v>
      </c>
      <c r="HM131" s="4">
        <v>0</v>
      </c>
      <c r="HN131" s="4">
        <v>0</v>
      </c>
      <c r="HO131" s="4">
        <v>60.886400000000002</v>
      </c>
      <c r="HP131" s="4">
        <v>0</v>
      </c>
      <c r="HQ131" s="4">
        <v>0</v>
      </c>
      <c r="HR131" s="4">
        <v>0</v>
      </c>
      <c r="HS131" s="4">
        <v>0</v>
      </c>
      <c r="HT131" s="4">
        <v>0</v>
      </c>
      <c r="HU131" s="4">
        <v>0</v>
      </c>
      <c r="HV131" s="4">
        <v>0</v>
      </c>
      <c r="HW131" s="4">
        <v>2.6863999999999999</v>
      </c>
      <c r="HX131" s="4">
        <v>36.427300000000002</v>
      </c>
      <c r="HY131" s="4">
        <v>0</v>
      </c>
      <c r="HZ131" s="4">
        <v>95.97</v>
      </c>
      <c r="IA131" s="4">
        <v>4.03</v>
      </c>
    </row>
    <row r="132" spans="1:235" x14ac:dyDescent="0.35">
      <c r="A132" s="4" t="s">
        <v>653</v>
      </c>
      <c r="B132" s="4">
        <v>69.67</v>
      </c>
      <c r="C132" s="4">
        <v>68.8</v>
      </c>
      <c r="D132" s="4">
        <v>68.290000000000006</v>
      </c>
      <c r="E132" s="4">
        <v>1080.5999999999999</v>
      </c>
      <c r="F132" s="4">
        <v>1E-3</v>
      </c>
      <c r="G132" s="4">
        <v>-9.77</v>
      </c>
      <c r="H132" s="4">
        <v>0</v>
      </c>
      <c r="I132" s="4">
        <v>-0.71</v>
      </c>
      <c r="J132" s="4">
        <v>31.2</v>
      </c>
      <c r="K132" s="4">
        <v>1080.55</v>
      </c>
      <c r="L132" s="4">
        <v>-0.05</v>
      </c>
      <c r="M132" s="4">
        <v>1080.57</v>
      </c>
      <c r="N132" s="4">
        <v>-0.03</v>
      </c>
      <c r="O132" s="4">
        <v>1080.58</v>
      </c>
      <c r="P132" s="4">
        <v>-0.01</v>
      </c>
      <c r="Q132" s="4">
        <v>1076.8</v>
      </c>
      <c r="R132" s="4">
        <v>-3.8</v>
      </c>
      <c r="S132" s="4">
        <v>1067.49</v>
      </c>
      <c r="T132" s="4">
        <v>-13.11</v>
      </c>
      <c r="U132" s="4">
        <v>1080.5999999999999</v>
      </c>
      <c r="V132" s="4">
        <v>0</v>
      </c>
      <c r="W132" s="4">
        <v>1026.8499999999999</v>
      </c>
      <c r="X132" s="4">
        <v>-53.75</v>
      </c>
      <c r="Y132" s="4">
        <v>6.5871000000000004</v>
      </c>
      <c r="Z132" s="4">
        <v>24.859000000000002</v>
      </c>
      <c r="AA132" s="4">
        <v>30.946100000000001</v>
      </c>
      <c r="AB132" s="4">
        <v>0</v>
      </c>
      <c r="AC132" s="4">
        <v>0</v>
      </c>
      <c r="AD132" s="4">
        <v>1.1265000000000001</v>
      </c>
      <c r="AE132" s="4">
        <v>0</v>
      </c>
      <c r="AF132" s="4">
        <v>4.3773</v>
      </c>
      <c r="AG132" s="4">
        <v>-1.4114</v>
      </c>
      <c r="AH132" s="4">
        <v>35.9405</v>
      </c>
      <c r="AI132" s="4">
        <v>51.216200000000001</v>
      </c>
      <c r="AJ132" s="4">
        <v>0</v>
      </c>
      <c r="AK132" s="4">
        <v>0</v>
      </c>
      <c r="AL132" s="4">
        <v>10.6745</v>
      </c>
      <c r="AM132" s="4">
        <v>0</v>
      </c>
      <c r="AN132" s="4">
        <v>0.75729999999999997</v>
      </c>
      <c r="AO132" s="4">
        <v>0.2445</v>
      </c>
      <c r="AP132" s="4">
        <v>4.53E-2</v>
      </c>
      <c r="AQ132" s="4">
        <v>51.6599</v>
      </c>
      <c r="AR132" s="4">
        <v>3.3428</v>
      </c>
      <c r="AS132" s="4">
        <v>11.494</v>
      </c>
      <c r="AT132" s="4">
        <v>2.6204000000000001</v>
      </c>
      <c r="AU132" s="4">
        <v>15.198</v>
      </c>
      <c r="AV132" s="4">
        <v>0.30059999999999998</v>
      </c>
      <c r="AW132" s="4">
        <v>3.0829</v>
      </c>
      <c r="AX132" s="4">
        <v>7.2915999999999999</v>
      </c>
      <c r="AY132" s="4">
        <v>2.7713999999999999</v>
      </c>
      <c r="AZ132" s="4">
        <v>1.4544999999999999</v>
      </c>
      <c r="BA132" s="4">
        <v>0.49390000000000001</v>
      </c>
      <c r="BB132" s="4">
        <v>0</v>
      </c>
      <c r="BC132" s="4">
        <v>2.9999999999999997E-4</v>
      </c>
      <c r="BD132" s="4">
        <v>0.2898</v>
      </c>
      <c r="BE132" s="4">
        <v>0</v>
      </c>
      <c r="BF132" s="4">
        <v>1.8391</v>
      </c>
      <c r="BG132" s="4">
        <v>1.1153</v>
      </c>
      <c r="BH132" s="4">
        <v>0.69679999999999997</v>
      </c>
      <c r="BI132" s="4">
        <v>1.7828999999999999</v>
      </c>
      <c r="BJ132" s="4">
        <v>2.544</v>
      </c>
      <c r="BK132" s="4">
        <v>2.1798000000000002</v>
      </c>
      <c r="BL132" s="4">
        <v>2.1698</v>
      </c>
      <c r="BM132" s="4">
        <v>2.1082000000000001</v>
      </c>
      <c r="BN132" s="4">
        <v>2.0514000000000001</v>
      </c>
      <c r="BO132" s="4">
        <v>2.0263</v>
      </c>
      <c r="BP132" s="4">
        <v>2.0030000000000001</v>
      </c>
      <c r="BQ132" s="4">
        <v>1.9735</v>
      </c>
      <c r="BR132" s="4">
        <v>2.0089000000000001</v>
      </c>
      <c r="BS132" s="4">
        <v>2.0325000000000002</v>
      </c>
      <c r="BT132" s="4">
        <v>2.0400999999999998</v>
      </c>
      <c r="BU132" s="4">
        <v>34.904699999999998</v>
      </c>
      <c r="BV132" s="4">
        <v>0</v>
      </c>
      <c r="BW132" s="4">
        <v>0</v>
      </c>
      <c r="BX132" s="4">
        <v>0</v>
      </c>
      <c r="BY132" s="4">
        <v>40.926000000000002</v>
      </c>
      <c r="BZ132" s="4">
        <v>0.41439999999999999</v>
      </c>
      <c r="CA132" s="4">
        <v>23.327000000000002</v>
      </c>
      <c r="CB132" s="4">
        <v>0.42009999999999997</v>
      </c>
      <c r="CC132" s="4">
        <v>0</v>
      </c>
      <c r="CD132" s="4">
        <v>0</v>
      </c>
      <c r="CE132" s="4">
        <v>0</v>
      </c>
      <c r="CF132" s="4">
        <v>0</v>
      </c>
      <c r="CG132" s="4">
        <v>7.7999999999999996E-3</v>
      </c>
      <c r="CH132" s="4">
        <v>0</v>
      </c>
      <c r="CI132" s="4">
        <v>0</v>
      </c>
      <c r="CJ132" s="4">
        <v>50.4</v>
      </c>
      <c r="CK132" s="4">
        <v>49.81</v>
      </c>
      <c r="CL132" s="4">
        <v>49.03</v>
      </c>
      <c r="CM132" s="4">
        <v>0.5</v>
      </c>
      <c r="CN132" s="4">
        <v>0.64</v>
      </c>
      <c r="CO132" s="4">
        <v>0.01</v>
      </c>
      <c r="CP132" s="4">
        <v>54.847799999999999</v>
      </c>
      <c r="CQ132" s="4">
        <v>0</v>
      </c>
      <c r="CR132" s="4">
        <v>28.726700000000001</v>
      </c>
      <c r="CS132" s="4">
        <v>0</v>
      </c>
      <c r="CT132" s="4">
        <v>0</v>
      </c>
      <c r="CU132" s="4">
        <v>0</v>
      </c>
      <c r="CV132" s="4">
        <v>0</v>
      </c>
      <c r="CW132" s="4">
        <v>10.9015</v>
      </c>
      <c r="CX132" s="4">
        <v>5.2004999999999999</v>
      </c>
      <c r="CY132" s="4">
        <v>0.32340000000000002</v>
      </c>
      <c r="CZ132" s="4">
        <v>0</v>
      </c>
      <c r="DA132" s="4">
        <v>0</v>
      </c>
      <c r="DB132" s="4">
        <v>0</v>
      </c>
      <c r="DC132" s="4">
        <v>0</v>
      </c>
      <c r="DD132" s="4">
        <v>0</v>
      </c>
      <c r="DE132" s="4">
        <v>52.67</v>
      </c>
      <c r="DF132" s="4">
        <v>45.47</v>
      </c>
      <c r="DG132" s="4">
        <v>1.86</v>
      </c>
      <c r="DH132" s="4">
        <v>0</v>
      </c>
      <c r="DI132" s="4">
        <v>50.238300000000002</v>
      </c>
      <c r="DJ132" s="4">
        <v>0</v>
      </c>
      <c r="DK132" s="4">
        <v>4.2987000000000002</v>
      </c>
      <c r="DL132" s="4">
        <v>0</v>
      </c>
      <c r="DM132" s="4">
        <v>15.959300000000001</v>
      </c>
      <c r="DN132" s="4">
        <v>0.34910000000000002</v>
      </c>
      <c r="DO132" s="4">
        <v>12.781499999999999</v>
      </c>
      <c r="DP132" s="4">
        <v>16.370699999999999</v>
      </c>
      <c r="DQ132" s="4">
        <v>0</v>
      </c>
      <c r="DR132" s="4">
        <v>0</v>
      </c>
      <c r="DS132" s="4">
        <v>0</v>
      </c>
      <c r="DT132" s="4">
        <v>0</v>
      </c>
      <c r="DU132" s="4">
        <v>2.3999999999999998E-3</v>
      </c>
      <c r="DV132" s="4">
        <v>0</v>
      </c>
      <c r="DW132" s="4">
        <v>0</v>
      </c>
      <c r="DX132" s="4">
        <v>58.81</v>
      </c>
      <c r="DY132" s="4">
        <v>36.11</v>
      </c>
      <c r="DZ132" s="4">
        <v>25.29</v>
      </c>
      <c r="EA132" s="4">
        <v>33.24</v>
      </c>
      <c r="EB132" s="4">
        <v>4.8</v>
      </c>
      <c r="EC132" s="4">
        <v>0.56000000000000005</v>
      </c>
      <c r="ED132" s="4">
        <v>0</v>
      </c>
      <c r="EE132" s="4">
        <v>0</v>
      </c>
      <c r="EF132" s="4">
        <v>0</v>
      </c>
      <c r="EG132" s="4">
        <v>0</v>
      </c>
      <c r="EH132" s="4">
        <v>0</v>
      </c>
      <c r="EI132" s="4">
        <v>0</v>
      </c>
      <c r="EJ132" s="4">
        <v>0</v>
      </c>
      <c r="EK132" s="4">
        <v>0</v>
      </c>
      <c r="EL132" s="4">
        <v>0</v>
      </c>
      <c r="EM132" s="4">
        <v>0</v>
      </c>
      <c r="EN132" s="4">
        <v>0</v>
      </c>
      <c r="EO132" s="4">
        <v>0</v>
      </c>
      <c r="EP132" s="4">
        <v>0</v>
      </c>
      <c r="EQ132" s="4">
        <v>0</v>
      </c>
      <c r="ER132" s="4">
        <v>0</v>
      </c>
      <c r="ES132" s="4">
        <v>0</v>
      </c>
      <c r="ET132" s="4">
        <v>0</v>
      </c>
      <c r="EU132" s="4">
        <v>0</v>
      </c>
      <c r="EV132" s="4">
        <v>0</v>
      </c>
      <c r="EW132" s="4">
        <v>0</v>
      </c>
      <c r="EX132" s="4">
        <v>0</v>
      </c>
      <c r="EY132" s="4">
        <v>0</v>
      </c>
      <c r="EZ132" s="4">
        <v>0</v>
      </c>
      <c r="FA132" s="4">
        <v>0</v>
      </c>
      <c r="FB132" s="4">
        <v>0</v>
      </c>
      <c r="FC132" s="4">
        <v>0</v>
      </c>
      <c r="FD132" s="4">
        <v>0</v>
      </c>
      <c r="FE132" s="4">
        <v>0</v>
      </c>
      <c r="FF132" s="4">
        <v>0</v>
      </c>
      <c r="FG132" s="4">
        <v>0</v>
      </c>
      <c r="FH132" s="4">
        <v>0</v>
      </c>
      <c r="FI132" s="4">
        <v>0</v>
      </c>
      <c r="FJ132" s="4">
        <v>0</v>
      </c>
      <c r="FK132" s="4">
        <v>0</v>
      </c>
      <c r="FL132" s="4">
        <v>0</v>
      </c>
      <c r="FM132" s="4">
        <v>0</v>
      </c>
      <c r="FN132" s="4">
        <v>0</v>
      </c>
      <c r="FO132" s="4">
        <v>0</v>
      </c>
      <c r="FP132" s="4">
        <v>0</v>
      </c>
      <c r="FQ132" s="4">
        <v>0</v>
      </c>
      <c r="FR132" s="4">
        <v>0</v>
      </c>
      <c r="FS132" s="4">
        <v>0</v>
      </c>
      <c r="FT132" s="4">
        <v>0</v>
      </c>
      <c r="FU132" s="4">
        <v>0</v>
      </c>
      <c r="FV132" s="4">
        <v>0</v>
      </c>
      <c r="FW132" s="4">
        <v>0</v>
      </c>
      <c r="FX132" s="4">
        <v>49.685299999999998</v>
      </c>
      <c r="FY132" s="4">
        <v>0.34820000000000001</v>
      </c>
      <c r="FZ132" s="4">
        <v>8.7215000000000007</v>
      </c>
      <c r="GA132" s="4">
        <v>36.836100000000002</v>
      </c>
      <c r="GB132" s="4">
        <v>0</v>
      </c>
      <c r="GC132" s="4">
        <v>4.4089</v>
      </c>
      <c r="GD132" s="4">
        <v>0</v>
      </c>
      <c r="GE132" s="4">
        <v>0</v>
      </c>
      <c r="GF132" s="4">
        <v>0</v>
      </c>
      <c r="GG132" s="4">
        <v>0</v>
      </c>
      <c r="GH132" s="4">
        <v>0</v>
      </c>
      <c r="GI132" s="4">
        <v>0</v>
      </c>
      <c r="GJ132" s="4">
        <v>0</v>
      </c>
      <c r="GK132" s="4">
        <v>0</v>
      </c>
      <c r="GL132" s="4">
        <v>45.73</v>
      </c>
      <c r="GM132" s="4">
        <v>8.0299999999999994</v>
      </c>
      <c r="GN132" s="4">
        <v>37.69</v>
      </c>
      <c r="GO132" s="4">
        <v>0.5</v>
      </c>
      <c r="GP132" s="4">
        <v>8.0399999999999991</v>
      </c>
      <c r="GQ132" s="4">
        <v>0</v>
      </c>
      <c r="GR132" s="4">
        <v>0</v>
      </c>
      <c r="GS132" s="4">
        <v>0</v>
      </c>
      <c r="GT132" s="4">
        <v>0</v>
      </c>
      <c r="GU132" s="4">
        <v>0</v>
      </c>
      <c r="GV132" s="4">
        <v>0</v>
      </c>
      <c r="GW132" s="4">
        <v>0</v>
      </c>
      <c r="GX132" s="4">
        <v>0</v>
      </c>
      <c r="GY132" s="4">
        <v>0</v>
      </c>
      <c r="GZ132" s="4">
        <v>0</v>
      </c>
      <c r="HA132" s="4">
        <v>0</v>
      </c>
      <c r="HB132" s="4">
        <v>0</v>
      </c>
      <c r="HC132" s="4">
        <v>0</v>
      </c>
      <c r="HD132" s="4">
        <v>0</v>
      </c>
      <c r="HE132" s="4">
        <v>0</v>
      </c>
      <c r="HF132" s="4">
        <v>0</v>
      </c>
      <c r="HG132" s="4">
        <v>0</v>
      </c>
      <c r="HH132" s="4">
        <v>0</v>
      </c>
      <c r="HI132" s="4">
        <v>0</v>
      </c>
      <c r="HJ132" s="4">
        <v>0</v>
      </c>
      <c r="HK132" s="4">
        <v>0</v>
      </c>
      <c r="HL132" s="4">
        <v>0</v>
      </c>
      <c r="HM132" s="4">
        <v>0</v>
      </c>
      <c r="HN132" s="4">
        <v>0</v>
      </c>
      <c r="HO132" s="4">
        <v>60.888599999999997</v>
      </c>
      <c r="HP132" s="4">
        <v>0</v>
      </c>
      <c r="HQ132" s="4">
        <v>0</v>
      </c>
      <c r="HR132" s="4">
        <v>0</v>
      </c>
      <c r="HS132" s="4">
        <v>0</v>
      </c>
      <c r="HT132" s="4">
        <v>0</v>
      </c>
      <c r="HU132" s="4">
        <v>0</v>
      </c>
      <c r="HV132" s="4">
        <v>0</v>
      </c>
      <c r="HW132" s="4">
        <v>2.6840999999999999</v>
      </c>
      <c r="HX132" s="4">
        <v>36.427300000000002</v>
      </c>
      <c r="HY132" s="4">
        <v>0</v>
      </c>
      <c r="HZ132" s="4">
        <v>95.97</v>
      </c>
      <c r="IA132" s="4">
        <v>4.03</v>
      </c>
    </row>
    <row r="133" spans="1:235" x14ac:dyDescent="0.35">
      <c r="A133" s="4" t="s">
        <v>653</v>
      </c>
      <c r="B133" s="4">
        <v>70.180000000000007</v>
      </c>
      <c r="C133" s="4">
        <v>69.319999999999993</v>
      </c>
      <c r="D133" s="4">
        <v>68.8</v>
      </c>
      <c r="E133" s="4">
        <v>1080.0999999999999</v>
      </c>
      <c r="F133" s="4">
        <v>1E-3</v>
      </c>
      <c r="G133" s="4">
        <v>-9.77</v>
      </c>
      <c r="H133" s="4">
        <v>0</v>
      </c>
      <c r="I133" s="4">
        <v>-0.71</v>
      </c>
      <c r="J133" s="4">
        <v>30.68</v>
      </c>
      <c r="K133" s="4">
        <v>1080.05</v>
      </c>
      <c r="L133" s="4">
        <v>-0.05</v>
      </c>
      <c r="M133" s="4">
        <v>1080.07</v>
      </c>
      <c r="N133" s="4">
        <v>-0.03</v>
      </c>
      <c r="O133" s="4">
        <v>1080.0899999999999</v>
      </c>
      <c r="P133" s="4">
        <v>-0.01</v>
      </c>
      <c r="Q133" s="4">
        <v>1076.5</v>
      </c>
      <c r="R133" s="4">
        <v>-3.61</v>
      </c>
      <c r="S133" s="4">
        <v>1067.1400000000001</v>
      </c>
      <c r="T133" s="4">
        <v>-12.96</v>
      </c>
      <c r="U133" s="4">
        <v>1080.0999999999999</v>
      </c>
      <c r="V133" s="4">
        <v>0</v>
      </c>
      <c r="W133" s="4">
        <v>1026.8499999999999</v>
      </c>
      <c r="X133" s="4">
        <v>-53.25</v>
      </c>
      <c r="Y133" s="4">
        <v>6.5795000000000003</v>
      </c>
      <c r="Z133" s="4">
        <v>25.051300000000001</v>
      </c>
      <c r="AA133" s="4">
        <v>31.220500000000001</v>
      </c>
      <c r="AB133" s="4">
        <v>0</v>
      </c>
      <c r="AC133" s="4">
        <v>0</v>
      </c>
      <c r="AD133" s="4">
        <v>1.1833</v>
      </c>
      <c r="AE133" s="4">
        <v>0</v>
      </c>
      <c r="AF133" s="4">
        <v>4.3814000000000002</v>
      </c>
      <c r="AG133" s="4">
        <v>-1.4113</v>
      </c>
      <c r="AH133" s="4">
        <v>35.929400000000001</v>
      </c>
      <c r="AI133" s="4">
        <v>51.283499999999997</v>
      </c>
      <c r="AJ133" s="4">
        <v>0</v>
      </c>
      <c r="AK133" s="4">
        <v>0</v>
      </c>
      <c r="AL133" s="4">
        <v>10.616</v>
      </c>
      <c r="AM133" s="4">
        <v>0</v>
      </c>
      <c r="AN133" s="4">
        <v>0.75990000000000002</v>
      </c>
      <c r="AO133" s="4">
        <v>0.24390000000000001</v>
      </c>
      <c r="AP133" s="4">
        <v>4.53E-2</v>
      </c>
      <c r="AQ133" s="4">
        <v>51.7346</v>
      </c>
      <c r="AR133" s="4">
        <v>3.3090000000000002</v>
      </c>
      <c r="AS133" s="4">
        <v>11.503500000000001</v>
      </c>
      <c r="AT133" s="4">
        <v>2.6223999999999998</v>
      </c>
      <c r="AU133" s="4">
        <v>15.178100000000001</v>
      </c>
      <c r="AV133" s="4">
        <v>0.30059999999999998</v>
      </c>
      <c r="AW133" s="4">
        <v>3.0609999999999999</v>
      </c>
      <c r="AX133" s="4">
        <v>7.2489999999999997</v>
      </c>
      <c r="AY133" s="4">
        <v>2.7736000000000001</v>
      </c>
      <c r="AZ133" s="4">
        <v>1.4756</v>
      </c>
      <c r="BA133" s="4">
        <v>0.50229999999999997</v>
      </c>
      <c r="BB133" s="4">
        <v>0</v>
      </c>
      <c r="BC133" s="4">
        <v>2.9999999999999997E-4</v>
      </c>
      <c r="BD133" s="4">
        <v>0.28989999999999999</v>
      </c>
      <c r="BE133" s="4">
        <v>0</v>
      </c>
      <c r="BF133" s="4">
        <v>1.8475999999999999</v>
      </c>
      <c r="BG133" s="4">
        <v>1.1095999999999999</v>
      </c>
      <c r="BH133" s="4">
        <v>0.69379999999999997</v>
      </c>
      <c r="BI133" s="4">
        <v>1.7909999999999999</v>
      </c>
      <c r="BJ133" s="4">
        <v>2.5737999999999999</v>
      </c>
      <c r="BK133" s="4">
        <v>2.1993999999999998</v>
      </c>
      <c r="BL133" s="4">
        <v>2.1890000000000001</v>
      </c>
      <c r="BM133" s="4">
        <v>2.1259000000000001</v>
      </c>
      <c r="BN133" s="4">
        <v>2.0676999999999999</v>
      </c>
      <c r="BO133" s="4">
        <v>2.0419999999999998</v>
      </c>
      <c r="BP133" s="4">
        <v>2.0182000000000002</v>
      </c>
      <c r="BQ133" s="4">
        <v>1.9845999999999999</v>
      </c>
      <c r="BR133" s="4">
        <v>2.0207999999999999</v>
      </c>
      <c r="BS133" s="4">
        <v>2.0449999999999999</v>
      </c>
      <c r="BT133" s="4">
        <v>2.0527000000000002</v>
      </c>
      <c r="BU133" s="4">
        <v>34.884700000000002</v>
      </c>
      <c r="BV133" s="4">
        <v>0</v>
      </c>
      <c r="BW133" s="4">
        <v>0</v>
      </c>
      <c r="BX133" s="4">
        <v>0</v>
      </c>
      <c r="BY133" s="4">
        <v>41.032800000000002</v>
      </c>
      <c r="BZ133" s="4">
        <v>0.41549999999999998</v>
      </c>
      <c r="CA133" s="4">
        <v>23.241499999999998</v>
      </c>
      <c r="CB133" s="4">
        <v>0.41770000000000002</v>
      </c>
      <c r="CC133" s="4">
        <v>0</v>
      </c>
      <c r="CD133" s="4">
        <v>0</v>
      </c>
      <c r="CE133" s="4">
        <v>0</v>
      </c>
      <c r="CF133" s="4">
        <v>0</v>
      </c>
      <c r="CG133" s="4">
        <v>7.7000000000000002E-3</v>
      </c>
      <c r="CH133" s="4">
        <v>0</v>
      </c>
      <c r="CI133" s="4">
        <v>0</v>
      </c>
      <c r="CJ133" s="4">
        <v>50.24</v>
      </c>
      <c r="CK133" s="4">
        <v>49.66</v>
      </c>
      <c r="CL133" s="4">
        <v>49.19</v>
      </c>
      <c r="CM133" s="4">
        <v>0.5</v>
      </c>
      <c r="CN133" s="4">
        <v>0.64</v>
      </c>
      <c r="CO133" s="4">
        <v>0.01</v>
      </c>
      <c r="CP133" s="4">
        <v>54.882899999999999</v>
      </c>
      <c r="CQ133" s="4">
        <v>0</v>
      </c>
      <c r="CR133" s="4">
        <v>28.7027</v>
      </c>
      <c r="CS133" s="4">
        <v>0</v>
      </c>
      <c r="CT133" s="4">
        <v>0</v>
      </c>
      <c r="CU133" s="4">
        <v>0</v>
      </c>
      <c r="CV133" s="4">
        <v>0</v>
      </c>
      <c r="CW133" s="4">
        <v>10.8735</v>
      </c>
      <c r="CX133" s="4">
        <v>5.2156000000000002</v>
      </c>
      <c r="CY133" s="4">
        <v>0.32529999999999998</v>
      </c>
      <c r="CZ133" s="4">
        <v>0</v>
      </c>
      <c r="DA133" s="4">
        <v>0</v>
      </c>
      <c r="DB133" s="4">
        <v>0</v>
      </c>
      <c r="DC133" s="4">
        <v>0</v>
      </c>
      <c r="DD133" s="4">
        <v>0</v>
      </c>
      <c r="DE133" s="4">
        <v>52.53</v>
      </c>
      <c r="DF133" s="4">
        <v>45.6</v>
      </c>
      <c r="DG133" s="4">
        <v>1.87</v>
      </c>
      <c r="DH133" s="4">
        <v>0</v>
      </c>
      <c r="DI133" s="4">
        <v>50.232999999999997</v>
      </c>
      <c r="DJ133" s="4">
        <v>0</v>
      </c>
      <c r="DK133" s="4">
        <v>4.2854000000000001</v>
      </c>
      <c r="DL133" s="4">
        <v>0</v>
      </c>
      <c r="DM133" s="4">
        <v>16.023399999999999</v>
      </c>
      <c r="DN133" s="4">
        <v>0.35089999999999999</v>
      </c>
      <c r="DO133" s="4">
        <v>12.7585</v>
      </c>
      <c r="DP133" s="4">
        <v>16.346399999999999</v>
      </c>
      <c r="DQ133" s="4">
        <v>0</v>
      </c>
      <c r="DR133" s="4">
        <v>0</v>
      </c>
      <c r="DS133" s="4">
        <v>0</v>
      </c>
      <c r="DT133" s="4">
        <v>0</v>
      </c>
      <c r="DU133" s="4">
        <v>2.3999999999999998E-3</v>
      </c>
      <c r="DV133" s="4">
        <v>0</v>
      </c>
      <c r="DW133" s="4">
        <v>0</v>
      </c>
      <c r="DX133" s="4">
        <v>58.67</v>
      </c>
      <c r="DY133" s="4">
        <v>36.049999999999997</v>
      </c>
      <c r="DZ133" s="4">
        <v>25.4</v>
      </c>
      <c r="EA133" s="4">
        <v>33.200000000000003</v>
      </c>
      <c r="EB133" s="4">
        <v>4.79</v>
      </c>
      <c r="EC133" s="4">
        <v>0.56000000000000005</v>
      </c>
      <c r="ED133" s="4">
        <v>0</v>
      </c>
      <c r="EE133" s="4">
        <v>0</v>
      </c>
      <c r="EF133" s="4">
        <v>0</v>
      </c>
      <c r="EG133" s="4">
        <v>0</v>
      </c>
      <c r="EH133" s="4">
        <v>0</v>
      </c>
      <c r="EI133" s="4">
        <v>0</v>
      </c>
      <c r="EJ133" s="4">
        <v>0</v>
      </c>
      <c r="EK133" s="4">
        <v>0</v>
      </c>
      <c r="EL133" s="4">
        <v>0</v>
      </c>
      <c r="EM133" s="4">
        <v>0</v>
      </c>
      <c r="EN133" s="4">
        <v>0</v>
      </c>
      <c r="EO133" s="4">
        <v>0</v>
      </c>
      <c r="EP133" s="4">
        <v>0</v>
      </c>
      <c r="EQ133" s="4">
        <v>0</v>
      </c>
      <c r="ER133" s="4">
        <v>0</v>
      </c>
      <c r="ES133" s="4">
        <v>0</v>
      </c>
      <c r="ET133" s="4">
        <v>0</v>
      </c>
      <c r="EU133" s="4">
        <v>0</v>
      </c>
      <c r="EV133" s="4">
        <v>0</v>
      </c>
      <c r="EW133" s="4">
        <v>0</v>
      </c>
      <c r="EX133" s="4">
        <v>0</v>
      </c>
      <c r="EY133" s="4">
        <v>0</v>
      </c>
      <c r="EZ133" s="4">
        <v>0</v>
      </c>
      <c r="FA133" s="4">
        <v>0</v>
      </c>
      <c r="FB133" s="4">
        <v>0</v>
      </c>
      <c r="FC133" s="4">
        <v>0</v>
      </c>
      <c r="FD133" s="4">
        <v>0</v>
      </c>
      <c r="FE133" s="4">
        <v>0</v>
      </c>
      <c r="FF133" s="4">
        <v>0</v>
      </c>
      <c r="FG133" s="4">
        <v>0</v>
      </c>
      <c r="FH133" s="4">
        <v>0</v>
      </c>
      <c r="FI133" s="4">
        <v>0</v>
      </c>
      <c r="FJ133" s="4">
        <v>0</v>
      </c>
      <c r="FK133" s="4">
        <v>0</v>
      </c>
      <c r="FL133" s="4">
        <v>0</v>
      </c>
      <c r="FM133" s="4">
        <v>0</v>
      </c>
      <c r="FN133" s="4">
        <v>0</v>
      </c>
      <c r="FO133" s="4">
        <v>0</v>
      </c>
      <c r="FP133" s="4">
        <v>0</v>
      </c>
      <c r="FQ133" s="4">
        <v>0</v>
      </c>
      <c r="FR133" s="4">
        <v>0</v>
      </c>
      <c r="FS133" s="4">
        <v>0</v>
      </c>
      <c r="FT133" s="4">
        <v>0</v>
      </c>
      <c r="FU133" s="4">
        <v>0</v>
      </c>
      <c r="FV133" s="4">
        <v>0</v>
      </c>
      <c r="FW133" s="4">
        <v>0</v>
      </c>
      <c r="FX133" s="4">
        <v>49.648299999999999</v>
      </c>
      <c r="FY133" s="4">
        <v>0.34699999999999998</v>
      </c>
      <c r="FZ133" s="4">
        <v>8.7789000000000001</v>
      </c>
      <c r="GA133" s="4">
        <v>36.835099999999997</v>
      </c>
      <c r="GB133" s="4">
        <v>0</v>
      </c>
      <c r="GC133" s="4">
        <v>4.3907999999999996</v>
      </c>
      <c r="GD133" s="4">
        <v>0</v>
      </c>
      <c r="GE133" s="4">
        <v>0</v>
      </c>
      <c r="GF133" s="4">
        <v>0</v>
      </c>
      <c r="GG133" s="4">
        <v>0</v>
      </c>
      <c r="GH133" s="4">
        <v>0</v>
      </c>
      <c r="GI133" s="4">
        <v>0</v>
      </c>
      <c r="GJ133" s="4">
        <v>0</v>
      </c>
      <c r="GK133" s="4">
        <v>0</v>
      </c>
      <c r="GL133" s="4">
        <v>45.71</v>
      </c>
      <c r="GM133" s="4">
        <v>8.08</v>
      </c>
      <c r="GN133" s="4">
        <v>37.700000000000003</v>
      </c>
      <c r="GO133" s="4">
        <v>0.5</v>
      </c>
      <c r="GP133" s="4">
        <v>8.01</v>
      </c>
      <c r="GQ133" s="4">
        <v>0</v>
      </c>
      <c r="GR133" s="4">
        <v>0</v>
      </c>
      <c r="GS133" s="4">
        <v>0</v>
      </c>
      <c r="GT133" s="4">
        <v>0</v>
      </c>
      <c r="GU133" s="4">
        <v>0</v>
      </c>
      <c r="GV133" s="4">
        <v>0</v>
      </c>
      <c r="GW133" s="4">
        <v>0</v>
      </c>
      <c r="GX133" s="4">
        <v>0</v>
      </c>
      <c r="GY133" s="4">
        <v>0</v>
      </c>
      <c r="GZ133" s="4">
        <v>0</v>
      </c>
      <c r="HA133" s="4">
        <v>0</v>
      </c>
      <c r="HB133" s="4">
        <v>0</v>
      </c>
      <c r="HC133" s="4">
        <v>0</v>
      </c>
      <c r="HD133" s="4">
        <v>0</v>
      </c>
      <c r="HE133" s="4">
        <v>0</v>
      </c>
      <c r="HF133" s="4">
        <v>0</v>
      </c>
      <c r="HG133" s="4">
        <v>0</v>
      </c>
      <c r="HH133" s="4">
        <v>0</v>
      </c>
      <c r="HI133" s="4">
        <v>0</v>
      </c>
      <c r="HJ133" s="4">
        <v>0</v>
      </c>
      <c r="HK133" s="4">
        <v>0</v>
      </c>
      <c r="HL133" s="4">
        <v>0</v>
      </c>
      <c r="HM133" s="4">
        <v>0</v>
      </c>
      <c r="HN133" s="4">
        <v>0</v>
      </c>
      <c r="HO133" s="4">
        <v>60.890799999999999</v>
      </c>
      <c r="HP133" s="4">
        <v>0</v>
      </c>
      <c r="HQ133" s="4">
        <v>0</v>
      </c>
      <c r="HR133" s="4">
        <v>0</v>
      </c>
      <c r="HS133" s="4">
        <v>0</v>
      </c>
      <c r="HT133" s="4">
        <v>0</v>
      </c>
      <c r="HU133" s="4">
        <v>0</v>
      </c>
      <c r="HV133" s="4">
        <v>0</v>
      </c>
      <c r="HW133" s="4">
        <v>2.6818</v>
      </c>
      <c r="HX133" s="4">
        <v>36.427300000000002</v>
      </c>
      <c r="HY133" s="4">
        <v>0</v>
      </c>
      <c r="HZ133" s="4">
        <v>95.98</v>
      </c>
      <c r="IA133" s="4">
        <v>4.0199999999999996</v>
      </c>
    </row>
    <row r="134" spans="1:235" x14ac:dyDescent="0.35">
      <c r="A134" s="4" t="s">
        <v>653</v>
      </c>
      <c r="B134" s="4">
        <v>70.680000000000007</v>
      </c>
      <c r="C134" s="4">
        <v>69.84</v>
      </c>
      <c r="D134" s="4">
        <v>69.319999999999993</v>
      </c>
      <c r="E134" s="4">
        <v>1079.5999999999999</v>
      </c>
      <c r="F134" s="4">
        <v>1E-3</v>
      </c>
      <c r="G134" s="4">
        <v>-9.7799999999999994</v>
      </c>
      <c r="H134" s="4">
        <v>0</v>
      </c>
      <c r="I134" s="4">
        <v>-0.71</v>
      </c>
      <c r="J134" s="4">
        <v>30.16</v>
      </c>
      <c r="K134" s="4">
        <v>1079.55</v>
      </c>
      <c r="L134" s="4">
        <v>-0.05</v>
      </c>
      <c r="M134" s="4">
        <v>1079.57</v>
      </c>
      <c r="N134" s="4">
        <v>-0.03</v>
      </c>
      <c r="O134" s="4">
        <v>1079.5899999999999</v>
      </c>
      <c r="P134" s="4">
        <v>-0.01</v>
      </c>
      <c r="Q134" s="4">
        <v>1076.19</v>
      </c>
      <c r="R134" s="4">
        <v>-3.41</v>
      </c>
      <c r="S134" s="4">
        <v>1066.79</v>
      </c>
      <c r="T134" s="4">
        <v>-12.81</v>
      </c>
      <c r="U134" s="4">
        <v>1079.5999999999999</v>
      </c>
      <c r="V134" s="4">
        <v>0</v>
      </c>
      <c r="W134" s="4">
        <v>1026.8499999999999</v>
      </c>
      <c r="X134" s="4">
        <v>-52.75</v>
      </c>
      <c r="Y134" s="4">
        <v>6.5720000000000001</v>
      </c>
      <c r="Z134" s="4">
        <v>25.2438</v>
      </c>
      <c r="AA134" s="4">
        <v>31.495100000000001</v>
      </c>
      <c r="AB134" s="4">
        <v>0</v>
      </c>
      <c r="AC134" s="4">
        <v>0</v>
      </c>
      <c r="AD134" s="4">
        <v>1.2397</v>
      </c>
      <c r="AE134" s="4">
        <v>0</v>
      </c>
      <c r="AF134" s="4">
        <v>4.3855000000000004</v>
      </c>
      <c r="AG134" s="4">
        <v>-1.4115</v>
      </c>
      <c r="AH134" s="4">
        <v>35.974299999999999</v>
      </c>
      <c r="AI134" s="4">
        <v>51.307299999999998</v>
      </c>
      <c r="AJ134" s="4">
        <v>0</v>
      </c>
      <c r="AK134" s="4">
        <v>0</v>
      </c>
      <c r="AL134" s="4">
        <v>10.5459</v>
      </c>
      <c r="AM134" s="4">
        <v>0</v>
      </c>
      <c r="AN134" s="4">
        <v>0.76100000000000001</v>
      </c>
      <c r="AO134" s="4">
        <v>0.2432</v>
      </c>
      <c r="AP134" s="4">
        <v>4.53E-2</v>
      </c>
      <c r="AQ134" s="4">
        <v>51.810899999999997</v>
      </c>
      <c r="AR134" s="4">
        <v>3.2749000000000001</v>
      </c>
      <c r="AS134" s="4">
        <v>11.513500000000001</v>
      </c>
      <c r="AT134" s="4">
        <v>2.6242999999999999</v>
      </c>
      <c r="AU134" s="4">
        <v>15.156700000000001</v>
      </c>
      <c r="AV134" s="4">
        <v>0.30059999999999998</v>
      </c>
      <c r="AW134" s="4">
        <v>3.0390000000000001</v>
      </c>
      <c r="AX134" s="4">
        <v>7.2057000000000002</v>
      </c>
      <c r="AY134" s="4">
        <v>2.7757000000000001</v>
      </c>
      <c r="AZ134" s="4">
        <v>1.4975000000000001</v>
      </c>
      <c r="BA134" s="4">
        <v>0.51100000000000001</v>
      </c>
      <c r="BB134" s="4">
        <v>0</v>
      </c>
      <c r="BC134" s="4">
        <v>2.9999999999999997E-4</v>
      </c>
      <c r="BD134" s="4">
        <v>0.28999999999999998</v>
      </c>
      <c r="BE134" s="4">
        <v>0</v>
      </c>
      <c r="BF134" s="4">
        <v>1.8561000000000001</v>
      </c>
      <c r="BG134" s="4">
        <v>1.1039000000000001</v>
      </c>
      <c r="BH134" s="4">
        <v>0.69079999999999997</v>
      </c>
      <c r="BI134" s="4">
        <v>1.7991999999999999</v>
      </c>
      <c r="BJ134" s="4">
        <v>2.6042999999999998</v>
      </c>
      <c r="BK134" s="4">
        <v>2.2193000000000001</v>
      </c>
      <c r="BL134" s="4">
        <v>2.2086999999999999</v>
      </c>
      <c r="BM134" s="4">
        <v>2.1438999999999999</v>
      </c>
      <c r="BN134" s="4">
        <v>2.0842999999999998</v>
      </c>
      <c r="BO134" s="4">
        <v>2.0579000000000001</v>
      </c>
      <c r="BP134" s="4">
        <v>2.0335999999999999</v>
      </c>
      <c r="BQ134" s="4">
        <v>1.9956</v>
      </c>
      <c r="BR134" s="4">
        <v>2.0327000000000002</v>
      </c>
      <c r="BS134" s="4">
        <v>2.0573999999999999</v>
      </c>
      <c r="BT134" s="4">
        <v>2.0653999999999999</v>
      </c>
      <c r="BU134" s="4">
        <v>34.864800000000002</v>
      </c>
      <c r="BV134" s="4">
        <v>0</v>
      </c>
      <c r="BW134" s="4">
        <v>0</v>
      </c>
      <c r="BX134" s="4">
        <v>0</v>
      </c>
      <c r="BY134" s="4">
        <v>41.139899999999997</v>
      </c>
      <c r="BZ134" s="4">
        <v>0.41649999999999998</v>
      </c>
      <c r="CA134" s="4">
        <v>23.155799999999999</v>
      </c>
      <c r="CB134" s="4">
        <v>0.41539999999999999</v>
      </c>
      <c r="CC134" s="4">
        <v>0</v>
      </c>
      <c r="CD134" s="4">
        <v>0</v>
      </c>
      <c r="CE134" s="4">
        <v>0</v>
      </c>
      <c r="CF134" s="4">
        <v>0</v>
      </c>
      <c r="CG134" s="4">
        <v>7.6E-3</v>
      </c>
      <c r="CH134" s="4">
        <v>0</v>
      </c>
      <c r="CI134" s="4">
        <v>0</v>
      </c>
      <c r="CJ134" s="4">
        <v>50.08</v>
      </c>
      <c r="CK134" s="4">
        <v>49.51</v>
      </c>
      <c r="CL134" s="4">
        <v>49.34</v>
      </c>
      <c r="CM134" s="4">
        <v>0.51</v>
      </c>
      <c r="CN134" s="4">
        <v>0.64</v>
      </c>
      <c r="CO134" s="4">
        <v>0.01</v>
      </c>
      <c r="CP134" s="4">
        <v>54.9178</v>
      </c>
      <c r="CQ134" s="4">
        <v>0</v>
      </c>
      <c r="CR134" s="4">
        <v>28.678699999999999</v>
      </c>
      <c r="CS134" s="4">
        <v>0</v>
      </c>
      <c r="CT134" s="4">
        <v>0</v>
      </c>
      <c r="CU134" s="4">
        <v>0</v>
      </c>
      <c r="CV134" s="4">
        <v>0</v>
      </c>
      <c r="CW134" s="4">
        <v>10.845499999999999</v>
      </c>
      <c r="CX134" s="4">
        <v>5.2305999999999999</v>
      </c>
      <c r="CY134" s="4">
        <v>0.32719999999999999</v>
      </c>
      <c r="CZ134" s="4">
        <v>0</v>
      </c>
      <c r="DA134" s="4">
        <v>0</v>
      </c>
      <c r="DB134" s="4">
        <v>0</v>
      </c>
      <c r="DC134" s="4">
        <v>0</v>
      </c>
      <c r="DD134" s="4">
        <v>0</v>
      </c>
      <c r="DE134" s="4">
        <v>52.39</v>
      </c>
      <c r="DF134" s="4">
        <v>45.72</v>
      </c>
      <c r="DG134" s="4">
        <v>1.88</v>
      </c>
      <c r="DH134" s="4">
        <v>0</v>
      </c>
      <c r="DI134" s="4">
        <v>50.227699999999999</v>
      </c>
      <c r="DJ134" s="4">
        <v>0</v>
      </c>
      <c r="DK134" s="4">
        <v>4.2721</v>
      </c>
      <c r="DL134" s="4">
        <v>0</v>
      </c>
      <c r="DM134" s="4">
        <v>16.087800000000001</v>
      </c>
      <c r="DN134" s="4">
        <v>0.35270000000000001</v>
      </c>
      <c r="DO134" s="4">
        <v>12.735300000000001</v>
      </c>
      <c r="DP134" s="4">
        <v>16.321999999999999</v>
      </c>
      <c r="DQ134" s="4">
        <v>0</v>
      </c>
      <c r="DR134" s="4">
        <v>0</v>
      </c>
      <c r="DS134" s="4">
        <v>0</v>
      </c>
      <c r="DT134" s="4">
        <v>0</v>
      </c>
      <c r="DU134" s="4">
        <v>2.3999999999999998E-3</v>
      </c>
      <c r="DV134" s="4">
        <v>0</v>
      </c>
      <c r="DW134" s="4">
        <v>0</v>
      </c>
      <c r="DX134" s="4">
        <v>58.52</v>
      </c>
      <c r="DY134" s="4">
        <v>35.99</v>
      </c>
      <c r="DZ134" s="4">
        <v>25.51</v>
      </c>
      <c r="EA134" s="4">
        <v>33.159999999999997</v>
      </c>
      <c r="EB134" s="4">
        <v>4.7699999999999996</v>
      </c>
      <c r="EC134" s="4">
        <v>0.56999999999999995</v>
      </c>
      <c r="ED134" s="4">
        <v>0</v>
      </c>
      <c r="EE134" s="4">
        <v>0</v>
      </c>
      <c r="EF134" s="4">
        <v>0</v>
      </c>
      <c r="EG134" s="4">
        <v>0</v>
      </c>
      <c r="EH134" s="4">
        <v>0</v>
      </c>
      <c r="EI134" s="4">
        <v>0</v>
      </c>
      <c r="EJ134" s="4">
        <v>0</v>
      </c>
      <c r="EK134" s="4">
        <v>0</v>
      </c>
      <c r="EL134" s="4">
        <v>0</v>
      </c>
      <c r="EM134" s="4">
        <v>0</v>
      </c>
      <c r="EN134" s="4">
        <v>0</v>
      </c>
      <c r="EO134" s="4">
        <v>0</v>
      </c>
      <c r="EP134" s="4">
        <v>0</v>
      </c>
      <c r="EQ134" s="4">
        <v>0</v>
      </c>
      <c r="ER134" s="4">
        <v>0</v>
      </c>
      <c r="ES134" s="4">
        <v>0</v>
      </c>
      <c r="ET134" s="4">
        <v>0</v>
      </c>
      <c r="EU134" s="4">
        <v>0</v>
      </c>
      <c r="EV134" s="4">
        <v>0</v>
      </c>
      <c r="EW134" s="4">
        <v>0</v>
      </c>
      <c r="EX134" s="4">
        <v>0</v>
      </c>
      <c r="EY134" s="4">
        <v>0</v>
      </c>
      <c r="EZ134" s="4">
        <v>0</v>
      </c>
      <c r="FA134" s="4">
        <v>0</v>
      </c>
      <c r="FB134" s="4">
        <v>0</v>
      </c>
      <c r="FC134" s="4">
        <v>0</v>
      </c>
      <c r="FD134" s="4">
        <v>0</v>
      </c>
      <c r="FE134" s="4">
        <v>0</v>
      </c>
      <c r="FF134" s="4">
        <v>0</v>
      </c>
      <c r="FG134" s="4">
        <v>0</v>
      </c>
      <c r="FH134" s="4">
        <v>0</v>
      </c>
      <c r="FI134" s="4">
        <v>0</v>
      </c>
      <c r="FJ134" s="4">
        <v>0</v>
      </c>
      <c r="FK134" s="4">
        <v>0</v>
      </c>
      <c r="FL134" s="4">
        <v>0</v>
      </c>
      <c r="FM134" s="4">
        <v>0</v>
      </c>
      <c r="FN134" s="4">
        <v>0</v>
      </c>
      <c r="FO134" s="4">
        <v>0</v>
      </c>
      <c r="FP134" s="4">
        <v>0</v>
      </c>
      <c r="FQ134" s="4">
        <v>0</v>
      </c>
      <c r="FR134" s="4">
        <v>0</v>
      </c>
      <c r="FS134" s="4">
        <v>0</v>
      </c>
      <c r="FT134" s="4">
        <v>0</v>
      </c>
      <c r="FU134" s="4">
        <v>0</v>
      </c>
      <c r="FV134" s="4">
        <v>0</v>
      </c>
      <c r="FW134" s="4">
        <v>0</v>
      </c>
      <c r="FX134" s="4">
        <v>49.610999999999997</v>
      </c>
      <c r="FY134" s="4">
        <v>0.3458</v>
      </c>
      <c r="FZ134" s="4">
        <v>8.8368000000000002</v>
      </c>
      <c r="GA134" s="4">
        <v>36.833799999999997</v>
      </c>
      <c r="GB134" s="4">
        <v>0</v>
      </c>
      <c r="GC134" s="4">
        <v>4.3726000000000003</v>
      </c>
      <c r="GD134" s="4">
        <v>0</v>
      </c>
      <c r="GE134" s="4">
        <v>0</v>
      </c>
      <c r="GF134" s="4">
        <v>0</v>
      </c>
      <c r="GG134" s="4">
        <v>0</v>
      </c>
      <c r="GH134" s="4">
        <v>0</v>
      </c>
      <c r="GI134" s="4">
        <v>0</v>
      </c>
      <c r="GJ134" s="4">
        <v>0</v>
      </c>
      <c r="GK134" s="4">
        <v>0</v>
      </c>
      <c r="GL134" s="4">
        <v>45.68</v>
      </c>
      <c r="GM134" s="4">
        <v>8.14</v>
      </c>
      <c r="GN134" s="4">
        <v>37.700000000000003</v>
      </c>
      <c r="GO134" s="4">
        <v>0.5</v>
      </c>
      <c r="GP134" s="4">
        <v>7.98</v>
      </c>
      <c r="GQ134" s="4">
        <v>0</v>
      </c>
      <c r="GR134" s="4">
        <v>0</v>
      </c>
      <c r="GS134" s="4">
        <v>0</v>
      </c>
      <c r="GT134" s="4">
        <v>0</v>
      </c>
      <c r="GU134" s="4">
        <v>0</v>
      </c>
      <c r="GV134" s="4">
        <v>0</v>
      </c>
      <c r="GW134" s="4">
        <v>0</v>
      </c>
      <c r="GX134" s="4">
        <v>0</v>
      </c>
      <c r="GY134" s="4">
        <v>0</v>
      </c>
      <c r="GZ134" s="4">
        <v>0</v>
      </c>
      <c r="HA134" s="4">
        <v>0</v>
      </c>
      <c r="HB134" s="4">
        <v>0</v>
      </c>
      <c r="HC134" s="4">
        <v>0</v>
      </c>
      <c r="HD134" s="4">
        <v>0</v>
      </c>
      <c r="HE134" s="4">
        <v>0</v>
      </c>
      <c r="HF134" s="4">
        <v>0</v>
      </c>
      <c r="HG134" s="4">
        <v>0</v>
      </c>
      <c r="HH134" s="4">
        <v>0</v>
      </c>
      <c r="HI134" s="4">
        <v>0</v>
      </c>
      <c r="HJ134" s="4">
        <v>0</v>
      </c>
      <c r="HK134" s="4">
        <v>0</v>
      </c>
      <c r="HL134" s="4">
        <v>0</v>
      </c>
      <c r="HM134" s="4">
        <v>0</v>
      </c>
      <c r="HN134" s="4">
        <v>0</v>
      </c>
      <c r="HO134" s="4">
        <v>60.893099999999997</v>
      </c>
      <c r="HP134" s="4">
        <v>0</v>
      </c>
      <c r="HQ134" s="4">
        <v>0</v>
      </c>
      <c r="HR134" s="4">
        <v>0</v>
      </c>
      <c r="HS134" s="4">
        <v>0</v>
      </c>
      <c r="HT134" s="4">
        <v>0</v>
      </c>
      <c r="HU134" s="4">
        <v>0</v>
      </c>
      <c r="HV134" s="4">
        <v>0</v>
      </c>
      <c r="HW134" s="4">
        <v>2.6795</v>
      </c>
      <c r="HX134" s="4">
        <v>36.427399999999999</v>
      </c>
      <c r="HY134" s="4">
        <v>0</v>
      </c>
      <c r="HZ134" s="4">
        <v>95.98</v>
      </c>
      <c r="IA134" s="4">
        <v>4.0199999999999996</v>
      </c>
    </row>
    <row r="135" spans="1:235" x14ac:dyDescent="0.35">
      <c r="A135" s="4" t="s">
        <v>653</v>
      </c>
      <c r="B135" s="4">
        <v>71.19</v>
      </c>
      <c r="C135" s="4">
        <v>70.36</v>
      </c>
      <c r="D135" s="4">
        <v>69.83</v>
      </c>
      <c r="E135" s="4">
        <v>1079.0899999999999</v>
      </c>
      <c r="F135" s="4">
        <v>1E-3</v>
      </c>
      <c r="G135" s="4">
        <v>-9.7899999999999991</v>
      </c>
      <c r="H135" s="4">
        <v>0</v>
      </c>
      <c r="I135" s="4">
        <v>-0.71</v>
      </c>
      <c r="J135" s="4">
        <v>29.64</v>
      </c>
      <c r="K135" s="4">
        <v>1079.04</v>
      </c>
      <c r="L135" s="4">
        <v>-0.05</v>
      </c>
      <c r="M135" s="4">
        <v>1079.06</v>
      </c>
      <c r="N135" s="4">
        <v>-0.03</v>
      </c>
      <c r="O135" s="4">
        <v>1079.08</v>
      </c>
      <c r="P135" s="4">
        <v>-0.01</v>
      </c>
      <c r="Q135" s="4">
        <v>1075.8800000000001</v>
      </c>
      <c r="R135" s="4">
        <v>-3.21</v>
      </c>
      <c r="S135" s="4">
        <v>1066.43</v>
      </c>
      <c r="T135" s="4">
        <v>-12.66</v>
      </c>
      <c r="U135" s="4">
        <v>1079.0899999999999</v>
      </c>
      <c r="V135" s="4">
        <v>0</v>
      </c>
      <c r="W135" s="4">
        <v>1026.8499999999999</v>
      </c>
      <c r="X135" s="4">
        <v>-52.24</v>
      </c>
      <c r="Y135" s="4">
        <v>6.5636999999999999</v>
      </c>
      <c r="Z135" s="4">
        <v>25.437200000000001</v>
      </c>
      <c r="AA135" s="4">
        <v>31.77</v>
      </c>
      <c r="AB135" s="4">
        <v>0</v>
      </c>
      <c r="AC135" s="4">
        <v>0</v>
      </c>
      <c r="AD135" s="4">
        <v>1.2958000000000001</v>
      </c>
      <c r="AE135" s="4">
        <v>0</v>
      </c>
      <c r="AF135" s="4">
        <v>4.3895999999999997</v>
      </c>
      <c r="AG135" s="4">
        <v>-1.5467</v>
      </c>
      <c r="AH135" s="4">
        <v>36.028799999999997</v>
      </c>
      <c r="AI135" s="4">
        <v>51.221200000000003</v>
      </c>
      <c r="AJ135" s="4">
        <v>0</v>
      </c>
      <c r="AK135" s="4">
        <v>0</v>
      </c>
      <c r="AL135" s="4">
        <v>10.4444</v>
      </c>
      <c r="AM135" s="4">
        <v>0</v>
      </c>
      <c r="AN135" s="4">
        <v>0.75880000000000003</v>
      </c>
      <c r="AO135" s="4">
        <v>0.24260000000000001</v>
      </c>
      <c r="AP135" s="4">
        <v>4.53E-2</v>
      </c>
      <c r="AQ135" s="4">
        <v>51.888399999999997</v>
      </c>
      <c r="AR135" s="4">
        <v>3.2403</v>
      </c>
      <c r="AS135" s="4">
        <v>11.5238</v>
      </c>
      <c r="AT135" s="4">
        <v>2.6261000000000001</v>
      </c>
      <c r="AU135" s="4">
        <v>15.1343</v>
      </c>
      <c r="AV135" s="4">
        <v>0.30049999999999999</v>
      </c>
      <c r="AW135" s="4">
        <v>3.0169000000000001</v>
      </c>
      <c r="AX135" s="4">
        <v>7.1618000000000004</v>
      </c>
      <c r="AY135" s="4">
        <v>2.7776000000000001</v>
      </c>
      <c r="AZ135" s="4">
        <v>1.52</v>
      </c>
      <c r="BA135" s="4">
        <v>0.52</v>
      </c>
      <c r="BB135" s="4">
        <v>0</v>
      </c>
      <c r="BC135" s="4">
        <v>2.9999999999999997E-4</v>
      </c>
      <c r="BD135" s="4">
        <v>0.29010000000000002</v>
      </c>
      <c r="BE135" s="4">
        <v>0</v>
      </c>
      <c r="BF135" s="4">
        <v>1.8646</v>
      </c>
      <c r="BG135" s="4">
        <v>1.0984</v>
      </c>
      <c r="BH135" s="4">
        <v>0.68779999999999997</v>
      </c>
      <c r="BI135" s="4">
        <v>1.8072999999999999</v>
      </c>
      <c r="BJ135" s="4">
        <v>2.6355</v>
      </c>
      <c r="BK135" s="4">
        <v>2.2395</v>
      </c>
      <c r="BL135" s="4">
        <v>2.2286999999999999</v>
      </c>
      <c r="BM135" s="4">
        <v>2.1623000000000001</v>
      </c>
      <c r="BN135" s="4">
        <v>2.1012</v>
      </c>
      <c r="BO135" s="4">
        <v>2.0741999999999998</v>
      </c>
      <c r="BP135" s="4">
        <v>2.0493000000000001</v>
      </c>
      <c r="BQ135" s="4">
        <v>2.0066000000000002</v>
      </c>
      <c r="BR135" s="4">
        <v>2.0446</v>
      </c>
      <c r="BS135" s="4">
        <v>2.0699000000000001</v>
      </c>
      <c r="BT135" s="4">
        <v>2.0781000000000001</v>
      </c>
      <c r="BU135" s="4">
        <v>34.844799999999999</v>
      </c>
      <c r="BV135" s="4">
        <v>0</v>
      </c>
      <c r="BW135" s="4">
        <v>0</v>
      </c>
      <c r="BX135" s="4">
        <v>0</v>
      </c>
      <c r="BY135" s="4">
        <v>41.246899999999997</v>
      </c>
      <c r="BZ135" s="4">
        <v>0.41749999999999998</v>
      </c>
      <c r="CA135" s="4">
        <v>23.0702</v>
      </c>
      <c r="CB135" s="4">
        <v>0.41299999999999998</v>
      </c>
      <c r="CC135" s="4">
        <v>0</v>
      </c>
      <c r="CD135" s="4">
        <v>0</v>
      </c>
      <c r="CE135" s="4">
        <v>0</v>
      </c>
      <c r="CF135" s="4">
        <v>0</v>
      </c>
      <c r="CG135" s="4">
        <v>7.4999999999999997E-3</v>
      </c>
      <c r="CH135" s="4">
        <v>0</v>
      </c>
      <c r="CI135" s="4">
        <v>0</v>
      </c>
      <c r="CJ135" s="4">
        <v>49.93</v>
      </c>
      <c r="CK135" s="4">
        <v>49.35</v>
      </c>
      <c r="CL135" s="4">
        <v>49.5</v>
      </c>
      <c r="CM135" s="4">
        <v>0.51</v>
      </c>
      <c r="CN135" s="4">
        <v>0.63</v>
      </c>
      <c r="CO135" s="4">
        <v>0.01</v>
      </c>
      <c r="CP135" s="4">
        <v>54.9527</v>
      </c>
      <c r="CQ135" s="4">
        <v>0</v>
      </c>
      <c r="CR135" s="4">
        <v>28.654800000000002</v>
      </c>
      <c r="CS135" s="4">
        <v>0</v>
      </c>
      <c r="CT135" s="4">
        <v>0</v>
      </c>
      <c r="CU135" s="4">
        <v>0</v>
      </c>
      <c r="CV135" s="4">
        <v>0</v>
      </c>
      <c r="CW135" s="4">
        <v>10.817600000000001</v>
      </c>
      <c r="CX135" s="4">
        <v>5.2455999999999996</v>
      </c>
      <c r="CY135" s="4">
        <v>0.32919999999999999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52.25</v>
      </c>
      <c r="DF135" s="4">
        <v>45.85</v>
      </c>
      <c r="DG135" s="4">
        <v>1.89</v>
      </c>
      <c r="DH135" s="4">
        <v>0</v>
      </c>
      <c r="DI135" s="4">
        <v>50.222499999999997</v>
      </c>
      <c r="DJ135" s="4">
        <v>0</v>
      </c>
      <c r="DK135" s="4">
        <v>4.2586000000000004</v>
      </c>
      <c r="DL135" s="4">
        <v>0</v>
      </c>
      <c r="DM135" s="4">
        <v>16.152699999999999</v>
      </c>
      <c r="DN135" s="4">
        <v>0.35449999999999998</v>
      </c>
      <c r="DO135" s="4">
        <v>12.712400000000001</v>
      </c>
      <c r="DP135" s="4">
        <v>16.296900000000001</v>
      </c>
      <c r="DQ135" s="4">
        <v>0</v>
      </c>
      <c r="DR135" s="4">
        <v>0</v>
      </c>
      <c r="DS135" s="4">
        <v>0</v>
      </c>
      <c r="DT135" s="4">
        <v>0</v>
      </c>
      <c r="DU135" s="4">
        <v>2.3E-3</v>
      </c>
      <c r="DV135" s="4">
        <v>0</v>
      </c>
      <c r="DW135" s="4">
        <v>0</v>
      </c>
      <c r="DX135" s="4">
        <v>58.38</v>
      </c>
      <c r="DY135" s="4">
        <v>35.94</v>
      </c>
      <c r="DZ135" s="4">
        <v>25.62</v>
      </c>
      <c r="EA135" s="4">
        <v>33.11</v>
      </c>
      <c r="EB135" s="4">
        <v>4.76</v>
      </c>
      <c r="EC135" s="4">
        <v>0.56999999999999995</v>
      </c>
      <c r="ED135" s="4">
        <v>0</v>
      </c>
      <c r="EE135" s="4">
        <v>0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4">
        <v>0</v>
      </c>
      <c r="EL135" s="4">
        <v>0</v>
      </c>
      <c r="EM135" s="4">
        <v>0</v>
      </c>
      <c r="EN135" s="4">
        <v>0</v>
      </c>
      <c r="EO135" s="4">
        <v>0</v>
      </c>
      <c r="EP135" s="4">
        <v>0</v>
      </c>
      <c r="EQ135" s="4">
        <v>0</v>
      </c>
      <c r="ER135" s="4">
        <v>0</v>
      </c>
      <c r="ES135" s="4">
        <v>0</v>
      </c>
      <c r="ET135" s="4">
        <v>0</v>
      </c>
      <c r="EU135" s="4">
        <v>0</v>
      </c>
      <c r="EV135" s="4">
        <v>0</v>
      </c>
      <c r="EW135" s="4">
        <v>0</v>
      </c>
      <c r="EX135" s="4">
        <v>0</v>
      </c>
      <c r="EY135" s="4">
        <v>0</v>
      </c>
      <c r="EZ135" s="4">
        <v>0</v>
      </c>
      <c r="FA135" s="4">
        <v>0</v>
      </c>
      <c r="FB135" s="4">
        <v>0</v>
      </c>
      <c r="FC135" s="4">
        <v>0</v>
      </c>
      <c r="FD135" s="4">
        <v>0</v>
      </c>
      <c r="FE135" s="4">
        <v>0</v>
      </c>
      <c r="FF135" s="4">
        <v>0</v>
      </c>
      <c r="FG135" s="4">
        <v>0</v>
      </c>
      <c r="FH135" s="4">
        <v>0</v>
      </c>
      <c r="FI135" s="4">
        <v>0</v>
      </c>
      <c r="FJ135" s="4">
        <v>0</v>
      </c>
      <c r="FK135" s="4">
        <v>0</v>
      </c>
      <c r="FL135" s="4">
        <v>0</v>
      </c>
      <c r="FM135" s="4">
        <v>0</v>
      </c>
      <c r="FN135" s="4">
        <v>0</v>
      </c>
      <c r="FO135" s="4">
        <v>0</v>
      </c>
      <c r="FP135" s="4">
        <v>0</v>
      </c>
      <c r="FQ135" s="4">
        <v>0</v>
      </c>
      <c r="FR135" s="4">
        <v>0</v>
      </c>
      <c r="FS135" s="4">
        <v>0</v>
      </c>
      <c r="FT135" s="4">
        <v>0</v>
      </c>
      <c r="FU135" s="4">
        <v>0</v>
      </c>
      <c r="FV135" s="4">
        <v>0</v>
      </c>
      <c r="FW135" s="4">
        <v>0</v>
      </c>
      <c r="FX135" s="4">
        <v>49.573399999999999</v>
      </c>
      <c r="FY135" s="4">
        <v>0.34460000000000002</v>
      </c>
      <c r="FZ135" s="4">
        <v>8.8954000000000004</v>
      </c>
      <c r="GA135" s="4">
        <v>36.831800000000001</v>
      </c>
      <c r="GB135" s="4">
        <v>0</v>
      </c>
      <c r="GC135" s="4">
        <v>4.3548</v>
      </c>
      <c r="GD135" s="4">
        <v>0</v>
      </c>
      <c r="GE135" s="4">
        <v>0</v>
      </c>
      <c r="GF135" s="4">
        <v>0</v>
      </c>
      <c r="GG135" s="4">
        <v>0</v>
      </c>
      <c r="GH135" s="4">
        <v>0</v>
      </c>
      <c r="GI135" s="4">
        <v>0</v>
      </c>
      <c r="GJ135" s="4">
        <v>0</v>
      </c>
      <c r="GK135" s="4">
        <v>0</v>
      </c>
      <c r="GL135" s="4">
        <v>45.65</v>
      </c>
      <c r="GM135" s="4">
        <v>8.19</v>
      </c>
      <c r="GN135" s="4">
        <v>37.71</v>
      </c>
      <c r="GO135" s="4">
        <v>0.5</v>
      </c>
      <c r="GP135" s="4">
        <v>7.95</v>
      </c>
      <c r="GQ135" s="4">
        <v>0</v>
      </c>
      <c r="GR135" s="4">
        <v>0</v>
      </c>
      <c r="GS135" s="4">
        <v>0</v>
      </c>
      <c r="GT135" s="4">
        <v>0</v>
      </c>
      <c r="GU135" s="4">
        <v>0</v>
      </c>
      <c r="GV135" s="4">
        <v>0</v>
      </c>
      <c r="GW135" s="4">
        <v>0</v>
      </c>
      <c r="GX135" s="4">
        <v>0</v>
      </c>
      <c r="GY135" s="4">
        <v>0</v>
      </c>
      <c r="GZ135" s="4">
        <v>0</v>
      </c>
      <c r="HA135" s="4">
        <v>0</v>
      </c>
      <c r="HB135" s="4">
        <v>0</v>
      </c>
      <c r="HC135" s="4">
        <v>0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4">
        <v>0</v>
      </c>
      <c r="HN135" s="4">
        <v>0</v>
      </c>
      <c r="HO135" s="4">
        <v>60.895299999999999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4">
        <v>2.6772999999999998</v>
      </c>
      <c r="HX135" s="4">
        <v>36.427399999999999</v>
      </c>
      <c r="HY135" s="4">
        <v>0</v>
      </c>
      <c r="HZ135" s="4">
        <v>95.98</v>
      </c>
      <c r="IA135" s="4">
        <v>4.0199999999999996</v>
      </c>
    </row>
    <row r="136" spans="1:235" x14ac:dyDescent="0.35">
      <c r="A136" s="4" t="s">
        <v>653</v>
      </c>
      <c r="B136" s="4">
        <v>71.69</v>
      </c>
      <c r="C136" s="4">
        <v>70.88</v>
      </c>
      <c r="D136" s="4">
        <v>70.34</v>
      </c>
      <c r="E136" s="4">
        <v>1078.58</v>
      </c>
      <c r="F136" s="4">
        <v>1E-3</v>
      </c>
      <c r="G136" s="4">
        <v>-9.7899999999999991</v>
      </c>
      <c r="H136" s="4">
        <v>0</v>
      </c>
      <c r="I136" s="4">
        <v>-0.71</v>
      </c>
      <c r="J136" s="4">
        <v>29.12</v>
      </c>
      <c r="K136" s="4">
        <v>1078.53</v>
      </c>
      <c r="L136" s="4">
        <v>-0.05</v>
      </c>
      <c r="M136" s="4">
        <v>1078.55</v>
      </c>
      <c r="N136" s="4">
        <v>-0.03</v>
      </c>
      <c r="O136" s="4">
        <v>1078.57</v>
      </c>
      <c r="P136" s="4">
        <v>-0.01</v>
      </c>
      <c r="Q136" s="4">
        <v>1075.56</v>
      </c>
      <c r="R136" s="4">
        <v>-3.02</v>
      </c>
      <c r="S136" s="4">
        <v>1066.07</v>
      </c>
      <c r="T136" s="4">
        <v>-12.51</v>
      </c>
      <c r="U136" s="4">
        <v>1078.58</v>
      </c>
      <c r="V136" s="4">
        <v>0</v>
      </c>
      <c r="W136" s="4">
        <v>1026.8499999999999</v>
      </c>
      <c r="X136" s="4">
        <v>-51.73</v>
      </c>
      <c r="Y136" s="4">
        <v>6.5553999999999997</v>
      </c>
      <c r="Z136" s="4">
        <v>25.630500000000001</v>
      </c>
      <c r="AA136" s="4">
        <v>32.045400000000001</v>
      </c>
      <c r="AB136" s="4">
        <v>0</v>
      </c>
      <c r="AC136" s="4">
        <v>0</v>
      </c>
      <c r="AD136" s="4">
        <v>1.3514999999999999</v>
      </c>
      <c r="AE136" s="4">
        <v>0</v>
      </c>
      <c r="AF136" s="4">
        <v>4.3936000000000002</v>
      </c>
      <c r="AG136" s="4">
        <v>-1.5464</v>
      </c>
      <c r="AH136" s="4">
        <v>36.018999999999998</v>
      </c>
      <c r="AI136" s="4">
        <v>51.301400000000001</v>
      </c>
      <c r="AJ136" s="4">
        <v>0</v>
      </c>
      <c r="AK136" s="4">
        <v>0</v>
      </c>
      <c r="AL136" s="4">
        <v>10.3725</v>
      </c>
      <c r="AM136" s="4">
        <v>0</v>
      </c>
      <c r="AN136" s="4">
        <v>0.76070000000000004</v>
      </c>
      <c r="AO136" s="4">
        <v>0.2419</v>
      </c>
      <c r="AP136" s="4">
        <v>4.53E-2</v>
      </c>
      <c r="AQ136" s="4">
        <v>51.967799999999997</v>
      </c>
      <c r="AR136" s="4">
        <v>3.2054</v>
      </c>
      <c r="AS136" s="4">
        <v>11.534700000000001</v>
      </c>
      <c r="AT136" s="4">
        <v>2.6276999999999999</v>
      </c>
      <c r="AU136" s="4">
        <v>15.11</v>
      </c>
      <c r="AV136" s="4">
        <v>0.3004</v>
      </c>
      <c r="AW136" s="4">
        <v>2.9944999999999999</v>
      </c>
      <c r="AX136" s="4">
        <v>7.1170999999999998</v>
      </c>
      <c r="AY136" s="4">
        <v>2.7793000000000001</v>
      </c>
      <c r="AZ136" s="4">
        <v>1.5432999999999999</v>
      </c>
      <c r="BA136" s="4">
        <v>0.52929999999999999</v>
      </c>
      <c r="BB136" s="4">
        <v>0</v>
      </c>
      <c r="BC136" s="4">
        <v>2.9999999999999997E-4</v>
      </c>
      <c r="BD136" s="4">
        <v>0.29020000000000001</v>
      </c>
      <c r="BE136" s="4">
        <v>0</v>
      </c>
      <c r="BF136" s="4">
        <v>1.8731</v>
      </c>
      <c r="BG136" s="4">
        <v>1.0929</v>
      </c>
      <c r="BH136" s="4">
        <v>0.68479999999999996</v>
      </c>
      <c r="BI136" s="4">
        <v>1.8153999999999999</v>
      </c>
      <c r="BJ136" s="4">
        <v>2.6675</v>
      </c>
      <c r="BK136" s="4">
        <v>2.2602000000000002</v>
      </c>
      <c r="BL136" s="4">
        <v>2.2490999999999999</v>
      </c>
      <c r="BM136" s="4">
        <v>2.181</v>
      </c>
      <c r="BN136" s="4">
        <v>2.1183999999999998</v>
      </c>
      <c r="BO136" s="4">
        <v>2.0907</v>
      </c>
      <c r="BP136" s="4">
        <v>2.0651999999999999</v>
      </c>
      <c r="BQ136" s="4">
        <v>2.0175999999999998</v>
      </c>
      <c r="BR136" s="4">
        <v>2.0565000000000002</v>
      </c>
      <c r="BS136" s="4">
        <v>2.0825</v>
      </c>
      <c r="BT136" s="4">
        <v>2.0908000000000002</v>
      </c>
      <c r="BU136" s="4">
        <v>34.824800000000003</v>
      </c>
      <c r="BV136" s="4">
        <v>0</v>
      </c>
      <c r="BW136" s="4">
        <v>0</v>
      </c>
      <c r="BX136" s="4">
        <v>0</v>
      </c>
      <c r="BY136" s="4">
        <v>41.354300000000002</v>
      </c>
      <c r="BZ136" s="4">
        <v>0.41849999999999998</v>
      </c>
      <c r="CA136" s="4">
        <v>22.984400000000001</v>
      </c>
      <c r="CB136" s="4">
        <v>0.41060000000000002</v>
      </c>
      <c r="CC136" s="4">
        <v>0</v>
      </c>
      <c r="CD136" s="4">
        <v>0</v>
      </c>
      <c r="CE136" s="4">
        <v>0</v>
      </c>
      <c r="CF136" s="4">
        <v>0</v>
      </c>
      <c r="CG136" s="4">
        <v>7.4000000000000003E-3</v>
      </c>
      <c r="CH136" s="4">
        <v>0</v>
      </c>
      <c r="CI136" s="4">
        <v>0</v>
      </c>
      <c r="CJ136" s="4">
        <v>49.77</v>
      </c>
      <c r="CK136" s="4">
        <v>49.2</v>
      </c>
      <c r="CL136" s="4">
        <v>49.66</v>
      </c>
      <c r="CM136" s="4">
        <v>0.51</v>
      </c>
      <c r="CN136" s="4">
        <v>0.63</v>
      </c>
      <c r="CO136" s="4">
        <v>0.01</v>
      </c>
      <c r="CP136" s="4">
        <v>54.9876</v>
      </c>
      <c r="CQ136" s="4">
        <v>0</v>
      </c>
      <c r="CR136" s="4">
        <v>28.6309</v>
      </c>
      <c r="CS136" s="4">
        <v>0</v>
      </c>
      <c r="CT136" s="4">
        <v>0</v>
      </c>
      <c r="CU136" s="4">
        <v>0</v>
      </c>
      <c r="CV136" s="4">
        <v>0</v>
      </c>
      <c r="CW136" s="4">
        <v>10.7898</v>
      </c>
      <c r="CX136" s="4">
        <v>5.2606000000000002</v>
      </c>
      <c r="CY136" s="4">
        <v>0.33119999999999999</v>
      </c>
      <c r="CZ136" s="4">
        <v>0</v>
      </c>
      <c r="DA136" s="4">
        <v>0</v>
      </c>
      <c r="DB136" s="4">
        <v>0</v>
      </c>
      <c r="DC136" s="4">
        <v>0</v>
      </c>
      <c r="DD136" s="4">
        <v>0</v>
      </c>
      <c r="DE136" s="4">
        <v>52.12</v>
      </c>
      <c r="DF136" s="4">
        <v>45.98</v>
      </c>
      <c r="DG136" s="4">
        <v>1.9</v>
      </c>
      <c r="DH136" s="4">
        <v>0</v>
      </c>
      <c r="DI136" s="4">
        <v>50.217100000000002</v>
      </c>
      <c r="DJ136" s="4">
        <v>0</v>
      </c>
      <c r="DK136" s="4">
        <v>4.2454000000000001</v>
      </c>
      <c r="DL136" s="4">
        <v>0</v>
      </c>
      <c r="DM136" s="4">
        <v>16.2179</v>
      </c>
      <c r="DN136" s="4">
        <v>0.35639999999999999</v>
      </c>
      <c r="DO136" s="4">
        <v>12.689299999999999</v>
      </c>
      <c r="DP136" s="4">
        <v>16.271699999999999</v>
      </c>
      <c r="DQ136" s="4">
        <v>0</v>
      </c>
      <c r="DR136" s="4">
        <v>0</v>
      </c>
      <c r="DS136" s="4">
        <v>0</v>
      </c>
      <c r="DT136" s="4">
        <v>0</v>
      </c>
      <c r="DU136" s="4">
        <v>2.3E-3</v>
      </c>
      <c r="DV136" s="4">
        <v>0</v>
      </c>
      <c r="DW136" s="4">
        <v>0</v>
      </c>
      <c r="DX136" s="4">
        <v>58.24</v>
      </c>
      <c r="DY136" s="4">
        <v>35.880000000000003</v>
      </c>
      <c r="DZ136" s="4">
        <v>25.73</v>
      </c>
      <c r="EA136" s="4">
        <v>33.07</v>
      </c>
      <c r="EB136" s="4">
        <v>4.75</v>
      </c>
      <c r="EC136" s="4">
        <v>0.56999999999999995</v>
      </c>
      <c r="ED136" s="4">
        <v>0</v>
      </c>
      <c r="EE136" s="4">
        <v>0</v>
      </c>
      <c r="EF136" s="4">
        <v>0</v>
      </c>
      <c r="EG136" s="4">
        <v>0</v>
      </c>
      <c r="EH136" s="4">
        <v>0</v>
      </c>
      <c r="EI136" s="4">
        <v>0</v>
      </c>
      <c r="EJ136" s="4">
        <v>0</v>
      </c>
      <c r="EK136" s="4">
        <v>0</v>
      </c>
      <c r="EL136" s="4">
        <v>0</v>
      </c>
      <c r="EM136" s="4">
        <v>0</v>
      </c>
      <c r="EN136" s="4">
        <v>0</v>
      </c>
      <c r="EO136" s="4">
        <v>0</v>
      </c>
      <c r="EP136" s="4">
        <v>0</v>
      </c>
      <c r="EQ136" s="4">
        <v>0</v>
      </c>
      <c r="ER136" s="4">
        <v>0</v>
      </c>
      <c r="ES136" s="4">
        <v>0</v>
      </c>
      <c r="ET136" s="4">
        <v>0</v>
      </c>
      <c r="EU136" s="4">
        <v>0</v>
      </c>
      <c r="EV136" s="4">
        <v>0</v>
      </c>
      <c r="EW136" s="4">
        <v>0</v>
      </c>
      <c r="EX136" s="4">
        <v>0</v>
      </c>
      <c r="EY136" s="4">
        <v>0</v>
      </c>
      <c r="EZ136" s="4">
        <v>0</v>
      </c>
      <c r="FA136" s="4">
        <v>0</v>
      </c>
      <c r="FB136" s="4">
        <v>0</v>
      </c>
      <c r="FC136" s="4">
        <v>0</v>
      </c>
      <c r="FD136" s="4">
        <v>0</v>
      </c>
      <c r="FE136" s="4">
        <v>0</v>
      </c>
      <c r="FF136" s="4">
        <v>0</v>
      </c>
      <c r="FG136" s="4">
        <v>0</v>
      </c>
      <c r="FH136" s="4">
        <v>0</v>
      </c>
      <c r="FI136" s="4">
        <v>0</v>
      </c>
      <c r="FJ136" s="4">
        <v>0</v>
      </c>
      <c r="FK136" s="4">
        <v>0</v>
      </c>
      <c r="FL136" s="4">
        <v>0</v>
      </c>
      <c r="FM136" s="4">
        <v>0</v>
      </c>
      <c r="FN136" s="4">
        <v>0</v>
      </c>
      <c r="FO136" s="4">
        <v>0</v>
      </c>
      <c r="FP136" s="4">
        <v>0</v>
      </c>
      <c r="FQ136" s="4">
        <v>0</v>
      </c>
      <c r="FR136" s="4">
        <v>0</v>
      </c>
      <c r="FS136" s="4">
        <v>0</v>
      </c>
      <c r="FT136" s="4">
        <v>0</v>
      </c>
      <c r="FU136" s="4">
        <v>0</v>
      </c>
      <c r="FV136" s="4">
        <v>0</v>
      </c>
      <c r="FW136" s="4">
        <v>0</v>
      </c>
      <c r="FX136" s="4">
        <v>49.535499999999999</v>
      </c>
      <c r="FY136" s="4">
        <v>0.34339999999999998</v>
      </c>
      <c r="FZ136" s="4">
        <v>8.9544999999999995</v>
      </c>
      <c r="GA136" s="4">
        <v>36.829799999999999</v>
      </c>
      <c r="GB136" s="4">
        <v>0</v>
      </c>
      <c r="GC136" s="4">
        <v>4.3368000000000002</v>
      </c>
      <c r="GD136" s="4">
        <v>0</v>
      </c>
      <c r="GE136" s="4">
        <v>0</v>
      </c>
      <c r="GF136" s="4">
        <v>0</v>
      </c>
      <c r="GG136" s="4">
        <v>0</v>
      </c>
      <c r="GH136" s="4">
        <v>0</v>
      </c>
      <c r="GI136" s="4">
        <v>0</v>
      </c>
      <c r="GJ136" s="4">
        <v>0</v>
      </c>
      <c r="GK136" s="4">
        <v>0</v>
      </c>
      <c r="GL136" s="4">
        <v>45.63</v>
      </c>
      <c r="GM136" s="4">
        <v>8.25</v>
      </c>
      <c r="GN136" s="4">
        <v>37.71</v>
      </c>
      <c r="GO136" s="4">
        <v>0.5</v>
      </c>
      <c r="GP136" s="4">
        <v>7.92</v>
      </c>
      <c r="GQ136" s="4">
        <v>0</v>
      </c>
      <c r="GR136" s="4">
        <v>0</v>
      </c>
      <c r="GS136" s="4">
        <v>0</v>
      </c>
      <c r="GT136" s="4">
        <v>0</v>
      </c>
      <c r="GU136" s="4">
        <v>0</v>
      </c>
      <c r="GV136" s="4">
        <v>0</v>
      </c>
      <c r="GW136" s="4">
        <v>0</v>
      </c>
      <c r="GX136" s="4">
        <v>0</v>
      </c>
      <c r="GY136" s="4">
        <v>0</v>
      </c>
      <c r="GZ136" s="4">
        <v>0</v>
      </c>
      <c r="HA136" s="4">
        <v>0</v>
      </c>
      <c r="HB136" s="4">
        <v>0</v>
      </c>
      <c r="HC136" s="4">
        <v>0</v>
      </c>
      <c r="HD136" s="4">
        <v>0</v>
      </c>
      <c r="HE136" s="4">
        <v>0</v>
      </c>
      <c r="HF136" s="4">
        <v>0</v>
      </c>
      <c r="HG136" s="4">
        <v>0</v>
      </c>
      <c r="HH136" s="4">
        <v>0</v>
      </c>
      <c r="HI136" s="4">
        <v>0</v>
      </c>
      <c r="HJ136" s="4">
        <v>0</v>
      </c>
      <c r="HK136" s="4">
        <v>0</v>
      </c>
      <c r="HL136" s="4">
        <v>0</v>
      </c>
      <c r="HM136" s="4">
        <v>0</v>
      </c>
      <c r="HN136" s="4">
        <v>0</v>
      </c>
      <c r="HO136" s="4">
        <v>60.897500000000001</v>
      </c>
      <c r="HP136" s="4">
        <v>0</v>
      </c>
      <c r="HQ136" s="4">
        <v>0</v>
      </c>
      <c r="HR136" s="4">
        <v>0</v>
      </c>
      <c r="HS136" s="4">
        <v>0</v>
      </c>
      <c r="HT136" s="4">
        <v>0</v>
      </c>
      <c r="HU136" s="4">
        <v>0</v>
      </c>
      <c r="HV136" s="4">
        <v>0</v>
      </c>
      <c r="HW136" s="4">
        <v>2.6749999999999998</v>
      </c>
      <c r="HX136" s="4">
        <v>36.427500000000002</v>
      </c>
      <c r="HY136" s="4">
        <v>0</v>
      </c>
      <c r="HZ136" s="4">
        <v>95.99</v>
      </c>
      <c r="IA136" s="4">
        <v>4.01</v>
      </c>
    </row>
    <row r="137" spans="1:235" x14ac:dyDescent="0.35">
      <c r="A137" s="4" t="s">
        <v>653</v>
      </c>
      <c r="B137" s="4">
        <v>72.2</v>
      </c>
      <c r="C137" s="4">
        <v>71.400000000000006</v>
      </c>
      <c r="D137" s="4">
        <v>70.86</v>
      </c>
      <c r="E137" s="4">
        <v>1078.05</v>
      </c>
      <c r="F137" s="4">
        <v>1E-3</v>
      </c>
      <c r="G137" s="4">
        <v>-9.8000000000000007</v>
      </c>
      <c r="H137" s="4">
        <v>0</v>
      </c>
      <c r="I137" s="4">
        <v>-0.71</v>
      </c>
      <c r="J137" s="4">
        <v>28.6</v>
      </c>
      <c r="K137" s="4">
        <v>1078</v>
      </c>
      <c r="L137" s="4">
        <v>-0.05</v>
      </c>
      <c r="M137" s="4">
        <v>1078.03</v>
      </c>
      <c r="N137" s="4">
        <v>-0.02</v>
      </c>
      <c r="O137" s="4">
        <v>1078.04</v>
      </c>
      <c r="P137" s="4">
        <v>-0.01</v>
      </c>
      <c r="Q137" s="4">
        <v>1075.24</v>
      </c>
      <c r="R137" s="4">
        <v>-2.81</v>
      </c>
      <c r="S137" s="4">
        <v>1065.71</v>
      </c>
      <c r="T137" s="4">
        <v>-12.34</v>
      </c>
      <c r="U137" s="4">
        <v>1078.05</v>
      </c>
      <c r="V137" s="4">
        <v>0</v>
      </c>
      <c r="W137" s="4">
        <v>1026.8499999999999</v>
      </c>
      <c r="X137" s="4">
        <v>-51.2</v>
      </c>
      <c r="Y137" s="4">
        <v>6.5469999999999997</v>
      </c>
      <c r="Z137" s="4">
        <v>25.824100000000001</v>
      </c>
      <c r="AA137" s="4">
        <v>32.320900000000002</v>
      </c>
      <c r="AB137" s="4">
        <v>0</v>
      </c>
      <c r="AC137" s="4">
        <v>0</v>
      </c>
      <c r="AD137" s="4">
        <v>1.4069</v>
      </c>
      <c r="AE137" s="4">
        <v>0</v>
      </c>
      <c r="AF137" s="4">
        <v>4.3977000000000004</v>
      </c>
      <c r="AG137" s="4">
        <v>-1.5652999999999999</v>
      </c>
      <c r="AH137" s="4">
        <v>36.0473</v>
      </c>
      <c r="AI137" s="4">
        <v>51.302199999999999</v>
      </c>
      <c r="AJ137" s="4">
        <v>0</v>
      </c>
      <c r="AK137" s="4">
        <v>0</v>
      </c>
      <c r="AL137" s="4">
        <v>10.322800000000001</v>
      </c>
      <c r="AM137" s="4">
        <v>0</v>
      </c>
      <c r="AN137" s="4">
        <v>0.76239999999999997</v>
      </c>
      <c r="AO137" s="4">
        <v>0.2412</v>
      </c>
      <c r="AP137" s="4">
        <v>4.53E-2</v>
      </c>
      <c r="AQ137" s="4">
        <v>52.049399999999999</v>
      </c>
      <c r="AR137" s="4">
        <v>3.1697000000000002</v>
      </c>
      <c r="AS137" s="4">
        <v>11.5464</v>
      </c>
      <c r="AT137" s="4">
        <v>2.629</v>
      </c>
      <c r="AU137" s="4">
        <v>15.0839</v>
      </c>
      <c r="AV137" s="4">
        <v>0.30030000000000001</v>
      </c>
      <c r="AW137" s="4">
        <v>2.9719000000000002</v>
      </c>
      <c r="AX137" s="4">
        <v>7.0716000000000001</v>
      </c>
      <c r="AY137" s="4">
        <v>2.7810000000000001</v>
      </c>
      <c r="AZ137" s="4">
        <v>1.5673999999999999</v>
      </c>
      <c r="BA137" s="4">
        <v>0.53890000000000005</v>
      </c>
      <c r="BB137" s="4">
        <v>0</v>
      </c>
      <c r="BC137" s="4">
        <v>2.9999999999999997E-4</v>
      </c>
      <c r="BD137" s="4">
        <v>0.29020000000000001</v>
      </c>
      <c r="BE137" s="4">
        <v>0</v>
      </c>
      <c r="BF137" s="4">
        <v>1.8815</v>
      </c>
      <c r="BG137" s="4">
        <v>1.0875999999999999</v>
      </c>
      <c r="BH137" s="4">
        <v>0.68169999999999997</v>
      </c>
      <c r="BI137" s="4">
        <v>1.8234999999999999</v>
      </c>
      <c r="BJ137" s="4">
        <v>2.7002999999999999</v>
      </c>
      <c r="BK137" s="4">
        <v>2.2812000000000001</v>
      </c>
      <c r="BL137" s="4">
        <v>2.2698</v>
      </c>
      <c r="BM137" s="4">
        <v>2.2000000000000002</v>
      </c>
      <c r="BN137" s="4">
        <v>2.1358999999999999</v>
      </c>
      <c r="BO137" s="4">
        <v>2.1076000000000001</v>
      </c>
      <c r="BP137" s="4">
        <v>2.0813999999999999</v>
      </c>
      <c r="BQ137" s="4">
        <v>2.0286</v>
      </c>
      <c r="BR137" s="4">
        <v>2.0684</v>
      </c>
      <c r="BS137" s="4">
        <v>2.0950000000000002</v>
      </c>
      <c r="BT137" s="4">
        <v>2.1036000000000001</v>
      </c>
      <c r="BU137" s="4">
        <v>34.8048</v>
      </c>
      <c r="BV137" s="4">
        <v>0</v>
      </c>
      <c r="BW137" s="4">
        <v>0</v>
      </c>
      <c r="BX137" s="4">
        <v>0</v>
      </c>
      <c r="BY137" s="4">
        <v>41.4617</v>
      </c>
      <c r="BZ137" s="4">
        <v>0.41949999999999998</v>
      </c>
      <c r="CA137" s="4">
        <v>22.898499999999999</v>
      </c>
      <c r="CB137" s="4">
        <v>0.40810000000000002</v>
      </c>
      <c r="CC137" s="4">
        <v>0</v>
      </c>
      <c r="CD137" s="4">
        <v>0</v>
      </c>
      <c r="CE137" s="4">
        <v>0</v>
      </c>
      <c r="CF137" s="4">
        <v>0</v>
      </c>
      <c r="CG137" s="4">
        <v>7.4000000000000003E-3</v>
      </c>
      <c r="CH137" s="4">
        <v>0</v>
      </c>
      <c r="CI137" s="4">
        <v>0</v>
      </c>
      <c r="CJ137" s="4">
        <v>49.61</v>
      </c>
      <c r="CK137" s="4">
        <v>49.04</v>
      </c>
      <c r="CL137" s="4">
        <v>49.81</v>
      </c>
      <c r="CM137" s="4">
        <v>0.51</v>
      </c>
      <c r="CN137" s="4">
        <v>0.63</v>
      </c>
      <c r="CO137" s="4">
        <v>0.01</v>
      </c>
      <c r="CP137" s="4">
        <v>55.022399999999998</v>
      </c>
      <c r="CQ137" s="4">
        <v>0</v>
      </c>
      <c r="CR137" s="4">
        <v>28.606999999999999</v>
      </c>
      <c r="CS137" s="4">
        <v>0</v>
      </c>
      <c r="CT137" s="4">
        <v>0</v>
      </c>
      <c r="CU137" s="4">
        <v>0</v>
      </c>
      <c r="CV137" s="4">
        <v>0</v>
      </c>
      <c r="CW137" s="4">
        <v>10.761900000000001</v>
      </c>
      <c r="CX137" s="4">
        <v>5.2755000000000001</v>
      </c>
      <c r="CY137" s="4">
        <v>0.3332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51.98</v>
      </c>
      <c r="DF137" s="4">
        <v>46.11</v>
      </c>
      <c r="DG137" s="4">
        <v>1.92</v>
      </c>
      <c r="DH137" s="4">
        <v>0</v>
      </c>
      <c r="DI137" s="4">
        <v>50.211599999999997</v>
      </c>
      <c r="DJ137" s="4">
        <v>0</v>
      </c>
      <c r="DK137" s="4">
        <v>4.2321</v>
      </c>
      <c r="DL137" s="4">
        <v>0</v>
      </c>
      <c r="DM137" s="4">
        <v>16.283200000000001</v>
      </c>
      <c r="DN137" s="4">
        <v>0.35820000000000002</v>
      </c>
      <c r="DO137" s="4">
        <v>12.6662</v>
      </c>
      <c r="DP137" s="4">
        <v>16.246300000000002</v>
      </c>
      <c r="DQ137" s="4">
        <v>0</v>
      </c>
      <c r="DR137" s="4">
        <v>0</v>
      </c>
      <c r="DS137" s="4">
        <v>0</v>
      </c>
      <c r="DT137" s="4">
        <v>0</v>
      </c>
      <c r="DU137" s="4">
        <v>2.3E-3</v>
      </c>
      <c r="DV137" s="4">
        <v>0</v>
      </c>
      <c r="DW137" s="4">
        <v>0</v>
      </c>
      <c r="DX137" s="4">
        <v>58.1</v>
      </c>
      <c r="DY137" s="4">
        <v>35.83</v>
      </c>
      <c r="DZ137" s="4">
        <v>25.84</v>
      </c>
      <c r="EA137" s="4">
        <v>33.03</v>
      </c>
      <c r="EB137" s="4">
        <v>4.7300000000000004</v>
      </c>
      <c r="EC137" s="4">
        <v>0.57999999999999996</v>
      </c>
      <c r="ED137" s="4">
        <v>0</v>
      </c>
      <c r="EE137" s="4">
        <v>0</v>
      </c>
      <c r="EF137" s="4">
        <v>0</v>
      </c>
      <c r="EG137" s="4">
        <v>0</v>
      </c>
      <c r="EH137" s="4">
        <v>0</v>
      </c>
      <c r="EI137" s="4">
        <v>0</v>
      </c>
      <c r="EJ137" s="4">
        <v>0</v>
      </c>
      <c r="EK137" s="4">
        <v>0</v>
      </c>
      <c r="EL137" s="4">
        <v>0</v>
      </c>
      <c r="EM137" s="4">
        <v>0</v>
      </c>
      <c r="EN137" s="4">
        <v>0</v>
      </c>
      <c r="EO137" s="4">
        <v>0</v>
      </c>
      <c r="EP137" s="4">
        <v>0</v>
      </c>
      <c r="EQ137" s="4">
        <v>0</v>
      </c>
      <c r="ER137" s="4">
        <v>0</v>
      </c>
      <c r="ES137" s="4">
        <v>0</v>
      </c>
      <c r="ET137" s="4">
        <v>0</v>
      </c>
      <c r="EU137" s="4">
        <v>0</v>
      </c>
      <c r="EV137" s="4">
        <v>0</v>
      </c>
      <c r="EW137" s="4">
        <v>0</v>
      </c>
      <c r="EX137" s="4">
        <v>0</v>
      </c>
      <c r="EY137" s="4">
        <v>0</v>
      </c>
      <c r="EZ137" s="4">
        <v>0</v>
      </c>
      <c r="FA137" s="4">
        <v>0</v>
      </c>
      <c r="FB137" s="4">
        <v>0</v>
      </c>
      <c r="FC137" s="4">
        <v>0</v>
      </c>
      <c r="FD137" s="4">
        <v>0</v>
      </c>
      <c r="FE137" s="4">
        <v>0</v>
      </c>
      <c r="FF137" s="4">
        <v>0</v>
      </c>
      <c r="FG137" s="4">
        <v>0</v>
      </c>
      <c r="FH137" s="4">
        <v>0</v>
      </c>
      <c r="FI137" s="4">
        <v>0</v>
      </c>
      <c r="FJ137" s="4">
        <v>0</v>
      </c>
      <c r="FK137" s="4">
        <v>0</v>
      </c>
      <c r="FL137" s="4">
        <v>0</v>
      </c>
      <c r="FM137" s="4">
        <v>0</v>
      </c>
      <c r="FN137" s="4">
        <v>0</v>
      </c>
      <c r="FO137" s="4">
        <v>0</v>
      </c>
      <c r="FP137" s="4">
        <v>0</v>
      </c>
      <c r="FQ137" s="4">
        <v>0</v>
      </c>
      <c r="FR137" s="4">
        <v>0</v>
      </c>
      <c r="FS137" s="4">
        <v>0</v>
      </c>
      <c r="FT137" s="4">
        <v>0</v>
      </c>
      <c r="FU137" s="4">
        <v>0</v>
      </c>
      <c r="FV137" s="4">
        <v>0</v>
      </c>
      <c r="FW137" s="4">
        <v>0</v>
      </c>
      <c r="FX137" s="4">
        <v>49.496899999999997</v>
      </c>
      <c r="FY137" s="4">
        <v>0.3422</v>
      </c>
      <c r="FZ137" s="4">
        <v>9.0151000000000003</v>
      </c>
      <c r="GA137" s="4">
        <v>36.826999999999998</v>
      </c>
      <c r="GB137" s="4">
        <v>0</v>
      </c>
      <c r="GC137" s="4">
        <v>4.3189000000000002</v>
      </c>
      <c r="GD137" s="4">
        <v>0</v>
      </c>
      <c r="GE137" s="4">
        <v>0</v>
      </c>
      <c r="GF137" s="4">
        <v>0</v>
      </c>
      <c r="GG137" s="4">
        <v>0</v>
      </c>
      <c r="GH137" s="4">
        <v>0</v>
      </c>
      <c r="GI137" s="4">
        <v>0</v>
      </c>
      <c r="GJ137" s="4">
        <v>0</v>
      </c>
      <c r="GK137" s="4">
        <v>0</v>
      </c>
      <c r="GL137" s="4">
        <v>45.6</v>
      </c>
      <c r="GM137" s="4">
        <v>8.31</v>
      </c>
      <c r="GN137" s="4">
        <v>37.72</v>
      </c>
      <c r="GO137" s="4">
        <v>0.49</v>
      </c>
      <c r="GP137" s="4">
        <v>7.88</v>
      </c>
      <c r="GQ137" s="4">
        <v>0</v>
      </c>
      <c r="GR137" s="4">
        <v>0</v>
      </c>
      <c r="GS137" s="4">
        <v>0</v>
      </c>
      <c r="GT137" s="4">
        <v>0</v>
      </c>
      <c r="GU137" s="4">
        <v>0</v>
      </c>
      <c r="GV137" s="4">
        <v>0</v>
      </c>
      <c r="GW137" s="4">
        <v>0</v>
      </c>
      <c r="GX137" s="4">
        <v>0</v>
      </c>
      <c r="GY137" s="4">
        <v>0</v>
      </c>
      <c r="GZ137" s="4">
        <v>0</v>
      </c>
      <c r="HA137" s="4">
        <v>0</v>
      </c>
      <c r="HB137" s="4">
        <v>0</v>
      </c>
      <c r="HC137" s="4">
        <v>0</v>
      </c>
      <c r="HD137" s="4">
        <v>0</v>
      </c>
      <c r="HE137" s="4">
        <v>0</v>
      </c>
      <c r="HF137" s="4">
        <v>0</v>
      </c>
      <c r="HG137" s="4">
        <v>0</v>
      </c>
      <c r="HH137" s="4">
        <v>0</v>
      </c>
      <c r="HI137" s="4">
        <v>0</v>
      </c>
      <c r="HJ137" s="4">
        <v>0</v>
      </c>
      <c r="HK137" s="4">
        <v>0</v>
      </c>
      <c r="HL137" s="4">
        <v>0</v>
      </c>
      <c r="HM137" s="4">
        <v>0</v>
      </c>
      <c r="HN137" s="4">
        <v>0</v>
      </c>
      <c r="HO137" s="4">
        <v>60.899799999999999</v>
      </c>
      <c r="HP137" s="4">
        <v>0</v>
      </c>
      <c r="HQ137" s="4">
        <v>0</v>
      </c>
      <c r="HR137" s="4">
        <v>0</v>
      </c>
      <c r="HS137" s="4">
        <v>0</v>
      </c>
      <c r="HT137" s="4">
        <v>0</v>
      </c>
      <c r="HU137" s="4">
        <v>0</v>
      </c>
      <c r="HV137" s="4">
        <v>0</v>
      </c>
      <c r="HW137" s="4">
        <v>2.6726999999999999</v>
      </c>
      <c r="HX137" s="4">
        <v>36.427500000000002</v>
      </c>
      <c r="HY137" s="4">
        <v>0</v>
      </c>
      <c r="HZ137" s="4">
        <v>95.99</v>
      </c>
      <c r="IA137" s="4">
        <v>4.01</v>
      </c>
    </row>
    <row r="138" spans="1:235" x14ac:dyDescent="0.35">
      <c r="A138" s="4" t="s">
        <v>653</v>
      </c>
      <c r="B138" s="4">
        <v>72.7</v>
      </c>
      <c r="C138" s="4">
        <v>71.930000000000007</v>
      </c>
      <c r="D138" s="4">
        <v>71.37</v>
      </c>
      <c r="E138" s="4">
        <v>1077.53</v>
      </c>
      <c r="F138" s="4">
        <v>1E-3</v>
      </c>
      <c r="G138" s="4">
        <v>-9.81</v>
      </c>
      <c r="H138" s="4">
        <v>0</v>
      </c>
      <c r="I138" s="4">
        <v>-0.71</v>
      </c>
      <c r="J138" s="4">
        <v>28.07</v>
      </c>
      <c r="K138" s="4">
        <v>1077.47</v>
      </c>
      <c r="L138" s="4">
        <v>-0.06</v>
      </c>
      <c r="M138" s="4">
        <v>1077.49</v>
      </c>
      <c r="N138" s="4">
        <v>-0.03</v>
      </c>
      <c r="O138" s="4">
        <v>1077.51</v>
      </c>
      <c r="P138" s="4">
        <v>-0.02</v>
      </c>
      <c r="Q138" s="4">
        <v>1074.92</v>
      </c>
      <c r="R138" s="4">
        <v>-2.61</v>
      </c>
      <c r="S138" s="4">
        <v>1065.3399999999999</v>
      </c>
      <c r="T138" s="4">
        <v>-12.19</v>
      </c>
      <c r="U138" s="4">
        <v>1077.53</v>
      </c>
      <c r="V138" s="4">
        <v>0</v>
      </c>
      <c r="W138" s="4">
        <v>1026.8499999999999</v>
      </c>
      <c r="X138" s="4">
        <v>-50.68</v>
      </c>
      <c r="Y138" s="4">
        <v>6.5376000000000003</v>
      </c>
      <c r="Z138" s="4">
        <v>26.0182</v>
      </c>
      <c r="AA138" s="4">
        <v>32.597499999999997</v>
      </c>
      <c r="AB138" s="4">
        <v>0</v>
      </c>
      <c r="AC138" s="4">
        <v>0</v>
      </c>
      <c r="AD138" s="4">
        <v>1.4617</v>
      </c>
      <c r="AE138" s="4">
        <v>0</v>
      </c>
      <c r="AF138" s="4">
        <v>4.4017999999999997</v>
      </c>
      <c r="AG138" s="4">
        <v>-1.7314000000000001</v>
      </c>
      <c r="AH138" s="4">
        <v>36.013300000000001</v>
      </c>
      <c r="AI138" s="4">
        <v>51.322000000000003</v>
      </c>
      <c r="AJ138" s="4">
        <v>0</v>
      </c>
      <c r="AK138" s="4">
        <v>0</v>
      </c>
      <c r="AL138" s="4">
        <v>10.173999999999999</v>
      </c>
      <c r="AM138" s="4">
        <v>0</v>
      </c>
      <c r="AN138" s="4">
        <v>0.75929999999999997</v>
      </c>
      <c r="AO138" s="4">
        <v>0.24049999999999999</v>
      </c>
      <c r="AP138" s="4">
        <v>4.53E-2</v>
      </c>
      <c r="AQ138" s="4">
        <v>52.132100000000001</v>
      </c>
      <c r="AR138" s="4">
        <v>3.1339000000000001</v>
      </c>
      <c r="AS138" s="4">
        <v>11.558400000000001</v>
      </c>
      <c r="AT138" s="4">
        <v>2.6303000000000001</v>
      </c>
      <c r="AU138" s="4">
        <v>15.0565</v>
      </c>
      <c r="AV138" s="4">
        <v>0.30009999999999998</v>
      </c>
      <c r="AW138" s="4">
        <v>2.9491999999999998</v>
      </c>
      <c r="AX138" s="4">
        <v>7.0252999999999997</v>
      </c>
      <c r="AY138" s="4">
        <v>2.7824</v>
      </c>
      <c r="AZ138" s="4">
        <v>1.5923</v>
      </c>
      <c r="BA138" s="4">
        <v>0.54900000000000004</v>
      </c>
      <c r="BB138" s="4">
        <v>0</v>
      </c>
      <c r="BC138" s="4">
        <v>2.9999999999999997E-4</v>
      </c>
      <c r="BD138" s="4">
        <v>0.2903</v>
      </c>
      <c r="BE138" s="4">
        <v>0</v>
      </c>
      <c r="BF138" s="4">
        <v>1.89</v>
      </c>
      <c r="BG138" s="4">
        <v>1.0823</v>
      </c>
      <c r="BH138" s="4">
        <v>0.67859999999999998</v>
      </c>
      <c r="BI138" s="4">
        <v>1.8315999999999999</v>
      </c>
      <c r="BJ138" s="4">
        <v>2.7339000000000002</v>
      </c>
      <c r="BK138" s="4">
        <v>2.3027000000000002</v>
      </c>
      <c r="BL138" s="4">
        <v>2.2909999999999999</v>
      </c>
      <c r="BM138" s="4">
        <v>2.2193999999999998</v>
      </c>
      <c r="BN138" s="4">
        <v>2.1537000000000002</v>
      </c>
      <c r="BO138" s="4">
        <v>2.1246999999999998</v>
      </c>
      <c r="BP138" s="4">
        <v>2.0979999999999999</v>
      </c>
      <c r="BQ138" s="4">
        <v>2.0396000000000001</v>
      </c>
      <c r="BR138" s="4">
        <v>2.0802999999999998</v>
      </c>
      <c r="BS138" s="4">
        <v>2.1076000000000001</v>
      </c>
      <c r="BT138" s="4">
        <v>2.1162999999999998</v>
      </c>
      <c r="BU138" s="4">
        <v>34.784799999999997</v>
      </c>
      <c r="BV138" s="4">
        <v>0</v>
      </c>
      <c r="BW138" s="4">
        <v>0</v>
      </c>
      <c r="BX138" s="4">
        <v>0</v>
      </c>
      <c r="BY138" s="4">
        <v>41.569499999999998</v>
      </c>
      <c r="BZ138" s="4">
        <v>0.4204</v>
      </c>
      <c r="CA138" s="4">
        <v>22.8125</v>
      </c>
      <c r="CB138" s="4">
        <v>0.40560000000000002</v>
      </c>
      <c r="CC138" s="4">
        <v>0</v>
      </c>
      <c r="CD138" s="4">
        <v>0</v>
      </c>
      <c r="CE138" s="4">
        <v>0</v>
      </c>
      <c r="CF138" s="4">
        <v>0</v>
      </c>
      <c r="CG138" s="4">
        <v>7.3000000000000001E-3</v>
      </c>
      <c r="CH138" s="4">
        <v>0</v>
      </c>
      <c r="CI138" s="4">
        <v>0</v>
      </c>
      <c r="CJ138" s="4">
        <v>49.45</v>
      </c>
      <c r="CK138" s="4">
        <v>48.88</v>
      </c>
      <c r="CL138" s="4">
        <v>49.97</v>
      </c>
      <c r="CM138" s="4">
        <v>0.51</v>
      </c>
      <c r="CN138" s="4">
        <v>0.62</v>
      </c>
      <c r="CO138" s="4">
        <v>0.01</v>
      </c>
      <c r="CP138" s="4">
        <v>55.057200000000002</v>
      </c>
      <c r="CQ138" s="4">
        <v>0</v>
      </c>
      <c r="CR138" s="4">
        <v>28.583100000000002</v>
      </c>
      <c r="CS138" s="4">
        <v>0</v>
      </c>
      <c r="CT138" s="4">
        <v>0</v>
      </c>
      <c r="CU138" s="4">
        <v>0</v>
      </c>
      <c r="CV138" s="4">
        <v>0</v>
      </c>
      <c r="CW138" s="4">
        <v>10.7341</v>
      </c>
      <c r="CX138" s="4">
        <v>5.2904</v>
      </c>
      <c r="CY138" s="4">
        <v>0.33529999999999999</v>
      </c>
      <c r="CZ138" s="4">
        <v>0</v>
      </c>
      <c r="DA138" s="4">
        <v>0</v>
      </c>
      <c r="DB138" s="4">
        <v>0</v>
      </c>
      <c r="DC138" s="4">
        <v>0</v>
      </c>
      <c r="DD138" s="4">
        <v>0</v>
      </c>
      <c r="DE138" s="4">
        <v>51.84</v>
      </c>
      <c r="DF138" s="4">
        <v>46.23</v>
      </c>
      <c r="DG138" s="4">
        <v>1.93</v>
      </c>
      <c r="DH138" s="4">
        <v>0</v>
      </c>
      <c r="DI138" s="4">
        <v>50.206099999999999</v>
      </c>
      <c r="DJ138" s="4">
        <v>0</v>
      </c>
      <c r="DK138" s="4">
        <v>4.2188999999999997</v>
      </c>
      <c r="DL138" s="4">
        <v>0</v>
      </c>
      <c r="DM138" s="4">
        <v>16.3491</v>
      </c>
      <c r="DN138" s="4">
        <v>0.36009999999999998</v>
      </c>
      <c r="DO138" s="4">
        <v>12.6432</v>
      </c>
      <c r="DP138" s="4">
        <v>16.220300000000002</v>
      </c>
      <c r="DQ138" s="4">
        <v>0</v>
      </c>
      <c r="DR138" s="4">
        <v>0</v>
      </c>
      <c r="DS138" s="4">
        <v>0</v>
      </c>
      <c r="DT138" s="4">
        <v>0</v>
      </c>
      <c r="DU138" s="4">
        <v>2.3E-3</v>
      </c>
      <c r="DV138" s="4">
        <v>0</v>
      </c>
      <c r="DW138" s="4">
        <v>0</v>
      </c>
      <c r="DX138" s="4">
        <v>57.96</v>
      </c>
      <c r="DY138" s="4">
        <v>35.770000000000003</v>
      </c>
      <c r="DZ138" s="4">
        <v>25.95</v>
      </c>
      <c r="EA138" s="4">
        <v>32.979999999999997</v>
      </c>
      <c r="EB138" s="4">
        <v>4.72</v>
      </c>
      <c r="EC138" s="4">
        <v>0.57999999999999996</v>
      </c>
      <c r="ED138" s="4">
        <v>0</v>
      </c>
      <c r="EE138" s="4">
        <v>0</v>
      </c>
      <c r="EF138" s="4">
        <v>0</v>
      </c>
      <c r="EG138" s="4">
        <v>0</v>
      </c>
      <c r="EH138" s="4">
        <v>0</v>
      </c>
      <c r="EI138" s="4">
        <v>0</v>
      </c>
      <c r="EJ138" s="4">
        <v>0</v>
      </c>
      <c r="EK138" s="4">
        <v>0</v>
      </c>
      <c r="EL138" s="4">
        <v>0</v>
      </c>
      <c r="EM138" s="4">
        <v>0</v>
      </c>
      <c r="EN138" s="4">
        <v>0</v>
      </c>
      <c r="EO138" s="4">
        <v>0</v>
      </c>
      <c r="EP138" s="4">
        <v>0</v>
      </c>
      <c r="EQ138" s="4">
        <v>0</v>
      </c>
      <c r="ER138" s="4">
        <v>0</v>
      </c>
      <c r="ES138" s="4">
        <v>0</v>
      </c>
      <c r="ET138" s="4">
        <v>0</v>
      </c>
      <c r="EU138" s="4">
        <v>0</v>
      </c>
      <c r="EV138" s="4">
        <v>0</v>
      </c>
      <c r="EW138" s="4">
        <v>0</v>
      </c>
      <c r="EX138" s="4">
        <v>0</v>
      </c>
      <c r="EY138" s="4">
        <v>0</v>
      </c>
      <c r="EZ138" s="4">
        <v>0</v>
      </c>
      <c r="FA138" s="4">
        <v>0</v>
      </c>
      <c r="FB138" s="4">
        <v>0</v>
      </c>
      <c r="FC138" s="4">
        <v>0</v>
      </c>
      <c r="FD138" s="4">
        <v>0</v>
      </c>
      <c r="FE138" s="4">
        <v>0</v>
      </c>
      <c r="FF138" s="4">
        <v>0</v>
      </c>
      <c r="FG138" s="4">
        <v>0</v>
      </c>
      <c r="FH138" s="4">
        <v>0</v>
      </c>
      <c r="FI138" s="4">
        <v>0</v>
      </c>
      <c r="FJ138" s="4">
        <v>0</v>
      </c>
      <c r="FK138" s="4">
        <v>0</v>
      </c>
      <c r="FL138" s="4">
        <v>0</v>
      </c>
      <c r="FM138" s="4">
        <v>0</v>
      </c>
      <c r="FN138" s="4">
        <v>0</v>
      </c>
      <c r="FO138" s="4">
        <v>0</v>
      </c>
      <c r="FP138" s="4">
        <v>0</v>
      </c>
      <c r="FQ138" s="4">
        <v>0</v>
      </c>
      <c r="FR138" s="4">
        <v>0</v>
      </c>
      <c r="FS138" s="4">
        <v>0</v>
      </c>
      <c r="FT138" s="4">
        <v>0</v>
      </c>
      <c r="FU138" s="4">
        <v>0</v>
      </c>
      <c r="FV138" s="4">
        <v>0</v>
      </c>
      <c r="FW138" s="4">
        <v>0</v>
      </c>
      <c r="FX138" s="4">
        <v>49.458599999999997</v>
      </c>
      <c r="FY138" s="4">
        <v>0.34100000000000003</v>
      </c>
      <c r="FZ138" s="4">
        <v>9.0749999999999993</v>
      </c>
      <c r="GA138" s="4">
        <v>36.824199999999998</v>
      </c>
      <c r="GB138" s="4">
        <v>0</v>
      </c>
      <c r="GC138" s="4">
        <v>4.3010999999999999</v>
      </c>
      <c r="GD138" s="4">
        <v>0</v>
      </c>
      <c r="GE138" s="4">
        <v>0</v>
      </c>
      <c r="GF138" s="4">
        <v>0</v>
      </c>
      <c r="GG138" s="4">
        <v>0</v>
      </c>
      <c r="GH138" s="4">
        <v>0</v>
      </c>
      <c r="GI138" s="4">
        <v>0</v>
      </c>
      <c r="GJ138" s="4">
        <v>0</v>
      </c>
      <c r="GK138" s="4">
        <v>0</v>
      </c>
      <c r="GL138" s="4">
        <v>45.57</v>
      </c>
      <c r="GM138" s="4">
        <v>8.36</v>
      </c>
      <c r="GN138" s="4">
        <v>37.72</v>
      </c>
      <c r="GO138" s="4">
        <v>0.49</v>
      </c>
      <c r="GP138" s="4">
        <v>7.85</v>
      </c>
      <c r="GQ138" s="4">
        <v>0</v>
      </c>
      <c r="GR138" s="4">
        <v>0</v>
      </c>
      <c r="GS138" s="4">
        <v>0</v>
      </c>
      <c r="GT138" s="4">
        <v>0</v>
      </c>
      <c r="GU138" s="4">
        <v>0</v>
      </c>
      <c r="GV138" s="4">
        <v>0</v>
      </c>
      <c r="GW138" s="4">
        <v>0</v>
      </c>
      <c r="GX138" s="4">
        <v>0</v>
      </c>
      <c r="GY138" s="4">
        <v>0</v>
      </c>
      <c r="GZ138" s="4">
        <v>0</v>
      </c>
      <c r="HA138" s="4">
        <v>0</v>
      </c>
      <c r="HB138" s="4">
        <v>0</v>
      </c>
      <c r="HC138" s="4">
        <v>0</v>
      </c>
      <c r="HD138" s="4">
        <v>0</v>
      </c>
      <c r="HE138" s="4">
        <v>0</v>
      </c>
      <c r="HF138" s="4">
        <v>0</v>
      </c>
      <c r="HG138" s="4">
        <v>0</v>
      </c>
      <c r="HH138" s="4">
        <v>0</v>
      </c>
      <c r="HI138" s="4">
        <v>0</v>
      </c>
      <c r="HJ138" s="4">
        <v>0</v>
      </c>
      <c r="HK138" s="4">
        <v>0</v>
      </c>
      <c r="HL138" s="4">
        <v>0</v>
      </c>
      <c r="HM138" s="4">
        <v>0</v>
      </c>
      <c r="HN138" s="4">
        <v>0</v>
      </c>
      <c r="HO138" s="4">
        <v>60.902000000000001</v>
      </c>
      <c r="HP138" s="4">
        <v>0</v>
      </c>
      <c r="HQ138" s="4">
        <v>0</v>
      </c>
      <c r="HR138" s="4">
        <v>0</v>
      </c>
      <c r="HS138" s="4">
        <v>0</v>
      </c>
      <c r="HT138" s="4">
        <v>0</v>
      </c>
      <c r="HU138" s="4">
        <v>0</v>
      </c>
      <c r="HV138" s="4">
        <v>0</v>
      </c>
      <c r="HW138" s="4">
        <v>2.6705000000000001</v>
      </c>
      <c r="HX138" s="4">
        <v>36.427500000000002</v>
      </c>
      <c r="HY138" s="4">
        <v>0</v>
      </c>
      <c r="HZ138" s="4">
        <v>96</v>
      </c>
      <c r="IA138" s="4">
        <v>4</v>
      </c>
    </row>
    <row r="139" spans="1:235" x14ac:dyDescent="0.35">
      <c r="A139" s="4" t="s">
        <v>653</v>
      </c>
      <c r="B139" s="4">
        <v>73.209999999999994</v>
      </c>
      <c r="C139" s="4">
        <v>72.45</v>
      </c>
      <c r="D139" s="4">
        <v>71.88</v>
      </c>
      <c r="E139" s="4">
        <v>1076.99</v>
      </c>
      <c r="F139" s="4">
        <v>1E-3</v>
      </c>
      <c r="G139" s="4">
        <v>-9.81</v>
      </c>
      <c r="H139" s="4">
        <v>0</v>
      </c>
      <c r="I139" s="4">
        <v>-0.71</v>
      </c>
      <c r="J139" s="4">
        <v>27.55</v>
      </c>
      <c r="K139" s="4">
        <v>1076.93</v>
      </c>
      <c r="L139" s="4">
        <v>-0.06</v>
      </c>
      <c r="M139" s="4">
        <v>1076.96</v>
      </c>
      <c r="N139" s="4">
        <v>-0.03</v>
      </c>
      <c r="O139" s="4">
        <v>1076.97</v>
      </c>
      <c r="P139" s="4">
        <v>-0.02</v>
      </c>
      <c r="Q139" s="4">
        <v>1074.5899999999999</v>
      </c>
      <c r="R139" s="4">
        <v>-2.4</v>
      </c>
      <c r="S139" s="4">
        <v>1064.96</v>
      </c>
      <c r="T139" s="4">
        <v>-12.03</v>
      </c>
      <c r="U139" s="4">
        <v>1076.99</v>
      </c>
      <c r="V139" s="4">
        <v>0</v>
      </c>
      <c r="W139" s="4">
        <v>1026.8499999999999</v>
      </c>
      <c r="X139" s="4">
        <v>-50.14</v>
      </c>
      <c r="Y139" s="4">
        <v>6.5282999999999998</v>
      </c>
      <c r="Z139" s="4">
        <v>26.212199999999999</v>
      </c>
      <c r="AA139" s="4">
        <v>32.874400000000001</v>
      </c>
      <c r="AB139" s="4">
        <v>0</v>
      </c>
      <c r="AC139" s="4">
        <v>0</v>
      </c>
      <c r="AD139" s="4">
        <v>1.5163</v>
      </c>
      <c r="AE139" s="4">
        <v>0</v>
      </c>
      <c r="AF139" s="4">
        <v>4.4058999999999999</v>
      </c>
      <c r="AG139" s="4">
        <v>-1.7318</v>
      </c>
      <c r="AH139" s="4">
        <v>36.001100000000001</v>
      </c>
      <c r="AI139" s="4">
        <v>51.377800000000001</v>
      </c>
      <c r="AJ139" s="4">
        <v>0</v>
      </c>
      <c r="AK139" s="4">
        <v>0</v>
      </c>
      <c r="AL139" s="4">
        <v>10.1273</v>
      </c>
      <c r="AM139" s="4">
        <v>0</v>
      </c>
      <c r="AN139" s="4">
        <v>0.76190000000000002</v>
      </c>
      <c r="AO139" s="4">
        <v>0.2397</v>
      </c>
      <c r="AP139" s="4">
        <v>4.53E-2</v>
      </c>
      <c r="AQ139" s="4">
        <v>52.217300000000002</v>
      </c>
      <c r="AR139" s="4">
        <v>3.0973999999999999</v>
      </c>
      <c r="AS139" s="4">
        <v>11.571199999999999</v>
      </c>
      <c r="AT139" s="4">
        <v>2.6312000000000002</v>
      </c>
      <c r="AU139" s="4">
        <v>15.0268</v>
      </c>
      <c r="AV139" s="4">
        <v>0.2999</v>
      </c>
      <c r="AW139" s="4">
        <v>2.9260999999999999</v>
      </c>
      <c r="AX139" s="4">
        <v>6.9781000000000004</v>
      </c>
      <c r="AY139" s="4">
        <v>2.7837000000000001</v>
      </c>
      <c r="AZ139" s="4">
        <v>1.6181000000000001</v>
      </c>
      <c r="BA139" s="4">
        <v>0.55930000000000002</v>
      </c>
      <c r="BB139" s="4">
        <v>0</v>
      </c>
      <c r="BC139" s="4">
        <v>2.9999999999999997E-4</v>
      </c>
      <c r="BD139" s="4">
        <v>0.29039999999999999</v>
      </c>
      <c r="BE139" s="4">
        <v>0</v>
      </c>
      <c r="BF139" s="4">
        <v>1.8984000000000001</v>
      </c>
      <c r="BG139" s="4">
        <v>1.0770999999999999</v>
      </c>
      <c r="BH139" s="4">
        <v>0.67549999999999999</v>
      </c>
      <c r="BI139" s="4">
        <v>1.8395999999999999</v>
      </c>
      <c r="BJ139" s="4">
        <v>2.7683</v>
      </c>
      <c r="BK139" s="4">
        <v>2.3246000000000002</v>
      </c>
      <c r="BL139" s="4">
        <v>2.3127</v>
      </c>
      <c r="BM139" s="4">
        <v>2.2391999999999999</v>
      </c>
      <c r="BN139" s="4">
        <v>2.1718000000000002</v>
      </c>
      <c r="BO139" s="4">
        <v>2.1421000000000001</v>
      </c>
      <c r="BP139" s="4">
        <v>2.1147999999999998</v>
      </c>
      <c r="BQ139" s="4">
        <v>2.0505</v>
      </c>
      <c r="BR139" s="4">
        <v>2.0922000000000001</v>
      </c>
      <c r="BS139" s="4">
        <v>2.1200999999999999</v>
      </c>
      <c r="BT139" s="4">
        <v>2.1291000000000002</v>
      </c>
      <c r="BU139" s="4">
        <v>34.764699999999998</v>
      </c>
      <c r="BV139" s="4">
        <v>0</v>
      </c>
      <c r="BW139" s="4">
        <v>0</v>
      </c>
      <c r="BX139" s="4">
        <v>0</v>
      </c>
      <c r="BY139" s="4">
        <v>41.677399999999999</v>
      </c>
      <c r="BZ139" s="4">
        <v>0.4214</v>
      </c>
      <c r="CA139" s="4">
        <v>22.726299999999998</v>
      </c>
      <c r="CB139" s="4">
        <v>0.40310000000000001</v>
      </c>
      <c r="CC139" s="4">
        <v>0</v>
      </c>
      <c r="CD139" s="4">
        <v>0</v>
      </c>
      <c r="CE139" s="4">
        <v>0</v>
      </c>
      <c r="CF139" s="4">
        <v>0</v>
      </c>
      <c r="CG139" s="4">
        <v>7.1999999999999998E-3</v>
      </c>
      <c r="CH139" s="4">
        <v>0</v>
      </c>
      <c r="CI139" s="4">
        <v>0</v>
      </c>
      <c r="CJ139" s="4">
        <v>49.29</v>
      </c>
      <c r="CK139" s="4">
        <v>48.73</v>
      </c>
      <c r="CL139" s="4">
        <v>50.13</v>
      </c>
      <c r="CM139" s="4">
        <v>0.51</v>
      </c>
      <c r="CN139" s="4">
        <v>0.62</v>
      </c>
      <c r="CO139" s="4">
        <v>0.01</v>
      </c>
      <c r="CP139" s="4">
        <v>55.091900000000003</v>
      </c>
      <c r="CQ139" s="4">
        <v>0</v>
      </c>
      <c r="CR139" s="4">
        <v>28.559200000000001</v>
      </c>
      <c r="CS139" s="4">
        <v>0</v>
      </c>
      <c r="CT139" s="4">
        <v>0</v>
      </c>
      <c r="CU139" s="4">
        <v>0</v>
      </c>
      <c r="CV139" s="4">
        <v>0</v>
      </c>
      <c r="CW139" s="4">
        <v>10.706300000000001</v>
      </c>
      <c r="CX139" s="4">
        <v>5.3052000000000001</v>
      </c>
      <c r="CY139" s="4">
        <v>0.33739999999999998</v>
      </c>
      <c r="CZ139" s="4">
        <v>0</v>
      </c>
      <c r="DA139" s="4">
        <v>0</v>
      </c>
      <c r="DB139" s="4">
        <v>0</v>
      </c>
      <c r="DC139" s="4">
        <v>0</v>
      </c>
      <c r="DD139" s="4">
        <v>0</v>
      </c>
      <c r="DE139" s="4">
        <v>51.7</v>
      </c>
      <c r="DF139" s="4">
        <v>46.36</v>
      </c>
      <c r="DG139" s="4">
        <v>1.94</v>
      </c>
      <c r="DH139" s="4">
        <v>0</v>
      </c>
      <c r="DI139" s="4">
        <v>50.200499999999998</v>
      </c>
      <c r="DJ139" s="4">
        <v>0</v>
      </c>
      <c r="DK139" s="4">
        <v>4.2058999999999997</v>
      </c>
      <c r="DL139" s="4">
        <v>0</v>
      </c>
      <c r="DM139" s="4">
        <v>16.415199999999999</v>
      </c>
      <c r="DN139" s="4">
        <v>0.3619</v>
      </c>
      <c r="DO139" s="4">
        <v>12.620100000000001</v>
      </c>
      <c r="DP139" s="4">
        <v>16.194099999999999</v>
      </c>
      <c r="DQ139" s="4">
        <v>0</v>
      </c>
      <c r="DR139" s="4">
        <v>0</v>
      </c>
      <c r="DS139" s="4">
        <v>0</v>
      </c>
      <c r="DT139" s="4">
        <v>0</v>
      </c>
      <c r="DU139" s="4">
        <v>2.2000000000000001E-3</v>
      </c>
      <c r="DV139" s="4">
        <v>0</v>
      </c>
      <c r="DW139" s="4">
        <v>0</v>
      </c>
      <c r="DX139" s="4">
        <v>57.81</v>
      </c>
      <c r="DY139" s="4">
        <v>35.71</v>
      </c>
      <c r="DZ139" s="4">
        <v>26.06</v>
      </c>
      <c r="EA139" s="4">
        <v>32.94</v>
      </c>
      <c r="EB139" s="4">
        <v>4.7</v>
      </c>
      <c r="EC139" s="4">
        <v>0.57999999999999996</v>
      </c>
      <c r="ED139" s="4">
        <v>0</v>
      </c>
      <c r="EE139" s="4">
        <v>0</v>
      </c>
      <c r="EF139" s="4">
        <v>0</v>
      </c>
      <c r="EG139" s="4">
        <v>0</v>
      </c>
      <c r="EH139" s="4">
        <v>0</v>
      </c>
      <c r="EI139" s="4">
        <v>0</v>
      </c>
      <c r="EJ139" s="4">
        <v>0</v>
      </c>
      <c r="EK139" s="4">
        <v>0</v>
      </c>
      <c r="EL139" s="4">
        <v>0</v>
      </c>
      <c r="EM139" s="4">
        <v>0</v>
      </c>
      <c r="EN139" s="4">
        <v>0</v>
      </c>
      <c r="EO139" s="4">
        <v>0</v>
      </c>
      <c r="EP139" s="4">
        <v>0</v>
      </c>
      <c r="EQ139" s="4">
        <v>0</v>
      </c>
      <c r="ER139" s="4">
        <v>0</v>
      </c>
      <c r="ES139" s="4">
        <v>0</v>
      </c>
      <c r="ET139" s="4">
        <v>0</v>
      </c>
      <c r="EU139" s="4">
        <v>0</v>
      </c>
      <c r="EV139" s="4">
        <v>0</v>
      </c>
      <c r="EW139" s="4">
        <v>0</v>
      </c>
      <c r="EX139" s="4">
        <v>0</v>
      </c>
      <c r="EY139" s="4">
        <v>0</v>
      </c>
      <c r="EZ139" s="4">
        <v>0</v>
      </c>
      <c r="FA139" s="4">
        <v>0</v>
      </c>
      <c r="FB139" s="4">
        <v>0</v>
      </c>
      <c r="FC139" s="4">
        <v>0</v>
      </c>
      <c r="FD139" s="4">
        <v>0</v>
      </c>
      <c r="FE139" s="4">
        <v>0</v>
      </c>
      <c r="FF139" s="4">
        <v>0</v>
      </c>
      <c r="FG139" s="4">
        <v>0</v>
      </c>
      <c r="FH139" s="4">
        <v>0</v>
      </c>
      <c r="FI139" s="4">
        <v>0</v>
      </c>
      <c r="FJ139" s="4">
        <v>0</v>
      </c>
      <c r="FK139" s="4">
        <v>0</v>
      </c>
      <c r="FL139" s="4">
        <v>0</v>
      </c>
      <c r="FM139" s="4">
        <v>0</v>
      </c>
      <c r="FN139" s="4">
        <v>0</v>
      </c>
      <c r="FO139" s="4">
        <v>0</v>
      </c>
      <c r="FP139" s="4">
        <v>0</v>
      </c>
      <c r="FQ139" s="4">
        <v>0</v>
      </c>
      <c r="FR139" s="4">
        <v>0</v>
      </c>
      <c r="FS139" s="4">
        <v>0</v>
      </c>
      <c r="FT139" s="4">
        <v>0</v>
      </c>
      <c r="FU139" s="4">
        <v>0</v>
      </c>
      <c r="FV139" s="4">
        <v>0</v>
      </c>
      <c r="FW139" s="4">
        <v>0</v>
      </c>
      <c r="FX139" s="4">
        <v>49.419600000000003</v>
      </c>
      <c r="FY139" s="4">
        <v>0.33979999999999999</v>
      </c>
      <c r="FZ139" s="4">
        <v>9.1364000000000001</v>
      </c>
      <c r="GA139" s="4">
        <v>36.820900000000002</v>
      </c>
      <c r="GB139" s="4">
        <v>0</v>
      </c>
      <c r="GC139" s="4">
        <v>4.2832999999999997</v>
      </c>
      <c r="GD139" s="4">
        <v>0</v>
      </c>
      <c r="GE139" s="4">
        <v>0</v>
      </c>
      <c r="GF139" s="4">
        <v>0</v>
      </c>
      <c r="GG139" s="4">
        <v>0</v>
      </c>
      <c r="GH139" s="4">
        <v>0</v>
      </c>
      <c r="GI139" s="4">
        <v>0</v>
      </c>
      <c r="GJ139" s="4">
        <v>0</v>
      </c>
      <c r="GK139" s="4">
        <v>0</v>
      </c>
      <c r="GL139" s="4">
        <v>45.54</v>
      </c>
      <c r="GM139" s="4">
        <v>8.42</v>
      </c>
      <c r="GN139" s="4">
        <v>37.72</v>
      </c>
      <c r="GO139" s="4">
        <v>0.49</v>
      </c>
      <c r="GP139" s="4">
        <v>7.82</v>
      </c>
      <c r="GQ139" s="4">
        <v>0</v>
      </c>
      <c r="GR139" s="4">
        <v>0</v>
      </c>
      <c r="GS139" s="4">
        <v>0</v>
      </c>
      <c r="GT139" s="4">
        <v>0</v>
      </c>
      <c r="GU139" s="4">
        <v>0</v>
      </c>
      <c r="GV139" s="4">
        <v>0</v>
      </c>
      <c r="GW139" s="4">
        <v>0</v>
      </c>
      <c r="GX139" s="4">
        <v>0</v>
      </c>
      <c r="GY139" s="4">
        <v>0</v>
      </c>
      <c r="GZ139" s="4">
        <v>0</v>
      </c>
      <c r="HA139" s="4">
        <v>0</v>
      </c>
      <c r="HB139" s="4">
        <v>0</v>
      </c>
      <c r="HC139" s="4">
        <v>0</v>
      </c>
      <c r="HD139" s="4">
        <v>0</v>
      </c>
      <c r="HE139" s="4">
        <v>0</v>
      </c>
      <c r="HF139" s="4">
        <v>0</v>
      </c>
      <c r="HG139" s="4">
        <v>0</v>
      </c>
      <c r="HH139" s="4">
        <v>0</v>
      </c>
      <c r="HI139" s="4">
        <v>0</v>
      </c>
      <c r="HJ139" s="4">
        <v>0</v>
      </c>
      <c r="HK139" s="4">
        <v>0</v>
      </c>
      <c r="HL139" s="4">
        <v>0</v>
      </c>
      <c r="HM139" s="4">
        <v>0</v>
      </c>
      <c r="HN139" s="4">
        <v>0</v>
      </c>
      <c r="HO139" s="4">
        <v>60.904200000000003</v>
      </c>
      <c r="HP139" s="4">
        <v>0</v>
      </c>
      <c r="HQ139" s="4">
        <v>0</v>
      </c>
      <c r="HR139" s="4">
        <v>0</v>
      </c>
      <c r="HS139" s="4">
        <v>0</v>
      </c>
      <c r="HT139" s="4">
        <v>0</v>
      </c>
      <c r="HU139" s="4">
        <v>0</v>
      </c>
      <c r="HV139" s="4">
        <v>0</v>
      </c>
      <c r="HW139" s="4">
        <v>2.6682000000000001</v>
      </c>
      <c r="HX139" s="4">
        <v>36.427599999999998</v>
      </c>
      <c r="HY139" s="4">
        <v>0</v>
      </c>
      <c r="HZ139" s="4">
        <v>96</v>
      </c>
      <c r="IA139" s="4">
        <v>4</v>
      </c>
    </row>
    <row r="140" spans="1:235" x14ac:dyDescent="0.35">
      <c r="A140" s="4" t="s">
        <v>653</v>
      </c>
      <c r="B140" s="4">
        <v>73.709999999999994</v>
      </c>
      <c r="C140" s="4">
        <v>72.97</v>
      </c>
      <c r="D140" s="4">
        <v>72.400000000000006</v>
      </c>
      <c r="E140" s="4">
        <v>1076.44</v>
      </c>
      <c r="F140" s="4">
        <v>1E-3</v>
      </c>
      <c r="G140" s="4">
        <v>-9.82</v>
      </c>
      <c r="H140" s="4">
        <v>0</v>
      </c>
      <c r="I140" s="4">
        <v>-0.71</v>
      </c>
      <c r="J140" s="4">
        <v>27.03</v>
      </c>
      <c r="K140" s="4">
        <v>1076.3800000000001</v>
      </c>
      <c r="L140" s="4">
        <v>-0.06</v>
      </c>
      <c r="M140" s="4">
        <v>1076.4100000000001</v>
      </c>
      <c r="N140" s="4">
        <v>-0.04</v>
      </c>
      <c r="O140" s="4">
        <v>1076.43</v>
      </c>
      <c r="P140" s="4">
        <v>-0.02</v>
      </c>
      <c r="Q140" s="4">
        <v>1074.25</v>
      </c>
      <c r="R140" s="4">
        <v>-2.19</v>
      </c>
      <c r="S140" s="4">
        <v>1064.58</v>
      </c>
      <c r="T140" s="4">
        <v>-11.86</v>
      </c>
      <c r="U140" s="4">
        <v>1076.44</v>
      </c>
      <c r="V140" s="4">
        <v>0</v>
      </c>
      <c r="W140" s="4">
        <v>1026.8499999999999</v>
      </c>
      <c r="X140" s="4">
        <v>-49.59</v>
      </c>
      <c r="Y140" s="4">
        <v>6.5183</v>
      </c>
      <c r="Z140" s="4">
        <v>26.407</v>
      </c>
      <c r="AA140" s="4">
        <v>33.151600000000002</v>
      </c>
      <c r="AB140" s="4">
        <v>0</v>
      </c>
      <c r="AC140" s="4">
        <v>0</v>
      </c>
      <c r="AD140" s="4">
        <v>1.5705</v>
      </c>
      <c r="AE140" s="4">
        <v>0</v>
      </c>
      <c r="AF140" s="4">
        <v>4.41</v>
      </c>
      <c r="AG140" s="4">
        <v>-1.8461000000000001</v>
      </c>
      <c r="AH140" s="4">
        <v>36.055</v>
      </c>
      <c r="AI140" s="4">
        <v>51.310600000000001</v>
      </c>
      <c r="AJ140" s="4">
        <v>0</v>
      </c>
      <c r="AK140" s="4">
        <v>0</v>
      </c>
      <c r="AL140" s="4">
        <v>10.028</v>
      </c>
      <c r="AM140" s="4">
        <v>0</v>
      </c>
      <c r="AN140" s="4">
        <v>0.76039999999999996</v>
      </c>
      <c r="AO140" s="4">
        <v>0.2389</v>
      </c>
      <c r="AP140" s="4">
        <v>4.53E-2</v>
      </c>
      <c r="AQ140" s="4">
        <v>52.304200000000002</v>
      </c>
      <c r="AR140" s="4">
        <v>3.0605000000000002</v>
      </c>
      <c r="AS140" s="4">
        <v>11.5845</v>
      </c>
      <c r="AT140" s="4">
        <v>2.6320000000000001</v>
      </c>
      <c r="AU140" s="4">
        <v>14.9956</v>
      </c>
      <c r="AV140" s="4">
        <v>0.29959999999999998</v>
      </c>
      <c r="AW140" s="4">
        <v>2.9028999999999998</v>
      </c>
      <c r="AX140" s="4">
        <v>6.9302000000000001</v>
      </c>
      <c r="AY140" s="4">
        <v>2.7848000000000002</v>
      </c>
      <c r="AZ140" s="4">
        <v>1.6448</v>
      </c>
      <c r="BA140" s="4">
        <v>0.57010000000000005</v>
      </c>
      <c r="BB140" s="4">
        <v>0</v>
      </c>
      <c r="BC140" s="4">
        <v>2.9999999999999997E-4</v>
      </c>
      <c r="BD140" s="4">
        <v>0.29039999999999999</v>
      </c>
      <c r="BE140" s="4">
        <v>0</v>
      </c>
      <c r="BF140" s="4">
        <v>1.9068000000000001</v>
      </c>
      <c r="BG140" s="4">
        <v>1.0720000000000001</v>
      </c>
      <c r="BH140" s="4">
        <v>0.6724</v>
      </c>
      <c r="BI140" s="4">
        <v>1.8475999999999999</v>
      </c>
      <c r="BJ140" s="4">
        <v>2.8035999999999999</v>
      </c>
      <c r="BK140" s="4">
        <v>2.347</v>
      </c>
      <c r="BL140" s="4">
        <v>2.3347000000000002</v>
      </c>
      <c r="BM140" s="4">
        <v>2.2593000000000001</v>
      </c>
      <c r="BN140" s="4">
        <v>2.1903000000000001</v>
      </c>
      <c r="BO140" s="4">
        <v>2.1598999999999999</v>
      </c>
      <c r="BP140" s="4">
        <v>2.1318999999999999</v>
      </c>
      <c r="BQ140" s="4">
        <v>2.0613000000000001</v>
      </c>
      <c r="BR140" s="4">
        <v>2.1040999999999999</v>
      </c>
      <c r="BS140" s="4">
        <v>2.1326000000000001</v>
      </c>
      <c r="BT140" s="4">
        <v>2.1417999999999999</v>
      </c>
      <c r="BU140" s="4">
        <v>34.744599999999998</v>
      </c>
      <c r="BV140" s="4">
        <v>0</v>
      </c>
      <c r="BW140" s="4">
        <v>0</v>
      </c>
      <c r="BX140" s="4">
        <v>0</v>
      </c>
      <c r="BY140" s="4">
        <v>41.785400000000003</v>
      </c>
      <c r="BZ140" s="4">
        <v>0.42230000000000001</v>
      </c>
      <c r="CA140" s="4">
        <v>22.6402</v>
      </c>
      <c r="CB140" s="4">
        <v>0.40050000000000002</v>
      </c>
      <c r="CC140" s="4">
        <v>0</v>
      </c>
      <c r="CD140" s="4">
        <v>0</v>
      </c>
      <c r="CE140" s="4">
        <v>0</v>
      </c>
      <c r="CF140" s="4">
        <v>0</v>
      </c>
      <c r="CG140" s="4">
        <v>7.1000000000000004E-3</v>
      </c>
      <c r="CH140" s="4">
        <v>0</v>
      </c>
      <c r="CI140" s="4">
        <v>0</v>
      </c>
      <c r="CJ140" s="4">
        <v>49.13</v>
      </c>
      <c r="CK140" s="4">
        <v>48.57</v>
      </c>
      <c r="CL140" s="4">
        <v>50.29</v>
      </c>
      <c r="CM140" s="4">
        <v>0.51</v>
      </c>
      <c r="CN140" s="4">
        <v>0.62</v>
      </c>
      <c r="CO140" s="4">
        <v>0.01</v>
      </c>
      <c r="CP140" s="4">
        <v>55.1265</v>
      </c>
      <c r="CQ140" s="4">
        <v>0</v>
      </c>
      <c r="CR140" s="4">
        <v>28.535399999999999</v>
      </c>
      <c r="CS140" s="4">
        <v>0</v>
      </c>
      <c r="CT140" s="4">
        <v>0</v>
      </c>
      <c r="CU140" s="4">
        <v>0</v>
      </c>
      <c r="CV140" s="4">
        <v>0</v>
      </c>
      <c r="CW140" s="4">
        <v>10.678599999999999</v>
      </c>
      <c r="CX140" s="4">
        <v>5.3198999999999996</v>
      </c>
      <c r="CY140" s="4">
        <v>0.33950000000000002</v>
      </c>
      <c r="CZ140" s="4">
        <v>0</v>
      </c>
      <c r="DA140" s="4">
        <v>0</v>
      </c>
      <c r="DB140" s="4">
        <v>0</v>
      </c>
      <c r="DC140" s="4">
        <v>0</v>
      </c>
      <c r="DD140" s="4">
        <v>0</v>
      </c>
      <c r="DE140" s="4">
        <v>51.56</v>
      </c>
      <c r="DF140" s="4">
        <v>46.48</v>
      </c>
      <c r="DG140" s="4">
        <v>1.95</v>
      </c>
      <c r="DH140" s="4">
        <v>0</v>
      </c>
      <c r="DI140" s="4">
        <v>50.194899999999997</v>
      </c>
      <c r="DJ140" s="4">
        <v>0</v>
      </c>
      <c r="DK140" s="4">
        <v>4.1927000000000003</v>
      </c>
      <c r="DL140" s="4">
        <v>0</v>
      </c>
      <c r="DM140" s="4">
        <v>16.4818</v>
      </c>
      <c r="DN140" s="4">
        <v>0.36380000000000001</v>
      </c>
      <c r="DO140" s="4">
        <v>12.597200000000001</v>
      </c>
      <c r="DP140" s="4">
        <v>16.167400000000001</v>
      </c>
      <c r="DQ140" s="4">
        <v>0</v>
      </c>
      <c r="DR140" s="4">
        <v>0</v>
      </c>
      <c r="DS140" s="4">
        <v>0</v>
      </c>
      <c r="DT140" s="4">
        <v>0</v>
      </c>
      <c r="DU140" s="4">
        <v>2.2000000000000001E-3</v>
      </c>
      <c r="DV140" s="4">
        <v>0</v>
      </c>
      <c r="DW140" s="4">
        <v>0</v>
      </c>
      <c r="DX140" s="4">
        <v>57.67</v>
      </c>
      <c r="DY140" s="4">
        <v>35.659999999999997</v>
      </c>
      <c r="DZ140" s="4">
        <v>26.17</v>
      </c>
      <c r="EA140" s="4">
        <v>32.89</v>
      </c>
      <c r="EB140" s="4">
        <v>4.6900000000000004</v>
      </c>
      <c r="EC140" s="4">
        <v>0.59</v>
      </c>
      <c r="ED140" s="4">
        <v>0</v>
      </c>
      <c r="EE140" s="4">
        <v>0</v>
      </c>
      <c r="EF140" s="4">
        <v>0</v>
      </c>
      <c r="EG140" s="4">
        <v>0</v>
      </c>
      <c r="EH140" s="4">
        <v>0</v>
      </c>
      <c r="EI140" s="4">
        <v>0</v>
      </c>
      <c r="EJ140" s="4">
        <v>0</v>
      </c>
      <c r="EK140" s="4">
        <v>0</v>
      </c>
      <c r="EL140" s="4">
        <v>0</v>
      </c>
      <c r="EM140" s="4">
        <v>0</v>
      </c>
      <c r="EN140" s="4">
        <v>0</v>
      </c>
      <c r="EO140" s="4">
        <v>0</v>
      </c>
      <c r="EP140" s="4">
        <v>0</v>
      </c>
      <c r="EQ140" s="4">
        <v>0</v>
      </c>
      <c r="ER140" s="4">
        <v>0</v>
      </c>
      <c r="ES140" s="4">
        <v>0</v>
      </c>
      <c r="ET140" s="4">
        <v>0</v>
      </c>
      <c r="EU140" s="4">
        <v>0</v>
      </c>
      <c r="EV140" s="4">
        <v>0</v>
      </c>
      <c r="EW140" s="4">
        <v>0</v>
      </c>
      <c r="EX140" s="4">
        <v>0</v>
      </c>
      <c r="EY140" s="4">
        <v>0</v>
      </c>
      <c r="EZ140" s="4">
        <v>0</v>
      </c>
      <c r="FA140" s="4">
        <v>0</v>
      </c>
      <c r="FB140" s="4">
        <v>0</v>
      </c>
      <c r="FC140" s="4">
        <v>0</v>
      </c>
      <c r="FD140" s="4">
        <v>0</v>
      </c>
      <c r="FE140" s="4">
        <v>0</v>
      </c>
      <c r="FF140" s="4">
        <v>0</v>
      </c>
      <c r="FG140" s="4">
        <v>0</v>
      </c>
      <c r="FH140" s="4">
        <v>0</v>
      </c>
      <c r="FI140" s="4">
        <v>0</v>
      </c>
      <c r="FJ140" s="4">
        <v>0</v>
      </c>
      <c r="FK140" s="4">
        <v>0</v>
      </c>
      <c r="FL140" s="4">
        <v>0</v>
      </c>
      <c r="FM140" s="4">
        <v>0</v>
      </c>
      <c r="FN140" s="4">
        <v>0</v>
      </c>
      <c r="FO140" s="4">
        <v>0</v>
      </c>
      <c r="FP140" s="4">
        <v>0</v>
      </c>
      <c r="FQ140" s="4">
        <v>0</v>
      </c>
      <c r="FR140" s="4">
        <v>0</v>
      </c>
      <c r="FS140" s="4">
        <v>0</v>
      </c>
      <c r="FT140" s="4">
        <v>0</v>
      </c>
      <c r="FU140" s="4">
        <v>0</v>
      </c>
      <c r="FV140" s="4">
        <v>0</v>
      </c>
      <c r="FW140" s="4">
        <v>0</v>
      </c>
      <c r="FX140" s="4">
        <v>49.380299999999998</v>
      </c>
      <c r="FY140" s="4">
        <v>0.33860000000000001</v>
      </c>
      <c r="FZ140" s="4">
        <v>9.1984999999999992</v>
      </c>
      <c r="GA140" s="4">
        <v>36.817</v>
      </c>
      <c r="GB140" s="4">
        <v>0</v>
      </c>
      <c r="GC140" s="4">
        <v>4.2656999999999998</v>
      </c>
      <c r="GD140" s="4">
        <v>0</v>
      </c>
      <c r="GE140" s="4">
        <v>0</v>
      </c>
      <c r="GF140" s="4">
        <v>0</v>
      </c>
      <c r="GG140" s="4">
        <v>0</v>
      </c>
      <c r="GH140" s="4">
        <v>0</v>
      </c>
      <c r="GI140" s="4">
        <v>0</v>
      </c>
      <c r="GJ140" s="4">
        <v>0</v>
      </c>
      <c r="GK140" s="4">
        <v>0</v>
      </c>
      <c r="GL140" s="4">
        <v>45.52</v>
      </c>
      <c r="GM140" s="4">
        <v>8.48</v>
      </c>
      <c r="GN140" s="4">
        <v>37.72</v>
      </c>
      <c r="GO140" s="4">
        <v>0.49</v>
      </c>
      <c r="GP140" s="4">
        <v>7.79</v>
      </c>
      <c r="GQ140" s="4">
        <v>0</v>
      </c>
      <c r="GR140" s="4">
        <v>0</v>
      </c>
      <c r="GS140" s="4">
        <v>0</v>
      </c>
      <c r="GT140" s="4">
        <v>0</v>
      </c>
      <c r="GU140" s="4">
        <v>0</v>
      </c>
      <c r="GV140" s="4">
        <v>0</v>
      </c>
      <c r="GW140" s="4">
        <v>0</v>
      </c>
      <c r="GX140" s="4">
        <v>0</v>
      </c>
      <c r="GY140" s="4">
        <v>0</v>
      </c>
      <c r="GZ140" s="4">
        <v>0</v>
      </c>
      <c r="HA140" s="4">
        <v>0</v>
      </c>
      <c r="HB140" s="4">
        <v>0</v>
      </c>
      <c r="HC140" s="4">
        <v>0</v>
      </c>
      <c r="HD140" s="4">
        <v>0</v>
      </c>
      <c r="HE140" s="4">
        <v>0</v>
      </c>
      <c r="HF140" s="4">
        <v>0</v>
      </c>
      <c r="HG140" s="4">
        <v>0</v>
      </c>
      <c r="HH140" s="4">
        <v>0</v>
      </c>
      <c r="HI140" s="4">
        <v>0</v>
      </c>
      <c r="HJ140" s="4">
        <v>0</v>
      </c>
      <c r="HK140" s="4">
        <v>0</v>
      </c>
      <c r="HL140" s="4">
        <v>0</v>
      </c>
      <c r="HM140" s="4">
        <v>0</v>
      </c>
      <c r="HN140" s="4">
        <v>0</v>
      </c>
      <c r="HO140" s="4">
        <v>60.906399999999998</v>
      </c>
      <c r="HP140" s="4">
        <v>0</v>
      </c>
      <c r="HQ140" s="4">
        <v>0</v>
      </c>
      <c r="HR140" s="4">
        <v>0</v>
      </c>
      <c r="HS140" s="4">
        <v>0</v>
      </c>
      <c r="HT140" s="4">
        <v>0</v>
      </c>
      <c r="HU140" s="4">
        <v>0</v>
      </c>
      <c r="HV140" s="4">
        <v>0</v>
      </c>
      <c r="HW140" s="4">
        <v>2.6659999999999999</v>
      </c>
      <c r="HX140" s="4">
        <v>36.427599999999998</v>
      </c>
      <c r="HY140" s="4">
        <v>0</v>
      </c>
      <c r="HZ140" s="4">
        <v>96</v>
      </c>
      <c r="IA140" s="4">
        <v>4</v>
      </c>
    </row>
    <row r="141" spans="1:235" x14ac:dyDescent="0.35">
      <c r="A141" s="4" t="s">
        <v>653</v>
      </c>
      <c r="B141" s="4">
        <v>74.22</v>
      </c>
      <c r="C141" s="4">
        <v>73.489999999999995</v>
      </c>
      <c r="D141" s="4">
        <v>72.91</v>
      </c>
      <c r="E141" s="4">
        <v>1075.8900000000001</v>
      </c>
      <c r="F141" s="4">
        <v>1E-3</v>
      </c>
      <c r="G141" s="4">
        <v>-9.83</v>
      </c>
      <c r="H141" s="4">
        <v>0</v>
      </c>
      <c r="I141" s="4">
        <v>-0.71</v>
      </c>
      <c r="J141" s="4">
        <v>26.51</v>
      </c>
      <c r="K141" s="4">
        <v>1075.82</v>
      </c>
      <c r="L141" s="4">
        <v>-0.06</v>
      </c>
      <c r="M141" s="4">
        <v>1075.8499999999999</v>
      </c>
      <c r="N141" s="4">
        <v>-0.04</v>
      </c>
      <c r="O141" s="4">
        <v>1075.8699999999999</v>
      </c>
      <c r="P141" s="4">
        <v>-0.02</v>
      </c>
      <c r="Q141" s="4">
        <v>1073.9100000000001</v>
      </c>
      <c r="R141" s="4">
        <v>-1.98</v>
      </c>
      <c r="S141" s="4">
        <v>1064.19</v>
      </c>
      <c r="T141" s="4">
        <v>-11.7</v>
      </c>
      <c r="U141" s="4">
        <v>1075.8900000000001</v>
      </c>
      <c r="V141" s="4">
        <v>0</v>
      </c>
      <c r="W141" s="4">
        <v>1026.8499999999999</v>
      </c>
      <c r="X141" s="4">
        <v>-49.04</v>
      </c>
      <c r="Y141" s="4">
        <v>6.5084</v>
      </c>
      <c r="Z141" s="4">
        <v>26.601800000000001</v>
      </c>
      <c r="AA141" s="4">
        <v>33.429299999999998</v>
      </c>
      <c r="AB141" s="4">
        <v>0</v>
      </c>
      <c r="AC141" s="4">
        <v>0</v>
      </c>
      <c r="AD141" s="4">
        <v>1.6243000000000001</v>
      </c>
      <c r="AE141" s="4">
        <v>0</v>
      </c>
      <c r="AF141" s="4">
        <v>4.4142000000000001</v>
      </c>
      <c r="AG141" s="4">
        <v>-1.8460000000000001</v>
      </c>
      <c r="AH141" s="4">
        <v>36.044899999999998</v>
      </c>
      <c r="AI141" s="4">
        <v>51.389099999999999</v>
      </c>
      <c r="AJ141" s="4">
        <v>0</v>
      </c>
      <c r="AK141" s="4">
        <v>0</v>
      </c>
      <c r="AL141" s="4">
        <v>9.9573</v>
      </c>
      <c r="AM141" s="4">
        <v>0</v>
      </c>
      <c r="AN141" s="4">
        <v>0.76259999999999994</v>
      </c>
      <c r="AO141" s="4">
        <v>0.23810000000000001</v>
      </c>
      <c r="AP141" s="4">
        <v>4.53E-2</v>
      </c>
      <c r="AQ141" s="4">
        <v>52.393700000000003</v>
      </c>
      <c r="AR141" s="4">
        <v>3.0228999999999999</v>
      </c>
      <c r="AS141" s="4">
        <v>11.598699999999999</v>
      </c>
      <c r="AT141" s="4">
        <v>2.6324999999999998</v>
      </c>
      <c r="AU141" s="4">
        <v>14.9619</v>
      </c>
      <c r="AV141" s="4">
        <v>0.29930000000000001</v>
      </c>
      <c r="AW141" s="4">
        <v>2.8794</v>
      </c>
      <c r="AX141" s="4">
        <v>6.8811999999999998</v>
      </c>
      <c r="AY141" s="4">
        <v>2.7858000000000001</v>
      </c>
      <c r="AZ141" s="4">
        <v>1.6725000000000001</v>
      </c>
      <c r="BA141" s="4">
        <v>0.58140000000000003</v>
      </c>
      <c r="BB141" s="4">
        <v>0</v>
      </c>
      <c r="BC141" s="4">
        <v>2.9999999999999997E-4</v>
      </c>
      <c r="BD141" s="4">
        <v>0.29049999999999998</v>
      </c>
      <c r="BE141" s="4">
        <v>0</v>
      </c>
      <c r="BF141" s="4">
        <v>1.9152</v>
      </c>
      <c r="BG141" s="4">
        <v>1.0669999999999999</v>
      </c>
      <c r="BH141" s="4">
        <v>0.66920000000000002</v>
      </c>
      <c r="BI141" s="4">
        <v>1.8555999999999999</v>
      </c>
      <c r="BJ141" s="4">
        <v>2.8397999999999999</v>
      </c>
      <c r="BK141" s="4">
        <v>2.3698000000000001</v>
      </c>
      <c r="BL141" s="4">
        <v>2.3572000000000002</v>
      </c>
      <c r="BM141" s="4">
        <v>2.2799</v>
      </c>
      <c r="BN141" s="4">
        <v>2.2090999999999998</v>
      </c>
      <c r="BO141" s="4">
        <v>2.1779999999999999</v>
      </c>
      <c r="BP141" s="4">
        <v>2.1493000000000002</v>
      </c>
      <c r="BQ141" s="4">
        <v>2.0720999999999998</v>
      </c>
      <c r="BR141" s="4">
        <v>2.1158999999999999</v>
      </c>
      <c r="BS141" s="4">
        <v>2.1450999999999998</v>
      </c>
      <c r="BT141" s="4">
        <v>2.1545000000000001</v>
      </c>
      <c r="BU141" s="4">
        <v>34.724499999999999</v>
      </c>
      <c r="BV141" s="4">
        <v>0</v>
      </c>
      <c r="BW141" s="4">
        <v>0</v>
      </c>
      <c r="BX141" s="4">
        <v>0</v>
      </c>
      <c r="BY141" s="4">
        <v>41.893700000000003</v>
      </c>
      <c r="BZ141" s="4">
        <v>0.42320000000000002</v>
      </c>
      <c r="CA141" s="4">
        <v>22.553799999999999</v>
      </c>
      <c r="CB141" s="4">
        <v>0.39789999999999998</v>
      </c>
      <c r="CC141" s="4">
        <v>0</v>
      </c>
      <c r="CD141" s="4">
        <v>0</v>
      </c>
      <c r="CE141" s="4">
        <v>0</v>
      </c>
      <c r="CF141" s="4">
        <v>0</v>
      </c>
      <c r="CG141" s="4">
        <v>7.0000000000000001E-3</v>
      </c>
      <c r="CH141" s="4">
        <v>0</v>
      </c>
      <c r="CI141" s="4">
        <v>0</v>
      </c>
      <c r="CJ141" s="4">
        <v>48.97</v>
      </c>
      <c r="CK141" s="4">
        <v>48.41</v>
      </c>
      <c r="CL141" s="4">
        <v>50.45</v>
      </c>
      <c r="CM141" s="4">
        <v>0.52</v>
      </c>
      <c r="CN141" s="4">
        <v>0.61</v>
      </c>
      <c r="CO141" s="4">
        <v>0.01</v>
      </c>
      <c r="CP141" s="4">
        <v>55.161099999999998</v>
      </c>
      <c r="CQ141" s="4">
        <v>0</v>
      </c>
      <c r="CR141" s="4">
        <v>28.511600000000001</v>
      </c>
      <c r="CS141" s="4">
        <v>0</v>
      </c>
      <c r="CT141" s="4">
        <v>0</v>
      </c>
      <c r="CU141" s="4">
        <v>0</v>
      </c>
      <c r="CV141" s="4">
        <v>0</v>
      </c>
      <c r="CW141" s="4">
        <v>10.6509</v>
      </c>
      <c r="CX141" s="4">
        <v>5.3346</v>
      </c>
      <c r="CY141" s="4">
        <v>0.3417</v>
      </c>
      <c r="CZ141" s="4">
        <v>0</v>
      </c>
      <c r="DA141" s="4">
        <v>0</v>
      </c>
      <c r="DB141" s="4">
        <v>0</v>
      </c>
      <c r="DC141" s="4">
        <v>0</v>
      </c>
      <c r="DD141" s="4">
        <v>0</v>
      </c>
      <c r="DE141" s="4">
        <v>51.43</v>
      </c>
      <c r="DF141" s="4">
        <v>46.61</v>
      </c>
      <c r="DG141" s="4">
        <v>1.96</v>
      </c>
      <c r="DH141" s="4">
        <v>0</v>
      </c>
      <c r="DI141" s="4">
        <v>50.1892</v>
      </c>
      <c r="DJ141" s="4">
        <v>0</v>
      </c>
      <c r="DK141" s="4">
        <v>4.1797000000000004</v>
      </c>
      <c r="DL141" s="4">
        <v>0</v>
      </c>
      <c r="DM141" s="4">
        <v>16.548500000000001</v>
      </c>
      <c r="DN141" s="4">
        <v>0.36559999999999998</v>
      </c>
      <c r="DO141" s="4">
        <v>12.5741</v>
      </c>
      <c r="DP141" s="4">
        <v>16.140599999999999</v>
      </c>
      <c r="DQ141" s="4">
        <v>0</v>
      </c>
      <c r="DR141" s="4">
        <v>0</v>
      </c>
      <c r="DS141" s="4">
        <v>0</v>
      </c>
      <c r="DT141" s="4">
        <v>0</v>
      </c>
      <c r="DU141" s="4">
        <v>2.2000000000000001E-3</v>
      </c>
      <c r="DV141" s="4">
        <v>0</v>
      </c>
      <c r="DW141" s="4">
        <v>0</v>
      </c>
      <c r="DX141" s="4">
        <v>57.53</v>
      </c>
      <c r="DY141" s="4">
        <v>35.6</v>
      </c>
      <c r="DZ141" s="4">
        <v>26.28</v>
      </c>
      <c r="EA141" s="4">
        <v>32.85</v>
      </c>
      <c r="EB141" s="4">
        <v>4.68</v>
      </c>
      <c r="EC141" s="4">
        <v>0.59</v>
      </c>
      <c r="ED141" s="4">
        <v>0</v>
      </c>
      <c r="EE141" s="4">
        <v>0</v>
      </c>
      <c r="EF141" s="4">
        <v>0</v>
      </c>
      <c r="EG141" s="4">
        <v>0</v>
      </c>
      <c r="EH141" s="4">
        <v>0</v>
      </c>
      <c r="EI141" s="4">
        <v>0</v>
      </c>
      <c r="EJ141" s="4">
        <v>0</v>
      </c>
      <c r="EK141" s="4">
        <v>0</v>
      </c>
      <c r="EL141" s="4">
        <v>0</v>
      </c>
      <c r="EM141" s="4">
        <v>0</v>
      </c>
      <c r="EN141" s="4">
        <v>0</v>
      </c>
      <c r="EO141" s="4">
        <v>0</v>
      </c>
      <c r="EP141" s="4">
        <v>0</v>
      </c>
      <c r="EQ141" s="4">
        <v>0</v>
      </c>
      <c r="ER141" s="4">
        <v>0</v>
      </c>
      <c r="ES141" s="4">
        <v>0</v>
      </c>
      <c r="ET141" s="4">
        <v>0</v>
      </c>
      <c r="EU141" s="4">
        <v>0</v>
      </c>
      <c r="EV141" s="4">
        <v>0</v>
      </c>
      <c r="EW141" s="4">
        <v>0</v>
      </c>
      <c r="EX141" s="4">
        <v>0</v>
      </c>
      <c r="EY141" s="4">
        <v>0</v>
      </c>
      <c r="EZ141" s="4">
        <v>0</v>
      </c>
      <c r="FA141" s="4">
        <v>0</v>
      </c>
      <c r="FB141" s="4">
        <v>0</v>
      </c>
      <c r="FC141" s="4">
        <v>0</v>
      </c>
      <c r="FD141" s="4">
        <v>0</v>
      </c>
      <c r="FE141" s="4">
        <v>0</v>
      </c>
      <c r="FF141" s="4">
        <v>0</v>
      </c>
      <c r="FG141" s="4">
        <v>0</v>
      </c>
      <c r="FH141" s="4">
        <v>0</v>
      </c>
      <c r="FI141" s="4">
        <v>0</v>
      </c>
      <c r="FJ141" s="4">
        <v>0</v>
      </c>
      <c r="FK141" s="4">
        <v>0</v>
      </c>
      <c r="FL141" s="4">
        <v>0</v>
      </c>
      <c r="FM141" s="4">
        <v>0</v>
      </c>
      <c r="FN141" s="4">
        <v>0</v>
      </c>
      <c r="FO141" s="4">
        <v>0</v>
      </c>
      <c r="FP141" s="4">
        <v>0</v>
      </c>
      <c r="FQ141" s="4">
        <v>0</v>
      </c>
      <c r="FR141" s="4">
        <v>0</v>
      </c>
      <c r="FS141" s="4">
        <v>0</v>
      </c>
      <c r="FT141" s="4">
        <v>0</v>
      </c>
      <c r="FU141" s="4">
        <v>0</v>
      </c>
      <c r="FV141" s="4">
        <v>0</v>
      </c>
      <c r="FW141" s="4">
        <v>0</v>
      </c>
      <c r="FX141" s="4">
        <v>49.340499999999999</v>
      </c>
      <c r="FY141" s="4">
        <v>0.33739999999999998</v>
      </c>
      <c r="FZ141" s="4">
        <v>9.2613000000000003</v>
      </c>
      <c r="GA141" s="4">
        <v>36.812800000000003</v>
      </c>
      <c r="GB141" s="4">
        <v>0</v>
      </c>
      <c r="GC141" s="4">
        <v>4.2478999999999996</v>
      </c>
      <c r="GD141" s="4">
        <v>0</v>
      </c>
      <c r="GE141" s="4">
        <v>0</v>
      </c>
      <c r="GF141" s="4">
        <v>0</v>
      </c>
      <c r="GG141" s="4">
        <v>0</v>
      </c>
      <c r="GH141" s="4">
        <v>0</v>
      </c>
      <c r="GI141" s="4">
        <v>0</v>
      </c>
      <c r="GJ141" s="4">
        <v>0</v>
      </c>
      <c r="GK141" s="4">
        <v>0</v>
      </c>
      <c r="GL141" s="4">
        <v>45.49</v>
      </c>
      <c r="GM141" s="4">
        <v>8.5399999999999991</v>
      </c>
      <c r="GN141" s="4">
        <v>37.729999999999997</v>
      </c>
      <c r="GO141" s="4">
        <v>0.49</v>
      </c>
      <c r="GP141" s="4">
        <v>7.76</v>
      </c>
      <c r="GQ141" s="4">
        <v>0</v>
      </c>
      <c r="GR141" s="4">
        <v>0</v>
      </c>
      <c r="GS141" s="4">
        <v>0</v>
      </c>
      <c r="GT141" s="4">
        <v>0</v>
      </c>
      <c r="GU141" s="4">
        <v>0</v>
      </c>
      <c r="GV141" s="4">
        <v>0</v>
      </c>
      <c r="GW141" s="4">
        <v>0</v>
      </c>
      <c r="GX141" s="4">
        <v>0</v>
      </c>
      <c r="GY141" s="4">
        <v>0</v>
      </c>
      <c r="GZ141" s="4">
        <v>0</v>
      </c>
      <c r="HA141" s="4">
        <v>0</v>
      </c>
      <c r="HB141" s="4">
        <v>0</v>
      </c>
      <c r="HC141" s="4">
        <v>0</v>
      </c>
      <c r="HD141" s="4">
        <v>0</v>
      </c>
      <c r="HE141" s="4">
        <v>0</v>
      </c>
      <c r="HF141" s="4">
        <v>0</v>
      </c>
      <c r="HG141" s="4">
        <v>0</v>
      </c>
      <c r="HH141" s="4">
        <v>0</v>
      </c>
      <c r="HI141" s="4">
        <v>0</v>
      </c>
      <c r="HJ141" s="4">
        <v>0</v>
      </c>
      <c r="HK141" s="4">
        <v>0</v>
      </c>
      <c r="HL141" s="4">
        <v>0</v>
      </c>
      <c r="HM141" s="4">
        <v>0</v>
      </c>
      <c r="HN141" s="4">
        <v>0</v>
      </c>
      <c r="HO141" s="4">
        <v>60.908700000000003</v>
      </c>
      <c r="HP141" s="4">
        <v>0</v>
      </c>
      <c r="HQ141" s="4">
        <v>0</v>
      </c>
      <c r="HR141" s="4">
        <v>0</v>
      </c>
      <c r="HS141" s="4">
        <v>0</v>
      </c>
      <c r="HT141" s="4">
        <v>0</v>
      </c>
      <c r="HU141" s="4">
        <v>0</v>
      </c>
      <c r="HV141" s="4">
        <v>0</v>
      </c>
      <c r="HW141" s="4">
        <v>2.6637</v>
      </c>
      <c r="HX141" s="4">
        <v>36.427700000000002</v>
      </c>
      <c r="HY141" s="4">
        <v>0</v>
      </c>
      <c r="HZ141" s="4">
        <v>96.01</v>
      </c>
      <c r="IA141" s="4">
        <v>3.99</v>
      </c>
    </row>
    <row r="142" spans="1:235" x14ac:dyDescent="0.35">
      <c r="A142" s="4" t="s">
        <v>653</v>
      </c>
      <c r="B142" s="4">
        <v>74.72</v>
      </c>
      <c r="C142" s="4">
        <v>74.010000000000005</v>
      </c>
      <c r="D142" s="4">
        <v>73.42</v>
      </c>
      <c r="E142" s="4">
        <v>1075.32</v>
      </c>
      <c r="F142" s="4">
        <v>1E-3</v>
      </c>
      <c r="G142" s="4">
        <v>-9.84</v>
      </c>
      <c r="H142" s="4">
        <v>0</v>
      </c>
      <c r="I142" s="4">
        <v>-0.71</v>
      </c>
      <c r="J142" s="4">
        <v>25.99</v>
      </c>
      <c r="K142" s="4">
        <v>1075.26</v>
      </c>
      <c r="L142" s="4">
        <v>-0.06</v>
      </c>
      <c r="M142" s="4">
        <v>1075.28</v>
      </c>
      <c r="N142" s="4">
        <v>-0.04</v>
      </c>
      <c r="O142" s="4">
        <v>1075.3</v>
      </c>
      <c r="P142" s="4">
        <v>-0.02</v>
      </c>
      <c r="Q142" s="4">
        <v>1073.56</v>
      </c>
      <c r="R142" s="4">
        <v>-1.77</v>
      </c>
      <c r="S142" s="4">
        <v>1063.8</v>
      </c>
      <c r="T142" s="4">
        <v>-11.52</v>
      </c>
      <c r="U142" s="4">
        <v>1075.32</v>
      </c>
      <c r="V142" s="4">
        <v>0</v>
      </c>
      <c r="W142" s="4">
        <v>1026.8499999999999</v>
      </c>
      <c r="X142" s="4">
        <v>-48.47</v>
      </c>
      <c r="Y142" s="4">
        <v>6.4972000000000003</v>
      </c>
      <c r="Z142" s="4">
        <v>26.796800000000001</v>
      </c>
      <c r="AA142" s="4">
        <v>33.708300000000001</v>
      </c>
      <c r="AB142" s="4">
        <v>0</v>
      </c>
      <c r="AC142" s="4">
        <v>0</v>
      </c>
      <c r="AD142" s="4">
        <v>1.6778</v>
      </c>
      <c r="AE142" s="4">
        <v>0</v>
      </c>
      <c r="AF142" s="4">
        <v>4.4183000000000003</v>
      </c>
      <c r="AG142" s="4">
        <v>-2.0528</v>
      </c>
      <c r="AH142" s="4">
        <v>35.932499999999997</v>
      </c>
      <c r="AI142" s="4">
        <v>51.404600000000002</v>
      </c>
      <c r="AJ142" s="4">
        <v>0</v>
      </c>
      <c r="AK142" s="4">
        <v>0</v>
      </c>
      <c r="AL142" s="4">
        <v>9.8498999999999999</v>
      </c>
      <c r="AM142" s="4">
        <v>0</v>
      </c>
      <c r="AN142" s="4">
        <v>0.76029999999999998</v>
      </c>
      <c r="AO142" s="4">
        <v>0.23719999999999999</v>
      </c>
      <c r="AP142" s="4">
        <v>4.53E-2</v>
      </c>
      <c r="AQ142" s="4">
        <v>52.484999999999999</v>
      </c>
      <c r="AR142" s="4">
        <v>2.9847999999999999</v>
      </c>
      <c r="AS142" s="4">
        <v>11.6135</v>
      </c>
      <c r="AT142" s="4">
        <v>2.6328</v>
      </c>
      <c r="AU142" s="4">
        <v>14.926500000000001</v>
      </c>
      <c r="AV142" s="4">
        <v>0.2989</v>
      </c>
      <c r="AW142" s="4">
        <v>2.8555999999999999</v>
      </c>
      <c r="AX142" s="4">
        <v>6.8311999999999999</v>
      </c>
      <c r="AY142" s="4">
        <v>2.7866</v>
      </c>
      <c r="AZ142" s="4">
        <v>1.7012</v>
      </c>
      <c r="BA142" s="4">
        <v>0.59309999999999996</v>
      </c>
      <c r="BB142" s="4">
        <v>0</v>
      </c>
      <c r="BC142" s="4">
        <v>2.9999999999999997E-4</v>
      </c>
      <c r="BD142" s="4">
        <v>0.29049999999999998</v>
      </c>
      <c r="BE142" s="4">
        <v>0</v>
      </c>
      <c r="BF142" s="4">
        <v>1.9235</v>
      </c>
      <c r="BG142" s="4">
        <v>1.0621</v>
      </c>
      <c r="BH142" s="4">
        <v>0.66600000000000004</v>
      </c>
      <c r="BI142" s="4">
        <v>1.8634999999999999</v>
      </c>
      <c r="BJ142" s="4">
        <v>2.8769</v>
      </c>
      <c r="BK142" s="4">
        <v>2.3929999999999998</v>
      </c>
      <c r="BL142" s="4">
        <v>2.3801999999999999</v>
      </c>
      <c r="BM142" s="4">
        <v>2.3008999999999999</v>
      </c>
      <c r="BN142" s="4">
        <v>2.2282999999999999</v>
      </c>
      <c r="BO142" s="4">
        <v>2.1964000000000001</v>
      </c>
      <c r="BP142" s="4">
        <v>2.1669999999999998</v>
      </c>
      <c r="BQ142" s="4">
        <v>2.0829</v>
      </c>
      <c r="BR142" s="4">
        <v>2.1276000000000002</v>
      </c>
      <c r="BS142" s="4">
        <v>2.1576</v>
      </c>
      <c r="BT142" s="4">
        <v>2.1671999999999998</v>
      </c>
      <c r="BU142" s="4">
        <v>34.704300000000003</v>
      </c>
      <c r="BV142" s="4">
        <v>0</v>
      </c>
      <c r="BW142" s="4">
        <v>0</v>
      </c>
      <c r="BX142" s="4">
        <v>0</v>
      </c>
      <c r="BY142" s="4">
        <v>42.002099999999999</v>
      </c>
      <c r="BZ142" s="4">
        <v>0.42409999999999998</v>
      </c>
      <c r="CA142" s="4">
        <v>22.467400000000001</v>
      </c>
      <c r="CB142" s="4">
        <v>0.3952</v>
      </c>
      <c r="CC142" s="4">
        <v>0</v>
      </c>
      <c r="CD142" s="4">
        <v>0</v>
      </c>
      <c r="CE142" s="4">
        <v>0</v>
      </c>
      <c r="CF142" s="4">
        <v>0</v>
      </c>
      <c r="CG142" s="4">
        <v>6.8999999999999999E-3</v>
      </c>
      <c r="CH142" s="4">
        <v>0</v>
      </c>
      <c r="CI142" s="4">
        <v>0</v>
      </c>
      <c r="CJ142" s="4">
        <v>48.81</v>
      </c>
      <c r="CK142" s="4">
        <v>48.26</v>
      </c>
      <c r="CL142" s="4">
        <v>50.61</v>
      </c>
      <c r="CM142" s="4">
        <v>0.52</v>
      </c>
      <c r="CN142" s="4">
        <v>0.61</v>
      </c>
      <c r="CO142" s="4">
        <v>0.01</v>
      </c>
      <c r="CP142" s="4">
        <v>55.195700000000002</v>
      </c>
      <c r="CQ142" s="4">
        <v>0</v>
      </c>
      <c r="CR142" s="4">
        <v>28.4878</v>
      </c>
      <c r="CS142" s="4">
        <v>0</v>
      </c>
      <c r="CT142" s="4">
        <v>0</v>
      </c>
      <c r="CU142" s="4">
        <v>0</v>
      </c>
      <c r="CV142" s="4">
        <v>0</v>
      </c>
      <c r="CW142" s="4">
        <v>10.623200000000001</v>
      </c>
      <c r="CX142" s="4">
        <v>5.3493000000000004</v>
      </c>
      <c r="CY142" s="4">
        <v>0.34389999999999998</v>
      </c>
      <c r="CZ142" s="4">
        <v>0</v>
      </c>
      <c r="DA142" s="4">
        <v>0</v>
      </c>
      <c r="DB142" s="4">
        <v>0</v>
      </c>
      <c r="DC142" s="4">
        <v>0</v>
      </c>
      <c r="DD142" s="4">
        <v>0</v>
      </c>
      <c r="DE142" s="4">
        <v>51.29</v>
      </c>
      <c r="DF142" s="4">
        <v>46.73</v>
      </c>
      <c r="DG142" s="4">
        <v>1.98</v>
      </c>
      <c r="DH142" s="4">
        <v>0</v>
      </c>
      <c r="DI142" s="4">
        <v>50.183500000000002</v>
      </c>
      <c r="DJ142" s="4">
        <v>0</v>
      </c>
      <c r="DK142" s="4">
        <v>4.1666999999999996</v>
      </c>
      <c r="DL142" s="4">
        <v>0</v>
      </c>
      <c r="DM142" s="4">
        <v>16.6159</v>
      </c>
      <c r="DN142" s="4">
        <v>0.36749999999999999</v>
      </c>
      <c r="DO142" s="4">
        <v>12.5512</v>
      </c>
      <c r="DP142" s="4">
        <v>16.113199999999999</v>
      </c>
      <c r="DQ142" s="4">
        <v>0</v>
      </c>
      <c r="DR142" s="4">
        <v>0</v>
      </c>
      <c r="DS142" s="4">
        <v>0</v>
      </c>
      <c r="DT142" s="4">
        <v>0</v>
      </c>
      <c r="DU142" s="4">
        <v>2.0999999999999999E-3</v>
      </c>
      <c r="DV142" s="4">
        <v>0</v>
      </c>
      <c r="DW142" s="4">
        <v>0</v>
      </c>
      <c r="DX142" s="4">
        <v>57.38</v>
      </c>
      <c r="DY142" s="4">
        <v>35.549999999999997</v>
      </c>
      <c r="DZ142" s="4">
        <v>26.4</v>
      </c>
      <c r="EA142" s="4">
        <v>32.799999999999997</v>
      </c>
      <c r="EB142" s="4">
        <v>4.66</v>
      </c>
      <c r="EC142" s="4">
        <v>0.59</v>
      </c>
      <c r="ED142" s="4">
        <v>0</v>
      </c>
      <c r="EE142" s="4">
        <v>0</v>
      </c>
      <c r="EF142" s="4">
        <v>0</v>
      </c>
      <c r="EG142" s="4">
        <v>0</v>
      </c>
      <c r="EH142" s="4">
        <v>0</v>
      </c>
      <c r="EI142" s="4">
        <v>0</v>
      </c>
      <c r="EJ142" s="4">
        <v>0</v>
      </c>
      <c r="EK142" s="4">
        <v>0</v>
      </c>
      <c r="EL142" s="4">
        <v>0</v>
      </c>
      <c r="EM142" s="4">
        <v>0</v>
      </c>
      <c r="EN142" s="4">
        <v>0</v>
      </c>
      <c r="EO142" s="4">
        <v>0</v>
      </c>
      <c r="EP142" s="4">
        <v>0</v>
      </c>
      <c r="EQ142" s="4">
        <v>0</v>
      </c>
      <c r="ER142" s="4">
        <v>0</v>
      </c>
      <c r="ES142" s="4">
        <v>0</v>
      </c>
      <c r="ET142" s="4">
        <v>0</v>
      </c>
      <c r="EU142" s="4">
        <v>0</v>
      </c>
      <c r="EV142" s="4">
        <v>0</v>
      </c>
      <c r="EW142" s="4">
        <v>0</v>
      </c>
      <c r="EX142" s="4">
        <v>0</v>
      </c>
      <c r="EY142" s="4">
        <v>0</v>
      </c>
      <c r="EZ142" s="4">
        <v>0</v>
      </c>
      <c r="FA142" s="4">
        <v>0</v>
      </c>
      <c r="FB142" s="4">
        <v>0</v>
      </c>
      <c r="FC142" s="4">
        <v>0</v>
      </c>
      <c r="FD142" s="4">
        <v>0</v>
      </c>
      <c r="FE142" s="4">
        <v>0</v>
      </c>
      <c r="FF142" s="4">
        <v>0</v>
      </c>
      <c r="FG142" s="4">
        <v>0</v>
      </c>
      <c r="FH142" s="4">
        <v>0</v>
      </c>
      <c r="FI142" s="4">
        <v>0</v>
      </c>
      <c r="FJ142" s="4">
        <v>0</v>
      </c>
      <c r="FK142" s="4">
        <v>0</v>
      </c>
      <c r="FL142" s="4">
        <v>0</v>
      </c>
      <c r="FM142" s="4">
        <v>0</v>
      </c>
      <c r="FN142" s="4">
        <v>0</v>
      </c>
      <c r="FO142" s="4">
        <v>0</v>
      </c>
      <c r="FP142" s="4">
        <v>0</v>
      </c>
      <c r="FQ142" s="4">
        <v>0</v>
      </c>
      <c r="FR142" s="4">
        <v>0</v>
      </c>
      <c r="FS142" s="4">
        <v>0</v>
      </c>
      <c r="FT142" s="4">
        <v>0</v>
      </c>
      <c r="FU142" s="4">
        <v>0</v>
      </c>
      <c r="FV142" s="4">
        <v>0</v>
      </c>
      <c r="FW142" s="4">
        <v>0</v>
      </c>
      <c r="FX142" s="4">
        <v>49.300199999999997</v>
      </c>
      <c r="FY142" s="4">
        <v>0.3362</v>
      </c>
      <c r="FZ142" s="4">
        <v>9.3254000000000001</v>
      </c>
      <c r="GA142" s="4">
        <v>36.8078</v>
      </c>
      <c r="GB142" s="4">
        <v>0</v>
      </c>
      <c r="GC142" s="4">
        <v>4.2304000000000004</v>
      </c>
      <c r="GD142" s="4">
        <v>0</v>
      </c>
      <c r="GE142" s="4">
        <v>0</v>
      </c>
      <c r="GF142" s="4">
        <v>0</v>
      </c>
      <c r="GG142" s="4">
        <v>0</v>
      </c>
      <c r="GH142" s="4">
        <v>0</v>
      </c>
      <c r="GI142" s="4">
        <v>0</v>
      </c>
      <c r="GJ142" s="4">
        <v>0</v>
      </c>
      <c r="GK142" s="4">
        <v>0</v>
      </c>
      <c r="GL142" s="4">
        <v>45.46</v>
      </c>
      <c r="GM142" s="4">
        <v>8.6</v>
      </c>
      <c r="GN142" s="4">
        <v>37.729999999999997</v>
      </c>
      <c r="GO142" s="4">
        <v>0.49</v>
      </c>
      <c r="GP142" s="4">
        <v>7.73</v>
      </c>
      <c r="GQ142" s="4">
        <v>0</v>
      </c>
      <c r="GR142" s="4">
        <v>0</v>
      </c>
      <c r="GS142" s="4">
        <v>0</v>
      </c>
      <c r="GT142" s="4">
        <v>0</v>
      </c>
      <c r="GU142" s="4">
        <v>0</v>
      </c>
      <c r="GV142" s="4">
        <v>0</v>
      </c>
      <c r="GW142" s="4">
        <v>0</v>
      </c>
      <c r="GX142" s="4">
        <v>0</v>
      </c>
      <c r="GY142" s="4">
        <v>0</v>
      </c>
      <c r="GZ142" s="4">
        <v>0</v>
      </c>
      <c r="HA142" s="4">
        <v>0</v>
      </c>
      <c r="HB142" s="4">
        <v>0</v>
      </c>
      <c r="HC142" s="4">
        <v>0</v>
      </c>
      <c r="HD142" s="4">
        <v>0</v>
      </c>
      <c r="HE142" s="4">
        <v>0</v>
      </c>
      <c r="HF142" s="4">
        <v>0</v>
      </c>
      <c r="HG142" s="4">
        <v>0</v>
      </c>
      <c r="HH142" s="4">
        <v>0</v>
      </c>
      <c r="HI142" s="4">
        <v>0</v>
      </c>
      <c r="HJ142" s="4">
        <v>0</v>
      </c>
      <c r="HK142" s="4">
        <v>0</v>
      </c>
      <c r="HL142" s="4">
        <v>0</v>
      </c>
      <c r="HM142" s="4">
        <v>0</v>
      </c>
      <c r="HN142" s="4">
        <v>0</v>
      </c>
      <c r="HO142" s="4">
        <v>60.910899999999998</v>
      </c>
      <c r="HP142" s="4">
        <v>0</v>
      </c>
      <c r="HQ142" s="4">
        <v>0</v>
      </c>
      <c r="HR142" s="4">
        <v>0</v>
      </c>
      <c r="HS142" s="4">
        <v>0</v>
      </c>
      <c r="HT142" s="4">
        <v>0</v>
      </c>
      <c r="HU142" s="4">
        <v>0</v>
      </c>
      <c r="HV142" s="4">
        <v>0</v>
      </c>
      <c r="HW142" s="4">
        <v>2.6614</v>
      </c>
      <c r="HX142" s="4">
        <v>36.427700000000002</v>
      </c>
      <c r="HY142" s="4">
        <v>0</v>
      </c>
      <c r="HZ142" s="4">
        <v>96.01</v>
      </c>
      <c r="IA142" s="4">
        <v>3.99</v>
      </c>
    </row>
    <row r="143" spans="1:235" x14ac:dyDescent="0.35">
      <c r="A143" s="4" t="s">
        <v>653</v>
      </c>
      <c r="B143" s="4">
        <v>75.23</v>
      </c>
      <c r="C143" s="4">
        <v>74.540000000000006</v>
      </c>
      <c r="D143" s="4">
        <v>73.94</v>
      </c>
      <c r="E143" s="4">
        <v>1074.74</v>
      </c>
      <c r="F143" s="4">
        <v>1E-3</v>
      </c>
      <c r="G143" s="4">
        <v>-9.84</v>
      </c>
      <c r="H143" s="4">
        <v>0</v>
      </c>
      <c r="I143" s="4">
        <v>-0.71</v>
      </c>
      <c r="J143" s="4">
        <v>25.46</v>
      </c>
      <c r="K143" s="4">
        <v>1074.68</v>
      </c>
      <c r="L143" s="4">
        <v>-7.0000000000000007E-2</v>
      </c>
      <c r="M143" s="4">
        <v>1074.7</v>
      </c>
      <c r="N143" s="4">
        <v>-0.05</v>
      </c>
      <c r="O143" s="4">
        <v>1074.72</v>
      </c>
      <c r="P143" s="4">
        <v>-0.02</v>
      </c>
      <c r="Q143" s="4">
        <v>1073.2</v>
      </c>
      <c r="R143" s="4">
        <v>-1.55</v>
      </c>
      <c r="S143" s="4">
        <v>1063.4000000000001</v>
      </c>
      <c r="T143" s="4">
        <v>-11.35</v>
      </c>
      <c r="U143" s="4">
        <v>1074.74</v>
      </c>
      <c r="V143" s="4">
        <v>0</v>
      </c>
      <c r="W143" s="4">
        <v>1026.8499999999999</v>
      </c>
      <c r="X143" s="4">
        <v>-47.89</v>
      </c>
      <c r="Y143" s="4">
        <v>6.4861000000000004</v>
      </c>
      <c r="Z143" s="4">
        <v>26.991800000000001</v>
      </c>
      <c r="AA143" s="4">
        <v>33.9878</v>
      </c>
      <c r="AB143" s="4">
        <v>0</v>
      </c>
      <c r="AC143" s="4">
        <v>0</v>
      </c>
      <c r="AD143" s="4">
        <v>1.7309000000000001</v>
      </c>
      <c r="AE143" s="4">
        <v>0</v>
      </c>
      <c r="AF143" s="4">
        <v>4.4223999999999997</v>
      </c>
      <c r="AG143" s="4">
        <v>-2.0525000000000002</v>
      </c>
      <c r="AH143" s="4">
        <v>35.922600000000003</v>
      </c>
      <c r="AI143" s="4">
        <v>51.484999999999999</v>
      </c>
      <c r="AJ143" s="4">
        <v>0</v>
      </c>
      <c r="AK143" s="4">
        <v>0</v>
      </c>
      <c r="AL143" s="4">
        <v>9.7772000000000006</v>
      </c>
      <c r="AM143" s="4">
        <v>0</v>
      </c>
      <c r="AN143" s="4">
        <v>0.76280000000000003</v>
      </c>
      <c r="AO143" s="4">
        <v>0.23630000000000001</v>
      </c>
      <c r="AP143" s="4">
        <v>4.53E-2</v>
      </c>
      <c r="AQ143" s="4">
        <v>52.579300000000003</v>
      </c>
      <c r="AR143" s="4">
        <v>2.9460000000000002</v>
      </c>
      <c r="AS143" s="4">
        <v>11.6294</v>
      </c>
      <c r="AT143" s="4">
        <v>2.6326999999999998</v>
      </c>
      <c r="AU143" s="4">
        <v>14.888199999999999</v>
      </c>
      <c r="AV143" s="4">
        <v>0.29849999999999999</v>
      </c>
      <c r="AW143" s="4">
        <v>2.8315000000000001</v>
      </c>
      <c r="AX143" s="4">
        <v>6.7801</v>
      </c>
      <c r="AY143" s="4">
        <v>2.7873000000000001</v>
      </c>
      <c r="AZ143" s="4">
        <v>1.7311000000000001</v>
      </c>
      <c r="BA143" s="4">
        <v>0.60519999999999996</v>
      </c>
      <c r="BB143" s="4">
        <v>0</v>
      </c>
      <c r="BC143" s="4">
        <v>2.9999999999999997E-4</v>
      </c>
      <c r="BD143" s="4">
        <v>0.29049999999999998</v>
      </c>
      <c r="BE143" s="4">
        <v>0</v>
      </c>
      <c r="BF143" s="4">
        <v>1.9317</v>
      </c>
      <c r="BG143" s="4">
        <v>1.0571999999999999</v>
      </c>
      <c r="BH143" s="4">
        <v>0.66279999999999994</v>
      </c>
      <c r="BI143" s="4">
        <v>1.8714</v>
      </c>
      <c r="BJ143" s="4">
        <v>2.915</v>
      </c>
      <c r="BK143" s="4">
        <v>2.4167999999999998</v>
      </c>
      <c r="BL143" s="4">
        <v>2.4037000000000002</v>
      </c>
      <c r="BM143" s="4">
        <v>2.3222999999999998</v>
      </c>
      <c r="BN143" s="4">
        <v>2.2479</v>
      </c>
      <c r="BO143" s="4">
        <v>2.2151999999999998</v>
      </c>
      <c r="BP143" s="4">
        <v>2.1850999999999998</v>
      </c>
      <c r="BQ143" s="4">
        <v>2.0935000000000001</v>
      </c>
      <c r="BR143" s="4">
        <v>2.1393</v>
      </c>
      <c r="BS143" s="4">
        <v>2.1699000000000002</v>
      </c>
      <c r="BT143" s="4">
        <v>2.1798000000000002</v>
      </c>
      <c r="BU143" s="4">
        <v>34.684100000000001</v>
      </c>
      <c r="BV143" s="4">
        <v>0</v>
      </c>
      <c r="BW143" s="4">
        <v>0</v>
      </c>
      <c r="BX143" s="4">
        <v>0</v>
      </c>
      <c r="BY143" s="4">
        <v>42.110900000000001</v>
      </c>
      <c r="BZ143" s="4">
        <v>0.42499999999999999</v>
      </c>
      <c r="CA143" s="4">
        <v>22.380700000000001</v>
      </c>
      <c r="CB143" s="4">
        <v>0.39250000000000002</v>
      </c>
      <c r="CC143" s="4">
        <v>0</v>
      </c>
      <c r="CD143" s="4">
        <v>0</v>
      </c>
      <c r="CE143" s="4">
        <v>0</v>
      </c>
      <c r="CF143" s="4">
        <v>0</v>
      </c>
      <c r="CG143" s="4">
        <v>6.7999999999999996E-3</v>
      </c>
      <c r="CH143" s="4">
        <v>0</v>
      </c>
      <c r="CI143" s="4">
        <v>0</v>
      </c>
      <c r="CJ143" s="4">
        <v>48.65</v>
      </c>
      <c r="CK143" s="4">
        <v>48.1</v>
      </c>
      <c r="CL143" s="4">
        <v>50.77</v>
      </c>
      <c r="CM143" s="4">
        <v>0.52</v>
      </c>
      <c r="CN143" s="4">
        <v>0.61</v>
      </c>
      <c r="CO143" s="4">
        <v>0.01</v>
      </c>
      <c r="CP143" s="4">
        <v>55.230200000000004</v>
      </c>
      <c r="CQ143" s="4">
        <v>0</v>
      </c>
      <c r="CR143" s="4">
        <v>28.464099999999998</v>
      </c>
      <c r="CS143" s="4">
        <v>0</v>
      </c>
      <c r="CT143" s="4">
        <v>0</v>
      </c>
      <c r="CU143" s="4">
        <v>0</v>
      </c>
      <c r="CV143" s="4">
        <v>0</v>
      </c>
      <c r="CW143" s="4">
        <v>10.595599999999999</v>
      </c>
      <c r="CX143" s="4">
        <v>5.3639999999999999</v>
      </c>
      <c r="CY143" s="4">
        <v>0.34620000000000001</v>
      </c>
      <c r="CZ143" s="4">
        <v>0</v>
      </c>
      <c r="DA143" s="4">
        <v>0</v>
      </c>
      <c r="DB143" s="4">
        <v>0</v>
      </c>
      <c r="DC143" s="4">
        <v>0</v>
      </c>
      <c r="DD143" s="4">
        <v>0</v>
      </c>
      <c r="DE143" s="4">
        <v>51.15</v>
      </c>
      <c r="DF143" s="4">
        <v>46.86</v>
      </c>
      <c r="DG143" s="4">
        <v>1.99</v>
      </c>
      <c r="DH143" s="4">
        <v>0</v>
      </c>
      <c r="DI143" s="4">
        <v>50.177599999999998</v>
      </c>
      <c r="DJ143" s="4">
        <v>0</v>
      </c>
      <c r="DK143" s="4">
        <v>4.1539000000000001</v>
      </c>
      <c r="DL143" s="4">
        <v>0</v>
      </c>
      <c r="DM143" s="4">
        <v>16.683399999999999</v>
      </c>
      <c r="DN143" s="4">
        <v>0.36940000000000001</v>
      </c>
      <c r="DO143" s="4">
        <v>12.5281</v>
      </c>
      <c r="DP143" s="4">
        <v>16.0855</v>
      </c>
      <c r="DQ143" s="4">
        <v>0</v>
      </c>
      <c r="DR143" s="4">
        <v>0</v>
      </c>
      <c r="DS143" s="4">
        <v>0</v>
      </c>
      <c r="DT143" s="4">
        <v>0</v>
      </c>
      <c r="DU143" s="4">
        <v>2.0999999999999999E-3</v>
      </c>
      <c r="DV143" s="4">
        <v>0</v>
      </c>
      <c r="DW143" s="4">
        <v>0</v>
      </c>
      <c r="DX143" s="4">
        <v>57.24</v>
      </c>
      <c r="DY143" s="4">
        <v>35.49</v>
      </c>
      <c r="DZ143" s="4">
        <v>26.51</v>
      </c>
      <c r="EA143" s="4">
        <v>32.75</v>
      </c>
      <c r="EB143" s="4">
        <v>4.6500000000000004</v>
      </c>
      <c r="EC143" s="4">
        <v>0.59</v>
      </c>
      <c r="ED143" s="4">
        <v>0</v>
      </c>
      <c r="EE143" s="4">
        <v>0</v>
      </c>
      <c r="EF143" s="4">
        <v>0</v>
      </c>
      <c r="EG143" s="4">
        <v>0</v>
      </c>
      <c r="EH143" s="4">
        <v>0</v>
      </c>
      <c r="EI143" s="4">
        <v>0</v>
      </c>
      <c r="EJ143" s="4">
        <v>0</v>
      </c>
      <c r="EK143" s="4">
        <v>0</v>
      </c>
      <c r="EL143" s="4">
        <v>0</v>
      </c>
      <c r="EM143" s="4">
        <v>0</v>
      </c>
      <c r="EN143" s="4">
        <v>0</v>
      </c>
      <c r="EO143" s="4">
        <v>0</v>
      </c>
      <c r="EP143" s="4">
        <v>0</v>
      </c>
      <c r="EQ143" s="4">
        <v>0</v>
      </c>
      <c r="ER143" s="4">
        <v>0</v>
      </c>
      <c r="ES143" s="4">
        <v>0</v>
      </c>
      <c r="ET143" s="4">
        <v>0</v>
      </c>
      <c r="EU143" s="4">
        <v>0</v>
      </c>
      <c r="EV143" s="4">
        <v>0</v>
      </c>
      <c r="EW143" s="4">
        <v>0</v>
      </c>
      <c r="EX143" s="4">
        <v>0</v>
      </c>
      <c r="EY143" s="4">
        <v>0</v>
      </c>
      <c r="EZ143" s="4">
        <v>0</v>
      </c>
      <c r="FA143" s="4">
        <v>0</v>
      </c>
      <c r="FB143" s="4">
        <v>0</v>
      </c>
      <c r="FC143" s="4">
        <v>0</v>
      </c>
      <c r="FD143" s="4">
        <v>0</v>
      </c>
      <c r="FE143" s="4">
        <v>0</v>
      </c>
      <c r="FF143" s="4">
        <v>0</v>
      </c>
      <c r="FG143" s="4">
        <v>0</v>
      </c>
      <c r="FH143" s="4">
        <v>0</v>
      </c>
      <c r="FI143" s="4">
        <v>0</v>
      </c>
      <c r="FJ143" s="4">
        <v>0</v>
      </c>
      <c r="FK143" s="4">
        <v>0</v>
      </c>
      <c r="FL143" s="4">
        <v>0</v>
      </c>
      <c r="FM143" s="4">
        <v>0</v>
      </c>
      <c r="FN143" s="4">
        <v>0</v>
      </c>
      <c r="FO143" s="4">
        <v>0</v>
      </c>
      <c r="FP143" s="4">
        <v>0</v>
      </c>
      <c r="FQ143" s="4">
        <v>0</v>
      </c>
      <c r="FR143" s="4">
        <v>0</v>
      </c>
      <c r="FS143" s="4">
        <v>0</v>
      </c>
      <c r="FT143" s="4">
        <v>0</v>
      </c>
      <c r="FU143" s="4">
        <v>0</v>
      </c>
      <c r="FV143" s="4">
        <v>0</v>
      </c>
      <c r="FW143" s="4">
        <v>0</v>
      </c>
      <c r="FX143" s="4">
        <v>49.259399999999999</v>
      </c>
      <c r="FY143" s="4">
        <v>0.33510000000000001</v>
      </c>
      <c r="FZ143" s="4">
        <v>9.3902000000000001</v>
      </c>
      <c r="GA143" s="4">
        <v>36.802700000000002</v>
      </c>
      <c r="GB143" s="4">
        <v>0</v>
      </c>
      <c r="GC143" s="4">
        <v>4.2126999999999999</v>
      </c>
      <c r="GD143" s="4">
        <v>0</v>
      </c>
      <c r="GE143" s="4">
        <v>0</v>
      </c>
      <c r="GF143" s="4">
        <v>0</v>
      </c>
      <c r="GG143" s="4">
        <v>0</v>
      </c>
      <c r="GH143" s="4">
        <v>0</v>
      </c>
      <c r="GI143" s="4">
        <v>0</v>
      </c>
      <c r="GJ143" s="4">
        <v>0</v>
      </c>
      <c r="GK143" s="4">
        <v>0</v>
      </c>
      <c r="GL143" s="4">
        <v>45.43</v>
      </c>
      <c r="GM143" s="4">
        <v>8.66</v>
      </c>
      <c r="GN143" s="4">
        <v>37.729999999999997</v>
      </c>
      <c r="GO143" s="4">
        <v>0.48</v>
      </c>
      <c r="GP143" s="4">
        <v>7.7</v>
      </c>
      <c r="GQ143" s="4">
        <v>0</v>
      </c>
      <c r="GR143" s="4">
        <v>0</v>
      </c>
      <c r="GS143" s="4">
        <v>0</v>
      </c>
      <c r="GT143" s="4">
        <v>0</v>
      </c>
      <c r="GU143" s="4">
        <v>0</v>
      </c>
      <c r="GV143" s="4">
        <v>0</v>
      </c>
      <c r="GW143" s="4">
        <v>0</v>
      </c>
      <c r="GX143" s="4">
        <v>0</v>
      </c>
      <c r="GY143" s="4">
        <v>0</v>
      </c>
      <c r="GZ143" s="4">
        <v>0</v>
      </c>
      <c r="HA143" s="4">
        <v>0</v>
      </c>
      <c r="HB143" s="4">
        <v>0</v>
      </c>
      <c r="HC143" s="4">
        <v>0</v>
      </c>
      <c r="HD143" s="4">
        <v>0</v>
      </c>
      <c r="HE143" s="4">
        <v>0</v>
      </c>
      <c r="HF143" s="4">
        <v>0</v>
      </c>
      <c r="HG143" s="4">
        <v>0</v>
      </c>
      <c r="HH143" s="4">
        <v>0</v>
      </c>
      <c r="HI143" s="4">
        <v>0</v>
      </c>
      <c r="HJ143" s="4">
        <v>0</v>
      </c>
      <c r="HK143" s="4">
        <v>0</v>
      </c>
      <c r="HL143" s="4">
        <v>0</v>
      </c>
      <c r="HM143" s="4">
        <v>0</v>
      </c>
      <c r="HN143" s="4">
        <v>0</v>
      </c>
      <c r="HO143" s="4">
        <v>60.9131</v>
      </c>
      <c r="HP143" s="4">
        <v>0</v>
      </c>
      <c r="HQ143" s="4">
        <v>0</v>
      </c>
      <c r="HR143" s="4">
        <v>0</v>
      </c>
      <c r="HS143" s="4">
        <v>0</v>
      </c>
      <c r="HT143" s="4">
        <v>0</v>
      </c>
      <c r="HU143" s="4">
        <v>0</v>
      </c>
      <c r="HV143" s="4">
        <v>0</v>
      </c>
      <c r="HW143" s="4">
        <v>2.6591</v>
      </c>
      <c r="HX143" s="4">
        <v>36.427700000000002</v>
      </c>
      <c r="HY143" s="4">
        <v>0</v>
      </c>
      <c r="HZ143" s="4">
        <v>96.01</v>
      </c>
      <c r="IA143" s="4">
        <v>3.99</v>
      </c>
    </row>
    <row r="144" spans="1:235" x14ac:dyDescent="0.35">
      <c r="A144" s="4" t="s">
        <v>653</v>
      </c>
      <c r="B144" s="4">
        <v>75.739999999999995</v>
      </c>
      <c r="C144" s="4">
        <v>75.06</v>
      </c>
      <c r="D144" s="4">
        <v>74.45</v>
      </c>
      <c r="E144" s="4">
        <v>1074.1500000000001</v>
      </c>
      <c r="F144" s="4">
        <v>1E-3</v>
      </c>
      <c r="G144" s="4">
        <v>-9.85</v>
      </c>
      <c r="H144" s="4">
        <v>0</v>
      </c>
      <c r="I144" s="4">
        <v>-0.71</v>
      </c>
      <c r="J144" s="4">
        <v>24.94</v>
      </c>
      <c r="K144" s="4">
        <v>1074.0899999999999</v>
      </c>
      <c r="L144" s="4">
        <v>-7.0000000000000007E-2</v>
      </c>
      <c r="M144" s="4">
        <v>1074.1099999999999</v>
      </c>
      <c r="N144" s="4">
        <v>-0.05</v>
      </c>
      <c r="O144" s="4">
        <v>1074.1400000000001</v>
      </c>
      <c r="P144" s="4">
        <v>-0.02</v>
      </c>
      <c r="Q144" s="4">
        <v>1072.83</v>
      </c>
      <c r="R144" s="4">
        <v>-1.33</v>
      </c>
      <c r="S144" s="4">
        <v>1062.99</v>
      </c>
      <c r="T144" s="4">
        <v>-11.16</v>
      </c>
      <c r="U144" s="4">
        <v>1074.1500000000001</v>
      </c>
      <c r="V144" s="4">
        <v>0</v>
      </c>
      <c r="W144" s="4">
        <v>1026.8499999999999</v>
      </c>
      <c r="X144" s="4">
        <v>-47.3</v>
      </c>
      <c r="Y144" s="4">
        <v>6.4739000000000004</v>
      </c>
      <c r="Z144" s="4">
        <v>27.187100000000001</v>
      </c>
      <c r="AA144" s="4">
        <v>34.268500000000003</v>
      </c>
      <c r="AB144" s="4">
        <v>0</v>
      </c>
      <c r="AC144" s="4">
        <v>0</v>
      </c>
      <c r="AD144" s="4">
        <v>1.7836000000000001</v>
      </c>
      <c r="AE144" s="4">
        <v>0</v>
      </c>
      <c r="AF144" s="4">
        <v>4.4265999999999996</v>
      </c>
      <c r="AG144" s="4">
        <v>-2.2288999999999999</v>
      </c>
      <c r="AH144" s="4">
        <v>35.832299999999996</v>
      </c>
      <c r="AI144" s="4">
        <v>51.500900000000001</v>
      </c>
      <c r="AJ144" s="4">
        <v>0</v>
      </c>
      <c r="AK144" s="4">
        <v>0</v>
      </c>
      <c r="AL144" s="4">
        <v>9.6767000000000003</v>
      </c>
      <c r="AM144" s="4">
        <v>0</v>
      </c>
      <c r="AN144" s="4">
        <v>0.76119999999999999</v>
      </c>
      <c r="AO144" s="4">
        <v>0.2354</v>
      </c>
      <c r="AP144" s="4">
        <v>4.53E-2</v>
      </c>
      <c r="AQ144" s="4">
        <v>52.675800000000002</v>
      </c>
      <c r="AR144" s="4">
        <v>2.9064999999999999</v>
      </c>
      <c r="AS144" s="4">
        <v>11.646000000000001</v>
      </c>
      <c r="AT144" s="4">
        <v>2.6324000000000001</v>
      </c>
      <c r="AU144" s="4">
        <v>14.847799999999999</v>
      </c>
      <c r="AV144" s="4">
        <v>0.29799999999999999</v>
      </c>
      <c r="AW144" s="4">
        <v>2.8071000000000002</v>
      </c>
      <c r="AX144" s="4">
        <v>6.7279</v>
      </c>
      <c r="AY144" s="4">
        <v>2.7877000000000001</v>
      </c>
      <c r="AZ144" s="4">
        <v>1.7621</v>
      </c>
      <c r="BA144" s="4">
        <v>0.6179</v>
      </c>
      <c r="BB144" s="4">
        <v>0</v>
      </c>
      <c r="BC144" s="4">
        <v>2.9999999999999997E-4</v>
      </c>
      <c r="BD144" s="4">
        <v>0.29060000000000002</v>
      </c>
      <c r="BE144" s="4">
        <v>0</v>
      </c>
      <c r="BF144" s="4">
        <v>1.9399</v>
      </c>
      <c r="BG144" s="4">
        <v>1.0524</v>
      </c>
      <c r="BH144" s="4">
        <v>0.65959999999999996</v>
      </c>
      <c r="BI144" s="4">
        <v>1.8791</v>
      </c>
      <c r="BJ144" s="4">
        <v>2.9542000000000002</v>
      </c>
      <c r="BK144" s="4">
        <v>2.4411</v>
      </c>
      <c r="BL144" s="4">
        <v>2.4276</v>
      </c>
      <c r="BM144" s="4">
        <v>2.3441000000000001</v>
      </c>
      <c r="BN144" s="4">
        <v>2.2677999999999998</v>
      </c>
      <c r="BO144" s="4">
        <v>2.2343000000000002</v>
      </c>
      <c r="BP144" s="4">
        <v>2.2035</v>
      </c>
      <c r="BQ144" s="4">
        <v>2.1040000000000001</v>
      </c>
      <c r="BR144" s="4">
        <v>2.1509</v>
      </c>
      <c r="BS144" s="4">
        <v>2.1821999999999999</v>
      </c>
      <c r="BT144" s="4">
        <v>2.1922999999999999</v>
      </c>
      <c r="BU144" s="4">
        <v>34.663899999999998</v>
      </c>
      <c r="BV144" s="4">
        <v>0</v>
      </c>
      <c r="BW144" s="4">
        <v>0</v>
      </c>
      <c r="BX144" s="4">
        <v>0</v>
      </c>
      <c r="BY144" s="4">
        <v>42.219700000000003</v>
      </c>
      <c r="BZ144" s="4">
        <v>0.4259</v>
      </c>
      <c r="CA144" s="4">
        <v>22.2941</v>
      </c>
      <c r="CB144" s="4">
        <v>0.38979999999999998</v>
      </c>
      <c r="CC144" s="4">
        <v>0</v>
      </c>
      <c r="CD144" s="4">
        <v>0</v>
      </c>
      <c r="CE144" s="4">
        <v>0</v>
      </c>
      <c r="CF144" s="4">
        <v>0</v>
      </c>
      <c r="CG144" s="4">
        <v>6.7000000000000002E-3</v>
      </c>
      <c r="CH144" s="4">
        <v>0</v>
      </c>
      <c r="CI144" s="4">
        <v>0</v>
      </c>
      <c r="CJ144" s="4">
        <v>48.49</v>
      </c>
      <c r="CK144" s="4">
        <v>47.94</v>
      </c>
      <c r="CL144" s="4">
        <v>50.93</v>
      </c>
      <c r="CM144" s="4">
        <v>0.52</v>
      </c>
      <c r="CN144" s="4">
        <v>0.6</v>
      </c>
      <c r="CO144" s="4">
        <v>0.01</v>
      </c>
      <c r="CP144" s="4">
        <v>55.264699999999998</v>
      </c>
      <c r="CQ144" s="4">
        <v>0</v>
      </c>
      <c r="CR144" s="4">
        <v>28.440300000000001</v>
      </c>
      <c r="CS144" s="4">
        <v>0</v>
      </c>
      <c r="CT144" s="4">
        <v>0</v>
      </c>
      <c r="CU144" s="4">
        <v>0</v>
      </c>
      <c r="CV144" s="4">
        <v>0</v>
      </c>
      <c r="CW144" s="4">
        <v>10.5679</v>
      </c>
      <c r="CX144" s="4">
        <v>5.3785999999999996</v>
      </c>
      <c r="CY144" s="4">
        <v>0.34849999999999998</v>
      </c>
      <c r="CZ144" s="4">
        <v>0</v>
      </c>
      <c r="DA144" s="4">
        <v>0</v>
      </c>
      <c r="DB144" s="4">
        <v>0</v>
      </c>
      <c r="DC144" s="4">
        <v>0</v>
      </c>
      <c r="DD144" s="4">
        <v>0</v>
      </c>
      <c r="DE144" s="4">
        <v>51.01</v>
      </c>
      <c r="DF144" s="4">
        <v>46.98</v>
      </c>
      <c r="DG144" s="4">
        <v>2</v>
      </c>
      <c r="DH144" s="4">
        <v>0</v>
      </c>
      <c r="DI144" s="4">
        <v>50.171599999999998</v>
      </c>
      <c r="DJ144" s="4">
        <v>0</v>
      </c>
      <c r="DK144" s="4">
        <v>4.1412000000000004</v>
      </c>
      <c r="DL144" s="4">
        <v>0</v>
      </c>
      <c r="DM144" s="4">
        <v>16.7514</v>
      </c>
      <c r="DN144" s="4">
        <v>0.37119999999999997</v>
      </c>
      <c r="DO144" s="4">
        <v>12.5052</v>
      </c>
      <c r="DP144" s="4">
        <v>16.057300000000001</v>
      </c>
      <c r="DQ144" s="4">
        <v>0</v>
      </c>
      <c r="DR144" s="4">
        <v>0</v>
      </c>
      <c r="DS144" s="4">
        <v>0</v>
      </c>
      <c r="DT144" s="4">
        <v>0</v>
      </c>
      <c r="DU144" s="4">
        <v>2.0999999999999999E-3</v>
      </c>
      <c r="DV144" s="4">
        <v>0</v>
      </c>
      <c r="DW144" s="4">
        <v>0</v>
      </c>
      <c r="DX144" s="4">
        <v>57.09</v>
      </c>
      <c r="DY144" s="4">
        <v>35.43</v>
      </c>
      <c r="DZ144" s="4">
        <v>26.63</v>
      </c>
      <c r="EA144" s="4">
        <v>32.700000000000003</v>
      </c>
      <c r="EB144" s="4">
        <v>4.6399999999999997</v>
      </c>
      <c r="EC144" s="4">
        <v>0.6</v>
      </c>
      <c r="ED144" s="4">
        <v>0</v>
      </c>
      <c r="EE144" s="4">
        <v>0</v>
      </c>
      <c r="EF144" s="4">
        <v>0</v>
      </c>
      <c r="EG144" s="4">
        <v>0</v>
      </c>
      <c r="EH144" s="4">
        <v>0</v>
      </c>
      <c r="EI144" s="4">
        <v>0</v>
      </c>
      <c r="EJ144" s="4">
        <v>0</v>
      </c>
      <c r="EK144" s="4">
        <v>0</v>
      </c>
      <c r="EL144" s="4">
        <v>0</v>
      </c>
      <c r="EM144" s="4">
        <v>0</v>
      </c>
      <c r="EN144" s="4">
        <v>0</v>
      </c>
      <c r="EO144" s="4">
        <v>0</v>
      </c>
      <c r="EP144" s="4">
        <v>0</v>
      </c>
      <c r="EQ144" s="4">
        <v>0</v>
      </c>
      <c r="ER144" s="4">
        <v>0</v>
      </c>
      <c r="ES144" s="4">
        <v>0</v>
      </c>
      <c r="ET144" s="4">
        <v>0</v>
      </c>
      <c r="EU144" s="4">
        <v>0</v>
      </c>
      <c r="EV144" s="4">
        <v>0</v>
      </c>
      <c r="EW144" s="4">
        <v>0</v>
      </c>
      <c r="EX144" s="4">
        <v>0</v>
      </c>
      <c r="EY144" s="4">
        <v>0</v>
      </c>
      <c r="EZ144" s="4">
        <v>0</v>
      </c>
      <c r="FA144" s="4">
        <v>0</v>
      </c>
      <c r="FB144" s="4">
        <v>0</v>
      </c>
      <c r="FC144" s="4">
        <v>0</v>
      </c>
      <c r="FD144" s="4">
        <v>0</v>
      </c>
      <c r="FE144" s="4">
        <v>0</v>
      </c>
      <c r="FF144" s="4">
        <v>0</v>
      </c>
      <c r="FG144" s="4">
        <v>0</v>
      </c>
      <c r="FH144" s="4">
        <v>0</v>
      </c>
      <c r="FI144" s="4">
        <v>0</v>
      </c>
      <c r="FJ144" s="4">
        <v>0</v>
      </c>
      <c r="FK144" s="4">
        <v>0</v>
      </c>
      <c r="FL144" s="4">
        <v>0</v>
      </c>
      <c r="FM144" s="4">
        <v>0</v>
      </c>
      <c r="FN144" s="4">
        <v>0</v>
      </c>
      <c r="FO144" s="4">
        <v>0</v>
      </c>
      <c r="FP144" s="4">
        <v>0</v>
      </c>
      <c r="FQ144" s="4">
        <v>0</v>
      </c>
      <c r="FR144" s="4">
        <v>0</v>
      </c>
      <c r="FS144" s="4">
        <v>0</v>
      </c>
      <c r="FT144" s="4">
        <v>0</v>
      </c>
      <c r="FU144" s="4">
        <v>0</v>
      </c>
      <c r="FV144" s="4">
        <v>0</v>
      </c>
      <c r="FW144" s="4">
        <v>0</v>
      </c>
      <c r="FX144" s="4">
        <v>49.2179</v>
      </c>
      <c r="FY144" s="4">
        <v>0.33389999999999997</v>
      </c>
      <c r="FZ144" s="4">
        <v>9.4565000000000001</v>
      </c>
      <c r="GA144" s="4">
        <v>36.796599999999998</v>
      </c>
      <c r="GB144" s="4">
        <v>0</v>
      </c>
      <c r="GC144" s="4">
        <v>4.1951000000000001</v>
      </c>
      <c r="GD144" s="4">
        <v>0</v>
      </c>
      <c r="GE144" s="4">
        <v>0</v>
      </c>
      <c r="GF144" s="4">
        <v>0</v>
      </c>
      <c r="GG144" s="4">
        <v>0</v>
      </c>
      <c r="GH144" s="4">
        <v>0</v>
      </c>
      <c r="GI144" s="4">
        <v>0</v>
      </c>
      <c r="GJ144" s="4">
        <v>0</v>
      </c>
      <c r="GK144" s="4">
        <v>0</v>
      </c>
      <c r="GL144" s="4">
        <v>45.4</v>
      </c>
      <c r="GM144" s="4">
        <v>8.7200000000000006</v>
      </c>
      <c r="GN144" s="4">
        <v>37.729999999999997</v>
      </c>
      <c r="GO144" s="4">
        <v>0.48</v>
      </c>
      <c r="GP144" s="4">
        <v>7.67</v>
      </c>
      <c r="GQ144" s="4">
        <v>0</v>
      </c>
      <c r="GR144" s="4">
        <v>0</v>
      </c>
      <c r="GS144" s="4">
        <v>0</v>
      </c>
      <c r="GT144" s="4">
        <v>0</v>
      </c>
      <c r="GU144" s="4">
        <v>0</v>
      </c>
      <c r="GV144" s="4">
        <v>0</v>
      </c>
      <c r="GW144" s="4">
        <v>0</v>
      </c>
      <c r="GX144" s="4">
        <v>0</v>
      </c>
      <c r="GY144" s="4">
        <v>0</v>
      </c>
      <c r="GZ144" s="4">
        <v>0</v>
      </c>
      <c r="HA144" s="4">
        <v>0</v>
      </c>
      <c r="HB144" s="4">
        <v>0</v>
      </c>
      <c r="HC144" s="4">
        <v>0</v>
      </c>
      <c r="HD144" s="4">
        <v>0</v>
      </c>
      <c r="HE144" s="4">
        <v>0</v>
      </c>
      <c r="HF144" s="4">
        <v>0</v>
      </c>
      <c r="HG144" s="4">
        <v>0</v>
      </c>
      <c r="HH144" s="4">
        <v>0</v>
      </c>
      <c r="HI144" s="4">
        <v>0</v>
      </c>
      <c r="HJ144" s="4">
        <v>0</v>
      </c>
      <c r="HK144" s="4">
        <v>0</v>
      </c>
      <c r="HL144" s="4">
        <v>0</v>
      </c>
      <c r="HM144" s="4">
        <v>0</v>
      </c>
      <c r="HN144" s="4">
        <v>0</v>
      </c>
      <c r="HO144" s="4">
        <v>60.915399999999998</v>
      </c>
      <c r="HP144" s="4">
        <v>0</v>
      </c>
      <c r="HQ144" s="4">
        <v>0</v>
      </c>
      <c r="HR144" s="4">
        <v>0</v>
      </c>
      <c r="HS144" s="4">
        <v>0</v>
      </c>
      <c r="HT144" s="4">
        <v>0</v>
      </c>
      <c r="HU144" s="4">
        <v>0</v>
      </c>
      <c r="HV144" s="4">
        <v>0</v>
      </c>
      <c r="HW144" s="4">
        <v>2.6568999999999998</v>
      </c>
      <c r="HX144" s="4">
        <v>36.427799999999998</v>
      </c>
      <c r="HY144" s="4">
        <v>0</v>
      </c>
      <c r="HZ144" s="4">
        <v>96.02</v>
      </c>
      <c r="IA144" s="4">
        <v>3.98</v>
      </c>
    </row>
    <row r="145" spans="1:235" x14ac:dyDescent="0.35">
      <c r="A145" s="4" t="s">
        <v>653</v>
      </c>
      <c r="B145" s="4">
        <v>76.239999999999995</v>
      </c>
      <c r="C145" s="4">
        <v>75.58</v>
      </c>
      <c r="D145" s="4">
        <v>74.97</v>
      </c>
      <c r="E145" s="4">
        <v>1073.56</v>
      </c>
      <c r="F145" s="4">
        <v>1E-3</v>
      </c>
      <c r="G145" s="4">
        <v>-9.86</v>
      </c>
      <c r="H145" s="4">
        <v>0</v>
      </c>
      <c r="I145" s="4">
        <v>-0.71</v>
      </c>
      <c r="J145" s="4">
        <v>24.42</v>
      </c>
      <c r="K145" s="4">
        <v>1073.5</v>
      </c>
      <c r="L145" s="4">
        <v>-0.06</v>
      </c>
      <c r="M145" s="4">
        <v>1073.51</v>
      </c>
      <c r="N145" s="4">
        <v>-0.05</v>
      </c>
      <c r="O145" s="4">
        <v>1073.53</v>
      </c>
      <c r="P145" s="4">
        <v>-0.03</v>
      </c>
      <c r="Q145" s="4">
        <v>1072.45</v>
      </c>
      <c r="R145" s="4">
        <v>-1.1100000000000001</v>
      </c>
      <c r="S145" s="4">
        <v>1062.57</v>
      </c>
      <c r="T145" s="4">
        <v>-10.98</v>
      </c>
      <c r="U145" s="4">
        <v>1073.56</v>
      </c>
      <c r="V145" s="4">
        <v>0</v>
      </c>
      <c r="W145" s="4">
        <v>1026.8499999999999</v>
      </c>
      <c r="X145" s="4">
        <v>-46.71</v>
      </c>
      <c r="Y145" s="4">
        <v>6.4585999999999997</v>
      </c>
      <c r="Z145" s="4">
        <v>27.380400000000002</v>
      </c>
      <c r="AA145" s="4">
        <v>34.554699999999997</v>
      </c>
      <c r="AB145" s="4">
        <v>0</v>
      </c>
      <c r="AC145" s="4">
        <v>0</v>
      </c>
      <c r="AD145" s="4">
        <v>1.8359000000000001</v>
      </c>
      <c r="AE145" s="4">
        <v>0</v>
      </c>
      <c r="AF145" s="4">
        <v>4.4306999999999999</v>
      </c>
      <c r="AG145" s="4">
        <v>-2.7892999999999999</v>
      </c>
      <c r="AH145" s="4">
        <v>35.059600000000003</v>
      </c>
      <c r="AI145" s="4">
        <v>51.9011</v>
      </c>
      <c r="AJ145" s="4">
        <v>0</v>
      </c>
      <c r="AK145" s="4">
        <v>0</v>
      </c>
      <c r="AL145" s="4">
        <v>9.4960000000000004</v>
      </c>
      <c r="AM145" s="4">
        <v>0</v>
      </c>
      <c r="AN145" s="4">
        <v>0.754</v>
      </c>
      <c r="AO145" s="4">
        <v>0.2344</v>
      </c>
      <c r="AP145" s="4">
        <v>4.53E-2</v>
      </c>
      <c r="AQ145" s="4">
        <v>52.7742</v>
      </c>
      <c r="AR145" s="4">
        <v>2.8662999999999998</v>
      </c>
      <c r="AS145" s="4">
        <v>11.664199999999999</v>
      </c>
      <c r="AT145" s="4">
        <v>2.6318000000000001</v>
      </c>
      <c r="AU145" s="4">
        <v>14.805400000000001</v>
      </c>
      <c r="AV145" s="4">
        <v>0.2974</v>
      </c>
      <c r="AW145" s="4">
        <v>2.7823000000000002</v>
      </c>
      <c r="AX145" s="4">
        <v>6.6738</v>
      </c>
      <c r="AY145" s="4">
        <v>2.7881999999999998</v>
      </c>
      <c r="AZ145" s="4">
        <v>1.7945</v>
      </c>
      <c r="BA145" s="4">
        <v>0.63109999999999999</v>
      </c>
      <c r="BB145" s="4">
        <v>0</v>
      </c>
      <c r="BC145" s="4">
        <v>2.0000000000000001E-4</v>
      </c>
      <c r="BD145" s="4">
        <v>0.29060000000000002</v>
      </c>
      <c r="BE145" s="4">
        <v>0</v>
      </c>
      <c r="BF145" s="4">
        <v>1.9479</v>
      </c>
      <c r="BG145" s="4">
        <v>1.0476000000000001</v>
      </c>
      <c r="BH145" s="4">
        <v>0.65629999999999999</v>
      </c>
      <c r="BI145" s="4">
        <v>1.8869</v>
      </c>
      <c r="BJ145" s="4">
        <v>2.9944000000000002</v>
      </c>
      <c r="BK145" s="4">
        <v>2.4658000000000002</v>
      </c>
      <c r="BL145" s="4">
        <v>2.452</v>
      </c>
      <c r="BM145" s="4">
        <v>2.3662000000000001</v>
      </c>
      <c r="BN145" s="4">
        <v>2.2879999999999998</v>
      </c>
      <c r="BO145" s="4">
        <v>2.2536999999999998</v>
      </c>
      <c r="BP145" s="4">
        <v>2.2221000000000002</v>
      </c>
      <c r="BQ145" s="4">
        <v>2.1143000000000001</v>
      </c>
      <c r="BR145" s="4">
        <v>2.1621999999999999</v>
      </c>
      <c r="BS145" s="4">
        <v>2.1943999999999999</v>
      </c>
      <c r="BT145" s="4">
        <v>2.2046999999999999</v>
      </c>
      <c r="BU145" s="4">
        <v>34.643500000000003</v>
      </c>
      <c r="BV145" s="4">
        <v>0</v>
      </c>
      <c r="BW145" s="4">
        <v>0</v>
      </c>
      <c r="BX145" s="4">
        <v>0</v>
      </c>
      <c r="BY145" s="4">
        <v>42.3292</v>
      </c>
      <c r="BZ145" s="4">
        <v>0.42670000000000002</v>
      </c>
      <c r="CA145" s="4">
        <v>22.207000000000001</v>
      </c>
      <c r="CB145" s="4">
        <v>0.38690000000000002</v>
      </c>
      <c r="CC145" s="4">
        <v>0</v>
      </c>
      <c r="CD145" s="4">
        <v>0</v>
      </c>
      <c r="CE145" s="4">
        <v>0</v>
      </c>
      <c r="CF145" s="4">
        <v>0</v>
      </c>
      <c r="CG145" s="4">
        <v>6.6E-3</v>
      </c>
      <c r="CH145" s="4">
        <v>0</v>
      </c>
      <c r="CI145" s="4">
        <v>0</v>
      </c>
      <c r="CJ145" s="4">
        <v>48.32</v>
      </c>
      <c r="CK145" s="4">
        <v>47.78</v>
      </c>
      <c r="CL145" s="4">
        <v>51.09</v>
      </c>
      <c r="CM145" s="4">
        <v>0.52</v>
      </c>
      <c r="CN145" s="4">
        <v>0.6</v>
      </c>
      <c r="CO145" s="4">
        <v>0.01</v>
      </c>
      <c r="CP145" s="4">
        <v>55.299500000000002</v>
      </c>
      <c r="CQ145" s="4">
        <v>0</v>
      </c>
      <c r="CR145" s="4">
        <v>28.416399999999999</v>
      </c>
      <c r="CS145" s="4">
        <v>0</v>
      </c>
      <c r="CT145" s="4">
        <v>0</v>
      </c>
      <c r="CU145" s="4">
        <v>0</v>
      </c>
      <c r="CV145" s="4">
        <v>0</v>
      </c>
      <c r="CW145" s="4">
        <v>10.54</v>
      </c>
      <c r="CX145" s="4">
        <v>5.3933</v>
      </c>
      <c r="CY145" s="4">
        <v>0.3508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50.88</v>
      </c>
      <c r="DF145" s="4">
        <v>47.11</v>
      </c>
      <c r="DG145" s="4">
        <v>2.02</v>
      </c>
      <c r="DH145" s="4">
        <v>0</v>
      </c>
      <c r="DI145" s="4">
        <v>50.164999999999999</v>
      </c>
      <c r="DJ145" s="4">
        <v>0</v>
      </c>
      <c r="DK145" s="4">
        <v>4.1295000000000002</v>
      </c>
      <c r="DL145" s="4">
        <v>0</v>
      </c>
      <c r="DM145" s="4">
        <v>16.8202</v>
      </c>
      <c r="DN145" s="4">
        <v>0.37309999999999999</v>
      </c>
      <c r="DO145" s="4">
        <v>12.4823</v>
      </c>
      <c r="DP145" s="4">
        <v>16.027899999999999</v>
      </c>
      <c r="DQ145" s="4">
        <v>0</v>
      </c>
      <c r="DR145" s="4">
        <v>0</v>
      </c>
      <c r="DS145" s="4">
        <v>0</v>
      </c>
      <c r="DT145" s="4">
        <v>0</v>
      </c>
      <c r="DU145" s="4">
        <v>2.0999999999999999E-3</v>
      </c>
      <c r="DV145" s="4">
        <v>0</v>
      </c>
      <c r="DW145" s="4">
        <v>0</v>
      </c>
      <c r="DX145" s="4">
        <v>56.95</v>
      </c>
      <c r="DY145" s="4">
        <v>35.380000000000003</v>
      </c>
      <c r="DZ145" s="4">
        <v>26.74</v>
      </c>
      <c r="EA145" s="4">
        <v>32.65</v>
      </c>
      <c r="EB145" s="4">
        <v>4.63</v>
      </c>
      <c r="EC145" s="4">
        <v>0.6</v>
      </c>
      <c r="ED145" s="4">
        <v>0</v>
      </c>
      <c r="EE145" s="4">
        <v>0</v>
      </c>
      <c r="EF145" s="4">
        <v>0</v>
      </c>
      <c r="EG145" s="4">
        <v>0</v>
      </c>
      <c r="EH145" s="4">
        <v>0</v>
      </c>
      <c r="EI145" s="4">
        <v>0</v>
      </c>
      <c r="EJ145" s="4">
        <v>0</v>
      </c>
      <c r="EK145" s="4">
        <v>0</v>
      </c>
      <c r="EL145" s="4">
        <v>0</v>
      </c>
      <c r="EM145" s="4">
        <v>0</v>
      </c>
      <c r="EN145" s="4">
        <v>0</v>
      </c>
      <c r="EO145" s="4">
        <v>0</v>
      </c>
      <c r="EP145" s="4">
        <v>0</v>
      </c>
      <c r="EQ145" s="4">
        <v>0</v>
      </c>
      <c r="ER145" s="4">
        <v>0</v>
      </c>
      <c r="ES145" s="4">
        <v>0</v>
      </c>
      <c r="ET145" s="4">
        <v>0</v>
      </c>
      <c r="EU145" s="4">
        <v>0</v>
      </c>
      <c r="EV145" s="4">
        <v>0</v>
      </c>
      <c r="EW145" s="4">
        <v>0</v>
      </c>
      <c r="EX145" s="4">
        <v>0</v>
      </c>
      <c r="EY145" s="4">
        <v>0</v>
      </c>
      <c r="EZ145" s="4">
        <v>0</v>
      </c>
      <c r="FA145" s="4">
        <v>0</v>
      </c>
      <c r="FB145" s="4">
        <v>0</v>
      </c>
      <c r="FC145" s="4">
        <v>0</v>
      </c>
      <c r="FD145" s="4">
        <v>0</v>
      </c>
      <c r="FE145" s="4">
        <v>0</v>
      </c>
      <c r="FF145" s="4">
        <v>0</v>
      </c>
      <c r="FG145" s="4">
        <v>0</v>
      </c>
      <c r="FH145" s="4">
        <v>0</v>
      </c>
      <c r="FI145" s="4">
        <v>0</v>
      </c>
      <c r="FJ145" s="4">
        <v>0</v>
      </c>
      <c r="FK145" s="4">
        <v>0</v>
      </c>
      <c r="FL145" s="4">
        <v>0</v>
      </c>
      <c r="FM145" s="4">
        <v>0</v>
      </c>
      <c r="FN145" s="4">
        <v>0</v>
      </c>
      <c r="FO145" s="4">
        <v>0</v>
      </c>
      <c r="FP145" s="4">
        <v>0</v>
      </c>
      <c r="FQ145" s="4">
        <v>0</v>
      </c>
      <c r="FR145" s="4">
        <v>0</v>
      </c>
      <c r="FS145" s="4">
        <v>0</v>
      </c>
      <c r="FT145" s="4">
        <v>0</v>
      </c>
      <c r="FU145" s="4">
        <v>0</v>
      </c>
      <c r="FV145" s="4">
        <v>0</v>
      </c>
      <c r="FW145" s="4">
        <v>0</v>
      </c>
      <c r="FX145" s="4">
        <v>49.175400000000003</v>
      </c>
      <c r="FY145" s="4">
        <v>0.33279999999999998</v>
      </c>
      <c r="FZ145" s="4">
        <v>9.5245999999999995</v>
      </c>
      <c r="GA145" s="4">
        <v>36.789700000000003</v>
      </c>
      <c r="GB145" s="4">
        <v>0</v>
      </c>
      <c r="GC145" s="4">
        <v>4.1776</v>
      </c>
      <c r="GD145" s="4">
        <v>0</v>
      </c>
      <c r="GE145" s="4">
        <v>0</v>
      </c>
      <c r="GF145" s="4">
        <v>0</v>
      </c>
      <c r="GG145" s="4">
        <v>0</v>
      </c>
      <c r="GH145" s="4">
        <v>0</v>
      </c>
      <c r="GI145" s="4">
        <v>0</v>
      </c>
      <c r="GJ145" s="4">
        <v>0</v>
      </c>
      <c r="GK145" s="4">
        <v>0</v>
      </c>
      <c r="GL145" s="4">
        <v>45.37</v>
      </c>
      <c r="GM145" s="4">
        <v>8.7899999999999991</v>
      </c>
      <c r="GN145" s="4">
        <v>37.729999999999997</v>
      </c>
      <c r="GO145" s="4">
        <v>0.48</v>
      </c>
      <c r="GP145" s="4">
        <v>7.64</v>
      </c>
      <c r="GQ145" s="4">
        <v>0</v>
      </c>
      <c r="GR145" s="4">
        <v>0</v>
      </c>
      <c r="GS145" s="4">
        <v>0</v>
      </c>
      <c r="GT145" s="4">
        <v>0</v>
      </c>
      <c r="GU145" s="4">
        <v>0</v>
      </c>
      <c r="GV145" s="4">
        <v>0</v>
      </c>
      <c r="GW145" s="4">
        <v>0</v>
      </c>
      <c r="GX145" s="4">
        <v>0</v>
      </c>
      <c r="GY145" s="4">
        <v>0</v>
      </c>
      <c r="GZ145" s="4">
        <v>0</v>
      </c>
      <c r="HA145" s="4">
        <v>0</v>
      </c>
      <c r="HB145" s="4">
        <v>0</v>
      </c>
      <c r="HC145" s="4">
        <v>0</v>
      </c>
      <c r="HD145" s="4">
        <v>0</v>
      </c>
      <c r="HE145" s="4">
        <v>0</v>
      </c>
      <c r="HF145" s="4">
        <v>0</v>
      </c>
      <c r="HG145" s="4">
        <v>0</v>
      </c>
      <c r="HH145" s="4">
        <v>0</v>
      </c>
      <c r="HI145" s="4">
        <v>0</v>
      </c>
      <c r="HJ145" s="4">
        <v>0</v>
      </c>
      <c r="HK145" s="4">
        <v>0</v>
      </c>
      <c r="HL145" s="4">
        <v>0</v>
      </c>
      <c r="HM145" s="4">
        <v>0</v>
      </c>
      <c r="HN145" s="4">
        <v>0</v>
      </c>
      <c r="HO145" s="4">
        <v>60.9176</v>
      </c>
      <c r="HP145" s="4">
        <v>0</v>
      </c>
      <c r="HQ145" s="4">
        <v>0</v>
      </c>
      <c r="HR145" s="4">
        <v>0</v>
      </c>
      <c r="HS145" s="4">
        <v>0</v>
      </c>
      <c r="HT145" s="4">
        <v>0</v>
      </c>
      <c r="HU145" s="4">
        <v>0</v>
      </c>
      <c r="HV145" s="4">
        <v>0</v>
      </c>
      <c r="HW145" s="4">
        <v>2.6545999999999998</v>
      </c>
      <c r="HX145" s="4">
        <v>36.427799999999998</v>
      </c>
      <c r="HY145" s="4">
        <v>0</v>
      </c>
      <c r="HZ145" s="4">
        <v>96.02</v>
      </c>
      <c r="IA145" s="4">
        <v>3.98</v>
      </c>
    </row>
    <row r="146" spans="1:235" x14ac:dyDescent="0.35">
      <c r="A146" s="4" t="s">
        <v>653</v>
      </c>
      <c r="B146" s="4">
        <v>76.75</v>
      </c>
      <c r="C146" s="4">
        <v>76.099999999999994</v>
      </c>
      <c r="D146" s="4">
        <v>75.48</v>
      </c>
      <c r="E146" s="4">
        <v>1072.94</v>
      </c>
      <c r="F146" s="4">
        <v>1E-3</v>
      </c>
      <c r="G146" s="4">
        <v>-9.8699999999999992</v>
      </c>
      <c r="H146" s="4">
        <v>0</v>
      </c>
      <c r="I146" s="4">
        <v>-0.71</v>
      </c>
      <c r="J146" s="4">
        <v>23.9</v>
      </c>
      <c r="K146" s="4">
        <v>1072.8800000000001</v>
      </c>
      <c r="L146" s="4">
        <v>-0.06</v>
      </c>
      <c r="M146" s="4">
        <v>1072.9000000000001</v>
      </c>
      <c r="N146" s="4">
        <v>-0.05</v>
      </c>
      <c r="O146" s="4">
        <v>1072.9100000000001</v>
      </c>
      <c r="P146" s="4">
        <v>-0.03</v>
      </c>
      <c r="Q146" s="4">
        <v>1072.06</v>
      </c>
      <c r="R146" s="4">
        <v>-0.88</v>
      </c>
      <c r="S146" s="4">
        <v>1062.1500000000001</v>
      </c>
      <c r="T146" s="4">
        <v>-10.8</v>
      </c>
      <c r="U146" s="4">
        <v>1072.94</v>
      </c>
      <c r="V146" s="4">
        <v>0</v>
      </c>
      <c r="W146" s="4">
        <v>1026.8499999999999</v>
      </c>
      <c r="X146" s="4">
        <v>-46.09</v>
      </c>
      <c r="Y146" s="4">
        <v>6.4451999999999998</v>
      </c>
      <c r="Z146" s="4">
        <v>27.575700000000001</v>
      </c>
      <c r="AA146" s="4">
        <v>34.837400000000002</v>
      </c>
      <c r="AB146" s="4">
        <v>0</v>
      </c>
      <c r="AC146" s="4">
        <v>0</v>
      </c>
      <c r="AD146" s="4">
        <v>1.8878999999999999</v>
      </c>
      <c r="AE146" s="4">
        <v>0</v>
      </c>
      <c r="AF146" s="4">
        <v>4.4348999999999998</v>
      </c>
      <c r="AG146" s="4">
        <v>-2.4388000000000001</v>
      </c>
      <c r="AH146" s="4">
        <v>35.672899999999998</v>
      </c>
      <c r="AI146" s="4">
        <v>51.637300000000003</v>
      </c>
      <c r="AJ146" s="4">
        <v>0</v>
      </c>
      <c r="AK146" s="4">
        <v>0</v>
      </c>
      <c r="AL146" s="4">
        <v>9.4893000000000001</v>
      </c>
      <c r="AM146" s="4">
        <v>0</v>
      </c>
      <c r="AN146" s="4">
        <v>0.76170000000000004</v>
      </c>
      <c r="AO146" s="4">
        <v>0.2334</v>
      </c>
      <c r="AP146" s="4">
        <v>4.53E-2</v>
      </c>
      <c r="AQ146" s="4">
        <v>52.876399999999997</v>
      </c>
      <c r="AR146" s="4">
        <v>2.8254000000000001</v>
      </c>
      <c r="AS146" s="4">
        <v>11.6829</v>
      </c>
      <c r="AT146" s="4">
        <v>2.6309</v>
      </c>
      <c r="AU146" s="4">
        <v>14.759399999999999</v>
      </c>
      <c r="AV146" s="4">
        <v>0.29680000000000001</v>
      </c>
      <c r="AW146" s="4">
        <v>2.7570999999999999</v>
      </c>
      <c r="AX146" s="4">
        <v>6.6189999999999998</v>
      </c>
      <c r="AY146" s="4">
        <v>2.7883</v>
      </c>
      <c r="AZ146" s="4">
        <v>1.8281000000000001</v>
      </c>
      <c r="BA146" s="4">
        <v>0.64490000000000003</v>
      </c>
      <c r="BB146" s="4">
        <v>0</v>
      </c>
      <c r="BC146" s="4">
        <v>2.0000000000000001E-4</v>
      </c>
      <c r="BD146" s="4">
        <v>0.29060000000000002</v>
      </c>
      <c r="BE146" s="4">
        <v>0</v>
      </c>
      <c r="BF146" s="4">
        <v>1.9559</v>
      </c>
      <c r="BG146" s="4">
        <v>1.0428999999999999</v>
      </c>
      <c r="BH146" s="4">
        <v>0.65300000000000002</v>
      </c>
      <c r="BI146" s="4">
        <v>1.8946000000000001</v>
      </c>
      <c r="BJ146" s="4">
        <v>3.0356999999999998</v>
      </c>
      <c r="BK146" s="4">
        <v>2.4910999999999999</v>
      </c>
      <c r="BL146" s="4">
        <v>2.4769999999999999</v>
      </c>
      <c r="BM146" s="4">
        <v>2.3889999999999998</v>
      </c>
      <c r="BN146" s="4">
        <v>2.3087</v>
      </c>
      <c r="BO146" s="4">
        <v>2.2734999999999999</v>
      </c>
      <c r="BP146" s="4">
        <v>2.2412000000000001</v>
      </c>
      <c r="BQ146" s="4">
        <v>2.1244999999999998</v>
      </c>
      <c r="BR146" s="4">
        <v>2.1736</v>
      </c>
      <c r="BS146" s="4">
        <v>2.2065000000000001</v>
      </c>
      <c r="BT146" s="4">
        <v>2.2170000000000001</v>
      </c>
      <c r="BU146" s="4">
        <v>34.623199999999997</v>
      </c>
      <c r="BV146" s="4">
        <v>0</v>
      </c>
      <c r="BW146" s="4">
        <v>0</v>
      </c>
      <c r="BX146" s="4">
        <v>0</v>
      </c>
      <c r="BY146" s="4">
        <v>42.438699999999997</v>
      </c>
      <c r="BZ146" s="4">
        <v>0.42749999999999999</v>
      </c>
      <c r="CA146" s="4">
        <v>22.119900000000001</v>
      </c>
      <c r="CB146" s="4">
        <v>0.3841</v>
      </c>
      <c r="CC146" s="4">
        <v>0</v>
      </c>
      <c r="CD146" s="4">
        <v>0</v>
      </c>
      <c r="CE146" s="4">
        <v>0</v>
      </c>
      <c r="CF146" s="4">
        <v>0</v>
      </c>
      <c r="CG146" s="4">
        <v>6.4999999999999997E-3</v>
      </c>
      <c r="CH146" s="4">
        <v>0</v>
      </c>
      <c r="CI146" s="4">
        <v>0</v>
      </c>
      <c r="CJ146" s="4">
        <v>48.16</v>
      </c>
      <c r="CK146" s="4">
        <v>47.62</v>
      </c>
      <c r="CL146" s="4">
        <v>51.25</v>
      </c>
      <c r="CM146" s="4">
        <v>0.52</v>
      </c>
      <c r="CN146" s="4">
        <v>0.59</v>
      </c>
      <c r="CO146" s="4">
        <v>0.01</v>
      </c>
      <c r="CP146" s="4">
        <v>55.3339</v>
      </c>
      <c r="CQ146" s="4">
        <v>0</v>
      </c>
      <c r="CR146" s="4">
        <v>28.392600000000002</v>
      </c>
      <c r="CS146" s="4">
        <v>0</v>
      </c>
      <c r="CT146" s="4">
        <v>0</v>
      </c>
      <c r="CU146" s="4">
        <v>0</v>
      </c>
      <c r="CV146" s="4">
        <v>0</v>
      </c>
      <c r="CW146" s="4">
        <v>10.5124</v>
      </c>
      <c r="CX146" s="4">
        <v>5.4077999999999999</v>
      </c>
      <c r="CY146" s="4">
        <v>0.35320000000000001</v>
      </c>
      <c r="CZ146" s="4">
        <v>0</v>
      </c>
      <c r="DA146" s="4">
        <v>0</v>
      </c>
      <c r="DB146" s="4">
        <v>0</v>
      </c>
      <c r="DC146" s="4">
        <v>0</v>
      </c>
      <c r="DD146" s="4">
        <v>0</v>
      </c>
      <c r="DE146" s="4">
        <v>50.74</v>
      </c>
      <c r="DF146" s="4">
        <v>47.23</v>
      </c>
      <c r="DG146" s="4">
        <v>2.0299999999999998</v>
      </c>
      <c r="DH146" s="4">
        <v>0</v>
      </c>
      <c r="DI146" s="4">
        <v>50.158799999999999</v>
      </c>
      <c r="DJ146" s="4">
        <v>0</v>
      </c>
      <c r="DK146" s="4">
        <v>4.117</v>
      </c>
      <c r="DL146" s="4">
        <v>0</v>
      </c>
      <c r="DM146" s="4">
        <v>16.8889</v>
      </c>
      <c r="DN146" s="4">
        <v>0.375</v>
      </c>
      <c r="DO146" s="4">
        <v>12.459300000000001</v>
      </c>
      <c r="DP146" s="4">
        <v>15.998900000000001</v>
      </c>
      <c r="DQ146" s="4">
        <v>0</v>
      </c>
      <c r="DR146" s="4">
        <v>0</v>
      </c>
      <c r="DS146" s="4">
        <v>0</v>
      </c>
      <c r="DT146" s="4">
        <v>0</v>
      </c>
      <c r="DU146" s="4">
        <v>2E-3</v>
      </c>
      <c r="DV146" s="4">
        <v>0</v>
      </c>
      <c r="DW146" s="4">
        <v>0</v>
      </c>
      <c r="DX146" s="4">
        <v>56.8</v>
      </c>
      <c r="DY146" s="4">
        <v>35.32</v>
      </c>
      <c r="DZ146" s="4">
        <v>26.86</v>
      </c>
      <c r="EA146" s="4">
        <v>32.6</v>
      </c>
      <c r="EB146" s="4">
        <v>4.6100000000000003</v>
      </c>
      <c r="EC146" s="4">
        <v>0.6</v>
      </c>
      <c r="ED146" s="4">
        <v>0</v>
      </c>
      <c r="EE146" s="4">
        <v>0</v>
      </c>
      <c r="EF146" s="4">
        <v>0</v>
      </c>
      <c r="EG146" s="4">
        <v>0</v>
      </c>
      <c r="EH146" s="4">
        <v>0</v>
      </c>
      <c r="EI146" s="4">
        <v>0</v>
      </c>
      <c r="EJ146" s="4">
        <v>0</v>
      </c>
      <c r="EK146" s="4">
        <v>0</v>
      </c>
      <c r="EL146" s="4">
        <v>0</v>
      </c>
      <c r="EM146" s="4">
        <v>0</v>
      </c>
      <c r="EN146" s="4">
        <v>0</v>
      </c>
      <c r="EO146" s="4">
        <v>0</v>
      </c>
      <c r="EP146" s="4">
        <v>0</v>
      </c>
      <c r="EQ146" s="4">
        <v>0</v>
      </c>
      <c r="ER146" s="4">
        <v>0</v>
      </c>
      <c r="ES146" s="4">
        <v>0</v>
      </c>
      <c r="ET146" s="4">
        <v>0</v>
      </c>
      <c r="EU146" s="4">
        <v>0</v>
      </c>
      <c r="EV146" s="4">
        <v>0</v>
      </c>
      <c r="EW146" s="4">
        <v>0</v>
      </c>
      <c r="EX146" s="4">
        <v>0</v>
      </c>
      <c r="EY146" s="4">
        <v>0</v>
      </c>
      <c r="EZ146" s="4">
        <v>0</v>
      </c>
      <c r="FA146" s="4">
        <v>0</v>
      </c>
      <c r="FB146" s="4">
        <v>0</v>
      </c>
      <c r="FC146" s="4">
        <v>0</v>
      </c>
      <c r="FD146" s="4">
        <v>0</v>
      </c>
      <c r="FE146" s="4">
        <v>0</v>
      </c>
      <c r="FF146" s="4">
        <v>0</v>
      </c>
      <c r="FG146" s="4">
        <v>0</v>
      </c>
      <c r="FH146" s="4">
        <v>0</v>
      </c>
      <c r="FI146" s="4">
        <v>0</v>
      </c>
      <c r="FJ146" s="4">
        <v>0</v>
      </c>
      <c r="FK146" s="4">
        <v>0</v>
      </c>
      <c r="FL146" s="4">
        <v>0</v>
      </c>
      <c r="FM146" s="4">
        <v>0</v>
      </c>
      <c r="FN146" s="4">
        <v>0</v>
      </c>
      <c r="FO146" s="4">
        <v>0</v>
      </c>
      <c r="FP146" s="4">
        <v>0</v>
      </c>
      <c r="FQ146" s="4">
        <v>0</v>
      </c>
      <c r="FR146" s="4">
        <v>0</v>
      </c>
      <c r="FS146" s="4">
        <v>0</v>
      </c>
      <c r="FT146" s="4">
        <v>0</v>
      </c>
      <c r="FU146" s="4">
        <v>0</v>
      </c>
      <c r="FV146" s="4">
        <v>0</v>
      </c>
      <c r="FW146" s="4">
        <v>0</v>
      </c>
      <c r="FX146" s="4">
        <v>49.132800000000003</v>
      </c>
      <c r="FY146" s="4">
        <v>0.33160000000000001</v>
      </c>
      <c r="FZ146" s="4">
        <v>9.5929000000000002</v>
      </c>
      <c r="GA146" s="4">
        <v>36.782699999999998</v>
      </c>
      <c r="GB146" s="4">
        <v>0</v>
      </c>
      <c r="GC146" s="4">
        <v>4.16</v>
      </c>
      <c r="GD146" s="4">
        <v>0</v>
      </c>
      <c r="GE146" s="4">
        <v>0</v>
      </c>
      <c r="GF146" s="4">
        <v>0</v>
      </c>
      <c r="GG146" s="4">
        <v>0</v>
      </c>
      <c r="GH146" s="4">
        <v>0</v>
      </c>
      <c r="GI146" s="4">
        <v>0</v>
      </c>
      <c r="GJ146" s="4">
        <v>0</v>
      </c>
      <c r="GK146" s="4">
        <v>0</v>
      </c>
      <c r="GL146" s="4">
        <v>45.33</v>
      </c>
      <c r="GM146" s="4">
        <v>8.85</v>
      </c>
      <c r="GN146" s="4">
        <v>37.729999999999997</v>
      </c>
      <c r="GO146" s="4">
        <v>0.48</v>
      </c>
      <c r="GP146" s="4">
        <v>7.61</v>
      </c>
      <c r="GQ146" s="4">
        <v>0</v>
      </c>
      <c r="GR146" s="4">
        <v>0</v>
      </c>
      <c r="GS146" s="4">
        <v>0</v>
      </c>
      <c r="GT146" s="4">
        <v>0</v>
      </c>
      <c r="GU146" s="4">
        <v>0</v>
      </c>
      <c r="GV146" s="4">
        <v>0</v>
      </c>
      <c r="GW146" s="4">
        <v>0</v>
      </c>
      <c r="GX146" s="4">
        <v>0</v>
      </c>
      <c r="GY146" s="4">
        <v>0</v>
      </c>
      <c r="GZ146" s="4">
        <v>0</v>
      </c>
      <c r="HA146" s="4">
        <v>0</v>
      </c>
      <c r="HB146" s="4">
        <v>0</v>
      </c>
      <c r="HC146" s="4">
        <v>0</v>
      </c>
      <c r="HD146" s="4">
        <v>0</v>
      </c>
      <c r="HE146" s="4">
        <v>0</v>
      </c>
      <c r="HF146" s="4">
        <v>0</v>
      </c>
      <c r="HG146" s="4">
        <v>0</v>
      </c>
      <c r="HH146" s="4">
        <v>0</v>
      </c>
      <c r="HI146" s="4">
        <v>0</v>
      </c>
      <c r="HJ146" s="4">
        <v>0</v>
      </c>
      <c r="HK146" s="4">
        <v>0</v>
      </c>
      <c r="HL146" s="4">
        <v>0</v>
      </c>
      <c r="HM146" s="4">
        <v>0</v>
      </c>
      <c r="HN146" s="4">
        <v>0</v>
      </c>
      <c r="HO146" s="4">
        <v>60.919800000000002</v>
      </c>
      <c r="HP146" s="4">
        <v>0</v>
      </c>
      <c r="HQ146" s="4">
        <v>0</v>
      </c>
      <c r="HR146" s="4">
        <v>0</v>
      </c>
      <c r="HS146" s="4">
        <v>0</v>
      </c>
      <c r="HT146" s="4">
        <v>0</v>
      </c>
      <c r="HU146" s="4">
        <v>0</v>
      </c>
      <c r="HV146" s="4">
        <v>0</v>
      </c>
      <c r="HW146" s="4">
        <v>2.6522999999999999</v>
      </c>
      <c r="HX146" s="4">
        <v>36.427900000000001</v>
      </c>
      <c r="HY146" s="4">
        <v>0</v>
      </c>
      <c r="HZ146" s="4">
        <v>96.02</v>
      </c>
      <c r="IA146" s="4">
        <v>3.98</v>
      </c>
    </row>
    <row r="147" spans="1:235" x14ac:dyDescent="0.35">
      <c r="A147" s="4" t="s">
        <v>653</v>
      </c>
      <c r="B147" s="4">
        <v>77.25</v>
      </c>
      <c r="C147" s="4">
        <v>76.62</v>
      </c>
      <c r="D147" s="4">
        <v>75.989999999999995</v>
      </c>
      <c r="E147" s="4">
        <v>1072.31</v>
      </c>
      <c r="F147" s="4">
        <v>1E-3</v>
      </c>
      <c r="G147" s="4">
        <v>-9.8800000000000008</v>
      </c>
      <c r="H147" s="4">
        <v>0</v>
      </c>
      <c r="I147" s="4">
        <v>-0.71</v>
      </c>
      <c r="J147" s="4">
        <v>23.38</v>
      </c>
      <c r="K147" s="4">
        <v>1072.25</v>
      </c>
      <c r="L147" s="4">
        <v>-0.06</v>
      </c>
      <c r="M147" s="4">
        <v>1072.27</v>
      </c>
      <c r="N147" s="4">
        <v>-0.04</v>
      </c>
      <c r="O147" s="4">
        <v>1072.29</v>
      </c>
      <c r="P147" s="4">
        <v>-0.02</v>
      </c>
      <c r="Q147" s="4">
        <v>1071.67</v>
      </c>
      <c r="R147" s="4">
        <v>-0.64</v>
      </c>
      <c r="S147" s="4">
        <v>1061.71</v>
      </c>
      <c r="T147" s="4">
        <v>-10.6</v>
      </c>
      <c r="U147" s="4">
        <v>1072.31</v>
      </c>
      <c r="V147" s="4">
        <v>0</v>
      </c>
      <c r="W147" s="4">
        <v>1026.8499999999999</v>
      </c>
      <c r="X147" s="4">
        <v>-45.46</v>
      </c>
      <c r="Y147" s="4">
        <v>6.4318</v>
      </c>
      <c r="Z147" s="4">
        <v>27.772099999999998</v>
      </c>
      <c r="AA147" s="4">
        <v>35.119300000000003</v>
      </c>
      <c r="AB147" s="4">
        <v>0</v>
      </c>
      <c r="AC147" s="4">
        <v>0</v>
      </c>
      <c r="AD147" s="4">
        <v>1.9395</v>
      </c>
      <c r="AE147" s="4">
        <v>0</v>
      </c>
      <c r="AF147" s="4">
        <v>4.4390999999999998</v>
      </c>
      <c r="AG147" s="4">
        <v>-2.4416000000000002</v>
      </c>
      <c r="AH147" s="4">
        <v>35.8735</v>
      </c>
      <c r="AI147" s="4">
        <v>51.492800000000003</v>
      </c>
      <c r="AJ147" s="4">
        <v>0</v>
      </c>
      <c r="AK147" s="4">
        <v>0</v>
      </c>
      <c r="AL147" s="4">
        <v>9.4288000000000007</v>
      </c>
      <c r="AM147" s="4">
        <v>0</v>
      </c>
      <c r="AN147" s="4">
        <v>0.76329999999999998</v>
      </c>
      <c r="AO147" s="4">
        <v>0.23230000000000001</v>
      </c>
      <c r="AP147" s="4">
        <v>4.53E-2</v>
      </c>
      <c r="AQ147" s="4">
        <v>52.981900000000003</v>
      </c>
      <c r="AR147" s="4">
        <v>2.7835999999999999</v>
      </c>
      <c r="AS147" s="4">
        <v>11.702299999999999</v>
      </c>
      <c r="AT147" s="4">
        <v>2.6295999999999999</v>
      </c>
      <c r="AU147" s="4">
        <v>14.7104</v>
      </c>
      <c r="AV147" s="4">
        <v>0.29609999999999997</v>
      </c>
      <c r="AW147" s="4">
        <v>2.7315999999999998</v>
      </c>
      <c r="AX147" s="4">
        <v>6.5632999999999999</v>
      </c>
      <c r="AY147" s="4">
        <v>2.7881</v>
      </c>
      <c r="AZ147" s="4">
        <v>1.8631</v>
      </c>
      <c r="BA147" s="4">
        <v>0.6593</v>
      </c>
      <c r="BB147" s="4">
        <v>0</v>
      </c>
      <c r="BC147" s="4">
        <v>2.0000000000000001E-4</v>
      </c>
      <c r="BD147" s="4">
        <v>0.29049999999999998</v>
      </c>
      <c r="BE147" s="4">
        <v>0</v>
      </c>
      <c r="BF147" s="4">
        <v>1.9637</v>
      </c>
      <c r="BG147" s="4">
        <v>1.0383</v>
      </c>
      <c r="BH147" s="4">
        <v>0.64970000000000006</v>
      </c>
      <c r="BI147" s="4">
        <v>1.9019999999999999</v>
      </c>
      <c r="BJ147" s="4">
        <v>3.0781000000000001</v>
      </c>
      <c r="BK147" s="4">
        <v>2.5169999999999999</v>
      </c>
      <c r="BL147" s="4">
        <v>2.5024999999999999</v>
      </c>
      <c r="BM147" s="4">
        <v>2.4121999999999999</v>
      </c>
      <c r="BN147" s="4">
        <v>2.3298999999999999</v>
      </c>
      <c r="BO147" s="4">
        <v>2.2938000000000001</v>
      </c>
      <c r="BP147" s="4">
        <v>2.2606999999999999</v>
      </c>
      <c r="BQ147" s="4">
        <v>2.1345999999999998</v>
      </c>
      <c r="BR147" s="4">
        <v>2.1848000000000001</v>
      </c>
      <c r="BS147" s="4">
        <v>2.2183999999999999</v>
      </c>
      <c r="BT147" s="4">
        <v>2.2292999999999998</v>
      </c>
      <c r="BU147" s="4">
        <v>34.602899999999998</v>
      </c>
      <c r="BV147" s="4">
        <v>0</v>
      </c>
      <c r="BW147" s="4">
        <v>0</v>
      </c>
      <c r="BX147" s="4">
        <v>0</v>
      </c>
      <c r="BY147" s="4">
        <v>42.548200000000001</v>
      </c>
      <c r="BZ147" s="4">
        <v>0.42830000000000001</v>
      </c>
      <c r="CA147" s="4">
        <v>22.032900000000001</v>
      </c>
      <c r="CB147" s="4">
        <v>0.38119999999999998</v>
      </c>
      <c r="CC147" s="4">
        <v>0</v>
      </c>
      <c r="CD147" s="4">
        <v>0</v>
      </c>
      <c r="CE147" s="4">
        <v>0</v>
      </c>
      <c r="CF147" s="4">
        <v>0</v>
      </c>
      <c r="CG147" s="4">
        <v>6.4999999999999997E-3</v>
      </c>
      <c r="CH147" s="4">
        <v>0</v>
      </c>
      <c r="CI147" s="4">
        <v>0</v>
      </c>
      <c r="CJ147" s="4">
        <v>48</v>
      </c>
      <c r="CK147" s="4">
        <v>47.46</v>
      </c>
      <c r="CL147" s="4">
        <v>51.42</v>
      </c>
      <c r="CM147" s="4">
        <v>0.52</v>
      </c>
      <c r="CN147" s="4">
        <v>0.59</v>
      </c>
      <c r="CO147" s="4">
        <v>0.01</v>
      </c>
      <c r="CP147" s="4">
        <v>55.368099999999998</v>
      </c>
      <c r="CQ147" s="4">
        <v>0</v>
      </c>
      <c r="CR147" s="4">
        <v>28.3691</v>
      </c>
      <c r="CS147" s="4">
        <v>0</v>
      </c>
      <c r="CT147" s="4">
        <v>0</v>
      </c>
      <c r="CU147" s="4">
        <v>0</v>
      </c>
      <c r="CV147" s="4">
        <v>0</v>
      </c>
      <c r="CW147" s="4">
        <v>10.484999999999999</v>
      </c>
      <c r="CX147" s="4">
        <v>5.4222000000000001</v>
      </c>
      <c r="CY147" s="4">
        <v>0.35560000000000003</v>
      </c>
      <c r="CZ147" s="4">
        <v>0</v>
      </c>
      <c r="DA147" s="4">
        <v>0</v>
      </c>
      <c r="DB147" s="4">
        <v>0</v>
      </c>
      <c r="DC147" s="4">
        <v>0</v>
      </c>
      <c r="DD147" s="4">
        <v>0</v>
      </c>
      <c r="DE147" s="4">
        <v>50.6</v>
      </c>
      <c r="DF147" s="4">
        <v>47.35</v>
      </c>
      <c r="DG147" s="4">
        <v>2.04</v>
      </c>
      <c r="DH147" s="4">
        <v>0</v>
      </c>
      <c r="DI147" s="4">
        <v>50.152700000000003</v>
      </c>
      <c r="DJ147" s="4">
        <v>0</v>
      </c>
      <c r="DK147" s="4">
        <v>4.1043000000000003</v>
      </c>
      <c r="DL147" s="4">
        <v>0</v>
      </c>
      <c r="DM147" s="4">
        <v>16.957999999999998</v>
      </c>
      <c r="DN147" s="4">
        <v>0.37680000000000002</v>
      </c>
      <c r="DO147" s="4">
        <v>12.436500000000001</v>
      </c>
      <c r="DP147" s="4">
        <v>15.9696</v>
      </c>
      <c r="DQ147" s="4">
        <v>0</v>
      </c>
      <c r="DR147" s="4">
        <v>0</v>
      </c>
      <c r="DS147" s="4">
        <v>0</v>
      </c>
      <c r="DT147" s="4">
        <v>0</v>
      </c>
      <c r="DU147" s="4">
        <v>2E-3</v>
      </c>
      <c r="DV147" s="4">
        <v>0</v>
      </c>
      <c r="DW147" s="4">
        <v>0</v>
      </c>
      <c r="DX147" s="4">
        <v>56.66</v>
      </c>
      <c r="DY147" s="4">
        <v>35.270000000000003</v>
      </c>
      <c r="DZ147" s="4">
        <v>26.98</v>
      </c>
      <c r="EA147" s="4">
        <v>32.549999999999997</v>
      </c>
      <c r="EB147" s="4">
        <v>4.5999999999999996</v>
      </c>
      <c r="EC147" s="4">
        <v>0.61</v>
      </c>
      <c r="ED147" s="4">
        <v>0</v>
      </c>
      <c r="EE147" s="4">
        <v>0</v>
      </c>
      <c r="EF147" s="4">
        <v>0</v>
      </c>
      <c r="EG147" s="4">
        <v>0</v>
      </c>
      <c r="EH147" s="4">
        <v>0</v>
      </c>
      <c r="EI147" s="4">
        <v>0</v>
      </c>
      <c r="EJ147" s="4">
        <v>0</v>
      </c>
      <c r="EK147" s="4">
        <v>0</v>
      </c>
      <c r="EL147" s="4">
        <v>0</v>
      </c>
      <c r="EM147" s="4">
        <v>0</v>
      </c>
      <c r="EN147" s="4">
        <v>0</v>
      </c>
      <c r="EO147" s="4">
        <v>0</v>
      </c>
      <c r="EP147" s="4">
        <v>0</v>
      </c>
      <c r="EQ147" s="4">
        <v>0</v>
      </c>
      <c r="ER147" s="4">
        <v>0</v>
      </c>
      <c r="ES147" s="4">
        <v>0</v>
      </c>
      <c r="ET147" s="4">
        <v>0</v>
      </c>
      <c r="EU147" s="4">
        <v>0</v>
      </c>
      <c r="EV147" s="4">
        <v>0</v>
      </c>
      <c r="EW147" s="4">
        <v>0</v>
      </c>
      <c r="EX147" s="4">
        <v>0</v>
      </c>
      <c r="EY147" s="4">
        <v>0</v>
      </c>
      <c r="EZ147" s="4">
        <v>0</v>
      </c>
      <c r="FA147" s="4">
        <v>0</v>
      </c>
      <c r="FB147" s="4">
        <v>0</v>
      </c>
      <c r="FC147" s="4">
        <v>0</v>
      </c>
      <c r="FD147" s="4">
        <v>0</v>
      </c>
      <c r="FE147" s="4">
        <v>0</v>
      </c>
      <c r="FF147" s="4">
        <v>0</v>
      </c>
      <c r="FG147" s="4">
        <v>0</v>
      </c>
      <c r="FH147" s="4">
        <v>0</v>
      </c>
      <c r="FI147" s="4">
        <v>0</v>
      </c>
      <c r="FJ147" s="4">
        <v>0</v>
      </c>
      <c r="FK147" s="4">
        <v>0</v>
      </c>
      <c r="FL147" s="4">
        <v>0</v>
      </c>
      <c r="FM147" s="4">
        <v>0</v>
      </c>
      <c r="FN147" s="4">
        <v>0</v>
      </c>
      <c r="FO147" s="4">
        <v>0</v>
      </c>
      <c r="FP147" s="4">
        <v>0</v>
      </c>
      <c r="FQ147" s="4">
        <v>0</v>
      </c>
      <c r="FR147" s="4">
        <v>0</v>
      </c>
      <c r="FS147" s="4">
        <v>0</v>
      </c>
      <c r="FT147" s="4">
        <v>0</v>
      </c>
      <c r="FU147" s="4">
        <v>0</v>
      </c>
      <c r="FV147" s="4">
        <v>0</v>
      </c>
      <c r="FW147" s="4">
        <v>0</v>
      </c>
      <c r="FX147" s="4">
        <v>49.089300000000001</v>
      </c>
      <c r="FY147" s="4">
        <v>0.33040000000000003</v>
      </c>
      <c r="FZ147" s="4">
        <v>9.6630000000000003</v>
      </c>
      <c r="GA147" s="4">
        <v>36.774799999999999</v>
      </c>
      <c r="GB147" s="4">
        <v>0</v>
      </c>
      <c r="GC147" s="4">
        <v>4.1425000000000001</v>
      </c>
      <c r="GD147" s="4">
        <v>0</v>
      </c>
      <c r="GE147" s="4">
        <v>0</v>
      </c>
      <c r="GF147" s="4">
        <v>0</v>
      </c>
      <c r="GG147" s="4">
        <v>0</v>
      </c>
      <c r="GH147" s="4">
        <v>0</v>
      </c>
      <c r="GI147" s="4">
        <v>0</v>
      </c>
      <c r="GJ147" s="4">
        <v>0</v>
      </c>
      <c r="GK147" s="4">
        <v>0</v>
      </c>
      <c r="GL147" s="4">
        <v>45.3</v>
      </c>
      <c r="GM147" s="4">
        <v>8.92</v>
      </c>
      <c r="GN147" s="4">
        <v>37.729999999999997</v>
      </c>
      <c r="GO147" s="4">
        <v>0.48</v>
      </c>
      <c r="GP147" s="4">
        <v>7.58</v>
      </c>
      <c r="GQ147" s="4">
        <v>0</v>
      </c>
      <c r="GR147" s="4">
        <v>0</v>
      </c>
      <c r="GS147" s="4">
        <v>0</v>
      </c>
      <c r="GT147" s="4">
        <v>0</v>
      </c>
      <c r="GU147" s="4">
        <v>0</v>
      </c>
      <c r="GV147" s="4">
        <v>0</v>
      </c>
      <c r="GW147" s="4">
        <v>0</v>
      </c>
      <c r="GX147" s="4">
        <v>0</v>
      </c>
      <c r="GY147" s="4">
        <v>0</v>
      </c>
      <c r="GZ147" s="4">
        <v>0</v>
      </c>
      <c r="HA147" s="4">
        <v>0</v>
      </c>
      <c r="HB147" s="4">
        <v>0</v>
      </c>
      <c r="HC147" s="4">
        <v>0</v>
      </c>
      <c r="HD147" s="4">
        <v>0</v>
      </c>
      <c r="HE147" s="4">
        <v>0</v>
      </c>
      <c r="HF147" s="4">
        <v>0</v>
      </c>
      <c r="HG147" s="4">
        <v>0</v>
      </c>
      <c r="HH147" s="4">
        <v>0</v>
      </c>
      <c r="HI147" s="4">
        <v>0</v>
      </c>
      <c r="HJ147" s="4">
        <v>0</v>
      </c>
      <c r="HK147" s="4">
        <v>0</v>
      </c>
      <c r="HL147" s="4">
        <v>0</v>
      </c>
      <c r="HM147" s="4">
        <v>0</v>
      </c>
      <c r="HN147" s="4">
        <v>0</v>
      </c>
      <c r="HO147" s="4">
        <v>60.9221</v>
      </c>
      <c r="HP147" s="4">
        <v>0</v>
      </c>
      <c r="HQ147" s="4">
        <v>0</v>
      </c>
      <c r="HR147" s="4">
        <v>0</v>
      </c>
      <c r="HS147" s="4">
        <v>0</v>
      </c>
      <c r="HT147" s="4">
        <v>0</v>
      </c>
      <c r="HU147" s="4">
        <v>0</v>
      </c>
      <c r="HV147" s="4">
        <v>0</v>
      </c>
      <c r="HW147" s="4">
        <v>2.65</v>
      </c>
      <c r="HX147" s="4">
        <v>36.427900000000001</v>
      </c>
      <c r="HY147" s="4">
        <v>0</v>
      </c>
      <c r="HZ147" s="4">
        <v>96.03</v>
      </c>
      <c r="IA147" s="4">
        <v>3.97</v>
      </c>
    </row>
    <row r="148" spans="1:235" x14ac:dyDescent="0.35">
      <c r="A148" s="4" t="s">
        <v>653</v>
      </c>
      <c r="B148" s="4">
        <v>77.760000000000005</v>
      </c>
      <c r="C148" s="4">
        <v>77.150000000000006</v>
      </c>
      <c r="D148" s="4">
        <v>76.510000000000005</v>
      </c>
      <c r="E148" s="4">
        <v>1071.67</v>
      </c>
      <c r="F148" s="4">
        <v>1E-3</v>
      </c>
      <c r="G148" s="4">
        <v>-9.8800000000000008</v>
      </c>
      <c r="H148" s="4">
        <v>0</v>
      </c>
      <c r="I148" s="4">
        <v>-0.71</v>
      </c>
      <c r="J148" s="4">
        <v>22.85</v>
      </c>
      <c r="K148" s="4">
        <v>1071.5999999999999</v>
      </c>
      <c r="L148" s="4">
        <v>-7.0000000000000007E-2</v>
      </c>
      <c r="M148" s="4">
        <v>1071.6199999999999</v>
      </c>
      <c r="N148" s="4">
        <v>-0.05</v>
      </c>
      <c r="O148" s="4">
        <v>1071.6400000000001</v>
      </c>
      <c r="P148" s="4">
        <v>-0.03</v>
      </c>
      <c r="Q148" s="4">
        <v>1071.26</v>
      </c>
      <c r="R148" s="4">
        <v>-0.41</v>
      </c>
      <c r="S148" s="4">
        <v>1061.26</v>
      </c>
      <c r="T148" s="4">
        <v>-10.41</v>
      </c>
      <c r="U148" s="4">
        <v>1071.67</v>
      </c>
      <c r="V148" s="4">
        <v>0</v>
      </c>
      <c r="W148" s="4">
        <v>1026.8499999999999</v>
      </c>
      <c r="X148" s="4">
        <v>-44.82</v>
      </c>
      <c r="Y148" s="4">
        <v>6.4184999999999999</v>
      </c>
      <c r="Z148" s="4">
        <v>27.968900000000001</v>
      </c>
      <c r="AA148" s="4">
        <v>35.401499999999999</v>
      </c>
      <c r="AB148" s="4">
        <v>0</v>
      </c>
      <c r="AC148" s="4">
        <v>0</v>
      </c>
      <c r="AD148" s="4">
        <v>1.9905999999999999</v>
      </c>
      <c r="AE148" s="4">
        <v>0</v>
      </c>
      <c r="AF148" s="4">
        <v>4.4432999999999998</v>
      </c>
      <c r="AG148" s="4">
        <v>-2.4419</v>
      </c>
      <c r="AH148" s="4">
        <v>35.931399999999996</v>
      </c>
      <c r="AI148" s="4">
        <v>51.537500000000001</v>
      </c>
      <c r="AJ148" s="4">
        <v>0</v>
      </c>
      <c r="AK148" s="4">
        <v>0</v>
      </c>
      <c r="AL148" s="4">
        <v>9.3240999999999996</v>
      </c>
      <c r="AM148" s="4">
        <v>0</v>
      </c>
      <c r="AN148" s="4">
        <v>0.7651</v>
      </c>
      <c r="AO148" s="4">
        <v>0.2311</v>
      </c>
      <c r="AP148" s="4">
        <v>4.53E-2</v>
      </c>
      <c r="AQ148" s="4">
        <v>53.090699999999998</v>
      </c>
      <c r="AR148" s="4">
        <v>2.7414000000000001</v>
      </c>
      <c r="AS148" s="4">
        <v>11.7226</v>
      </c>
      <c r="AT148" s="4">
        <v>2.6280000000000001</v>
      </c>
      <c r="AU148" s="4">
        <v>14.657999999999999</v>
      </c>
      <c r="AV148" s="4">
        <v>0.2954</v>
      </c>
      <c r="AW148" s="4">
        <v>2.7056</v>
      </c>
      <c r="AX148" s="4">
        <v>6.5061</v>
      </c>
      <c r="AY148" s="4">
        <v>2.7875999999999999</v>
      </c>
      <c r="AZ148" s="4">
        <v>1.8996</v>
      </c>
      <c r="BA148" s="4">
        <v>0.6744</v>
      </c>
      <c r="BB148" s="4">
        <v>0</v>
      </c>
      <c r="BC148" s="4">
        <v>2.0000000000000001E-4</v>
      </c>
      <c r="BD148" s="4">
        <v>0.29049999999999998</v>
      </c>
      <c r="BE148" s="4">
        <v>0</v>
      </c>
      <c r="BF148" s="4">
        <v>1.9715</v>
      </c>
      <c r="BG148" s="4">
        <v>1.0338000000000001</v>
      </c>
      <c r="BH148" s="4">
        <v>0.64629999999999999</v>
      </c>
      <c r="BI148" s="4">
        <v>1.9094</v>
      </c>
      <c r="BJ148" s="4">
        <v>3.1217999999999999</v>
      </c>
      <c r="BK148" s="4">
        <v>2.5434999999999999</v>
      </c>
      <c r="BL148" s="4">
        <v>2.5287000000000002</v>
      </c>
      <c r="BM148" s="4">
        <v>2.4359000000000002</v>
      </c>
      <c r="BN148" s="4">
        <v>2.3515000000000001</v>
      </c>
      <c r="BO148" s="4">
        <v>2.3146</v>
      </c>
      <c r="BP148" s="4">
        <v>2.2806000000000002</v>
      </c>
      <c r="BQ148" s="4">
        <v>2.1444999999999999</v>
      </c>
      <c r="BR148" s="4">
        <v>2.1958000000000002</v>
      </c>
      <c r="BS148" s="4">
        <v>2.2303000000000002</v>
      </c>
      <c r="BT148" s="4">
        <v>2.2414000000000001</v>
      </c>
      <c r="BU148" s="4">
        <v>34.582500000000003</v>
      </c>
      <c r="BV148" s="4">
        <v>0</v>
      </c>
      <c r="BW148" s="4">
        <v>0</v>
      </c>
      <c r="BX148" s="4">
        <v>0</v>
      </c>
      <c r="BY148" s="4">
        <v>42.658200000000001</v>
      </c>
      <c r="BZ148" s="4">
        <v>0.42899999999999999</v>
      </c>
      <c r="CA148" s="4">
        <v>21.945599999999999</v>
      </c>
      <c r="CB148" s="4">
        <v>0.37830000000000003</v>
      </c>
      <c r="CC148" s="4">
        <v>0</v>
      </c>
      <c r="CD148" s="4">
        <v>0</v>
      </c>
      <c r="CE148" s="4">
        <v>0</v>
      </c>
      <c r="CF148" s="4">
        <v>0</v>
      </c>
      <c r="CG148" s="4">
        <v>6.4000000000000003E-3</v>
      </c>
      <c r="CH148" s="4">
        <v>0</v>
      </c>
      <c r="CI148" s="4">
        <v>0</v>
      </c>
      <c r="CJ148" s="4">
        <v>47.84</v>
      </c>
      <c r="CK148" s="4">
        <v>47.3</v>
      </c>
      <c r="CL148" s="4">
        <v>51.58</v>
      </c>
      <c r="CM148" s="4">
        <v>0.53</v>
      </c>
      <c r="CN148" s="4">
        <v>0.59</v>
      </c>
      <c r="CO148" s="4">
        <v>0.01</v>
      </c>
      <c r="CP148" s="4">
        <v>55.402200000000001</v>
      </c>
      <c r="CQ148" s="4">
        <v>0</v>
      </c>
      <c r="CR148" s="4">
        <v>28.345600000000001</v>
      </c>
      <c r="CS148" s="4">
        <v>0</v>
      </c>
      <c r="CT148" s="4">
        <v>0</v>
      </c>
      <c r="CU148" s="4">
        <v>0</v>
      </c>
      <c r="CV148" s="4">
        <v>0</v>
      </c>
      <c r="CW148" s="4">
        <v>10.457700000000001</v>
      </c>
      <c r="CX148" s="4">
        <v>5.4364999999999997</v>
      </c>
      <c r="CY148" s="4">
        <v>0.35799999999999998</v>
      </c>
      <c r="CZ148" s="4">
        <v>0</v>
      </c>
      <c r="DA148" s="4">
        <v>0</v>
      </c>
      <c r="DB148" s="4">
        <v>0</v>
      </c>
      <c r="DC148" s="4">
        <v>0</v>
      </c>
      <c r="DD148" s="4">
        <v>0</v>
      </c>
      <c r="DE148" s="4">
        <v>50.47</v>
      </c>
      <c r="DF148" s="4">
        <v>47.48</v>
      </c>
      <c r="DG148" s="4">
        <v>2.06</v>
      </c>
      <c r="DH148" s="4">
        <v>0</v>
      </c>
      <c r="DI148" s="4">
        <v>50.146599999999999</v>
      </c>
      <c r="DJ148" s="4">
        <v>0</v>
      </c>
      <c r="DK148" s="4">
        <v>4.0915999999999997</v>
      </c>
      <c r="DL148" s="4">
        <v>0</v>
      </c>
      <c r="DM148" s="4">
        <v>17.0274</v>
      </c>
      <c r="DN148" s="4">
        <v>0.37869999999999998</v>
      </c>
      <c r="DO148" s="4">
        <v>12.413600000000001</v>
      </c>
      <c r="DP148" s="4">
        <v>15.940099999999999</v>
      </c>
      <c r="DQ148" s="4">
        <v>0</v>
      </c>
      <c r="DR148" s="4">
        <v>0</v>
      </c>
      <c r="DS148" s="4">
        <v>0</v>
      </c>
      <c r="DT148" s="4">
        <v>0</v>
      </c>
      <c r="DU148" s="4">
        <v>2E-3</v>
      </c>
      <c r="DV148" s="4">
        <v>0</v>
      </c>
      <c r="DW148" s="4">
        <v>0</v>
      </c>
      <c r="DX148" s="4">
        <v>56.51</v>
      </c>
      <c r="DY148" s="4">
        <v>35.21</v>
      </c>
      <c r="DZ148" s="4">
        <v>27.09</v>
      </c>
      <c r="EA148" s="4">
        <v>32.5</v>
      </c>
      <c r="EB148" s="4">
        <v>4.59</v>
      </c>
      <c r="EC148" s="4">
        <v>0.61</v>
      </c>
      <c r="ED148" s="4">
        <v>0</v>
      </c>
      <c r="EE148" s="4">
        <v>0</v>
      </c>
      <c r="EF148" s="4">
        <v>0</v>
      </c>
      <c r="EG148" s="4">
        <v>0</v>
      </c>
      <c r="EH148" s="4">
        <v>0</v>
      </c>
      <c r="EI148" s="4">
        <v>0</v>
      </c>
      <c r="EJ148" s="4">
        <v>0</v>
      </c>
      <c r="EK148" s="4">
        <v>0</v>
      </c>
      <c r="EL148" s="4">
        <v>0</v>
      </c>
      <c r="EM148" s="4">
        <v>0</v>
      </c>
      <c r="EN148" s="4">
        <v>0</v>
      </c>
      <c r="EO148" s="4">
        <v>0</v>
      </c>
      <c r="EP148" s="4">
        <v>0</v>
      </c>
      <c r="EQ148" s="4">
        <v>0</v>
      </c>
      <c r="ER148" s="4">
        <v>0</v>
      </c>
      <c r="ES148" s="4">
        <v>0</v>
      </c>
      <c r="ET148" s="4">
        <v>0</v>
      </c>
      <c r="EU148" s="4">
        <v>0</v>
      </c>
      <c r="EV148" s="4">
        <v>0</v>
      </c>
      <c r="EW148" s="4">
        <v>0</v>
      </c>
      <c r="EX148" s="4">
        <v>0</v>
      </c>
      <c r="EY148" s="4">
        <v>0</v>
      </c>
      <c r="EZ148" s="4">
        <v>0</v>
      </c>
      <c r="FA148" s="4">
        <v>0</v>
      </c>
      <c r="FB148" s="4">
        <v>0</v>
      </c>
      <c r="FC148" s="4">
        <v>0</v>
      </c>
      <c r="FD148" s="4">
        <v>0</v>
      </c>
      <c r="FE148" s="4">
        <v>0</v>
      </c>
      <c r="FF148" s="4">
        <v>0</v>
      </c>
      <c r="FG148" s="4">
        <v>0</v>
      </c>
      <c r="FH148" s="4">
        <v>0</v>
      </c>
      <c r="FI148" s="4">
        <v>0</v>
      </c>
      <c r="FJ148" s="4">
        <v>0</v>
      </c>
      <c r="FK148" s="4">
        <v>0</v>
      </c>
      <c r="FL148" s="4">
        <v>0</v>
      </c>
      <c r="FM148" s="4">
        <v>0</v>
      </c>
      <c r="FN148" s="4">
        <v>0</v>
      </c>
      <c r="FO148" s="4">
        <v>0</v>
      </c>
      <c r="FP148" s="4">
        <v>0</v>
      </c>
      <c r="FQ148" s="4">
        <v>0</v>
      </c>
      <c r="FR148" s="4">
        <v>0</v>
      </c>
      <c r="FS148" s="4">
        <v>0</v>
      </c>
      <c r="FT148" s="4">
        <v>0</v>
      </c>
      <c r="FU148" s="4">
        <v>0</v>
      </c>
      <c r="FV148" s="4">
        <v>0</v>
      </c>
      <c r="FW148" s="4">
        <v>0</v>
      </c>
      <c r="FX148" s="4">
        <v>49.045999999999999</v>
      </c>
      <c r="FY148" s="4">
        <v>0.32929999999999998</v>
      </c>
      <c r="FZ148" s="4">
        <v>9.7325999999999997</v>
      </c>
      <c r="GA148" s="4">
        <v>36.767200000000003</v>
      </c>
      <c r="GB148" s="4">
        <v>0</v>
      </c>
      <c r="GC148" s="4">
        <v>4.1249000000000002</v>
      </c>
      <c r="GD148" s="4">
        <v>0</v>
      </c>
      <c r="GE148" s="4">
        <v>0</v>
      </c>
      <c r="GF148" s="4">
        <v>0</v>
      </c>
      <c r="GG148" s="4">
        <v>0</v>
      </c>
      <c r="GH148" s="4">
        <v>0</v>
      </c>
      <c r="GI148" s="4">
        <v>0</v>
      </c>
      <c r="GJ148" s="4">
        <v>0</v>
      </c>
      <c r="GK148" s="4">
        <v>0</v>
      </c>
      <c r="GL148" s="4">
        <v>45.27</v>
      </c>
      <c r="GM148" s="4">
        <v>8.99</v>
      </c>
      <c r="GN148" s="4">
        <v>37.72</v>
      </c>
      <c r="GO148" s="4">
        <v>0.48</v>
      </c>
      <c r="GP148" s="4">
        <v>7.54</v>
      </c>
      <c r="GQ148" s="4">
        <v>0</v>
      </c>
      <c r="GR148" s="4">
        <v>0</v>
      </c>
      <c r="GS148" s="4">
        <v>0</v>
      </c>
      <c r="GT148" s="4">
        <v>0</v>
      </c>
      <c r="GU148" s="4">
        <v>0</v>
      </c>
      <c r="GV148" s="4">
        <v>0</v>
      </c>
      <c r="GW148" s="4">
        <v>0</v>
      </c>
      <c r="GX148" s="4">
        <v>0</v>
      </c>
      <c r="GY148" s="4">
        <v>0</v>
      </c>
      <c r="GZ148" s="4">
        <v>0</v>
      </c>
      <c r="HA148" s="4">
        <v>0</v>
      </c>
      <c r="HB148" s="4">
        <v>0</v>
      </c>
      <c r="HC148" s="4">
        <v>0</v>
      </c>
      <c r="HD148" s="4">
        <v>0</v>
      </c>
      <c r="HE148" s="4">
        <v>0</v>
      </c>
      <c r="HF148" s="4">
        <v>0</v>
      </c>
      <c r="HG148" s="4">
        <v>0</v>
      </c>
      <c r="HH148" s="4">
        <v>0</v>
      </c>
      <c r="HI148" s="4">
        <v>0</v>
      </c>
      <c r="HJ148" s="4">
        <v>0</v>
      </c>
      <c r="HK148" s="4">
        <v>0</v>
      </c>
      <c r="HL148" s="4">
        <v>0</v>
      </c>
      <c r="HM148" s="4">
        <v>0</v>
      </c>
      <c r="HN148" s="4">
        <v>0</v>
      </c>
      <c r="HO148" s="4">
        <v>60.924300000000002</v>
      </c>
      <c r="HP148" s="4">
        <v>0</v>
      </c>
      <c r="HQ148" s="4">
        <v>0</v>
      </c>
      <c r="HR148" s="4">
        <v>0</v>
      </c>
      <c r="HS148" s="4">
        <v>0</v>
      </c>
      <c r="HT148" s="4">
        <v>0</v>
      </c>
      <c r="HU148" s="4">
        <v>0</v>
      </c>
      <c r="HV148" s="4">
        <v>0</v>
      </c>
      <c r="HW148" s="4">
        <v>2.6476999999999999</v>
      </c>
      <c r="HX148" s="4">
        <v>36.427900000000001</v>
      </c>
      <c r="HY148" s="4">
        <v>0</v>
      </c>
      <c r="HZ148" s="4">
        <v>96.03</v>
      </c>
      <c r="IA148" s="4">
        <v>3.97</v>
      </c>
    </row>
    <row r="149" spans="1:235" x14ac:dyDescent="0.35">
      <c r="A149" s="4" t="s">
        <v>653</v>
      </c>
      <c r="B149" s="4">
        <v>78.260000000000005</v>
      </c>
      <c r="C149" s="4">
        <v>77.67</v>
      </c>
      <c r="D149" s="4">
        <v>77.02</v>
      </c>
      <c r="E149" s="4">
        <v>1071.01</v>
      </c>
      <c r="F149" s="4">
        <v>1E-3</v>
      </c>
      <c r="G149" s="4">
        <v>-9.89</v>
      </c>
      <c r="H149" s="4">
        <v>0</v>
      </c>
      <c r="I149" s="4">
        <v>-0.71</v>
      </c>
      <c r="J149" s="4">
        <v>22.33</v>
      </c>
      <c r="K149" s="4">
        <v>1070.94</v>
      </c>
      <c r="L149" s="4">
        <v>-7.0000000000000007E-2</v>
      </c>
      <c r="M149" s="4">
        <v>1070.95</v>
      </c>
      <c r="N149" s="4">
        <v>-0.06</v>
      </c>
      <c r="O149" s="4">
        <v>1070.99</v>
      </c>
      <c r="P149" s="4">
        <v>-0.03</v>
      </c>
      <c r="Q149" s="4">
        <v>1070.8399999999999</v>
      </c>
      <c r="R149" s="4">
        <v>-0.18</v>
      </c>
      <c r="S149" s="4">
        <v>1060.81</v>
      </c>
      <c r="T149" s="4">
        <v>-10.210000000000001</v>
      </c>
      <c r="U149" s="4">
        <v>1071.01</v>
      </c>
      <c r="V149" s="4">
        <v>0</v>
      </c>
      <c r="W149" s="4">
        <v>1026.8499999999999</v>
      </c>
      <c r="X149" s="4">
        <v>-44.16</v>
      </c>
      <c r="Y149" s="4">
        <v>6.4016000000000002</v>
      </c>
      <c r="Z149" s="4">
        <v>28.1647</v>
      </c>
      <c r="AA149" s="4">
        <v>35.688400000000001</v>
      </c>
      <c r="AB149" s="4">
        <v>0</v>
      </c>
      <c r="AC149" s="4">
        <v>0</v>
      </c>
      <c r="AD149" s="4">
        <v>2.0413000000000001</v>
      </c>
      <c r="AE149" s="4">
        <v>0</v>
      </c>
      <c r="AF149" s="4">
        <v>4.4474999999999998</v>
      </c>
      <c r="AG149" s="4">
        <v>-3.0352999999999999</v>
      </c>
      <c r="AH149" s="4">
        <v>35.313099999999999</v>
      </c>
      <c r="AI149" s="4">
        <v>51.742100000000001</v>
      </c>
      <c r="AJ149" s="4">
        <v>0</v>
      </c>
      <c r="AK149" s="4">
        <v>0</v>
      </c>
      <c r="AL149" s="4">
        <v>9.1538000000000004</v>
      </c>
      <c r="AM149" s="4">
        <v>0</v>
      </c>
      <c r="AN149" s="4">
        <v>0.75580000000000003</v>
      </c>
      <c r="AO149" s="4">
        <v>0.23</v>
      </c>
      <c r="AP149" s="4">
        <v>4.53E-2</v>
      </c>
      <c r="AQ149" s="4">
        <v>53.201500000000003</v>
      </c>
      <c r="AR149" s="4">
        <v>2.6981000000000002</v>
      </c>
      <c r="AS149" s="4">
        <v>11.744300000000001</v>
      </c>
      <c r="AT149" s="4">
        <v>2.6259999999999999</v>
      </c>
      <c r="AU149" s="4">
        <v>14.603400000000001</v>
      </c>
      <c r="AV149" s="4">
        <v>0.29449999999999998</v>
      </c>
      <c r="AW149" s="4">
        <v>2.6793999999999998</v>
      </c>
      <c r="AX149" s="4">
        <v>6.4473000000000003</v>
      </c>
      <c r="AY149" s="4">
        <v>2.7869000000000002</v>
      </c>
      <c r="AZ149" s="4">
        <v>1.9378</v>
      </c>
      <c r="BA149" s="4">
        <v>0.69010000000000005</v>
      </c>
      <c r="BB149" s="4">
        <v>0</v>
      </c>
      <c r="BC149" s="4">
        <v>2.0000000000000001E-4</v>
      </c>
      <c r="BD149" s="4">
        <v>0.29039999999999999</v>
      </c>
      <c r="BE149" s="4">
        <v>0</v>
      </c>
      <c r="BF149" s="4">
        <v>1.9791000000000001</v>
      </c>
      <c r="BG149" s="4">
        <v>1.0294000000000001</v>
      </c>
      <c r="BH149" s="4">
        <v>0.64290000000000003</v>
      </c>
      <c r="BI149" s="4">
        <v>1.9167000000000001</v>
      </c>
      <c r="BJ149" s="4">
        <v>3.1667000000000001</v>
      </c>
      <c r="BK149" s="4">
        <v>2.5703999999999998</v>
      </c>
      <c r="BL149" s="4">
        <v>2.5552999999999999</v>
      </c>
      <c r="BM149" s="4">
        <v>2.4601000000000002</v>
      </c>
      <c r="BN149" s="4">
        <v>2.3734999999999999</v>
      </c>
      <c r="BO149" s="4">
        <v>2.3355999999999999</v>
      </c>
      <c r="BP149" s="4">
        <v>2.3008000000000002</v>
      </c>
      <c r="BQ149" s="4">
        <v>2.1541000000000001</v>
      </c>
      <c r="BR149" s="4">
        <v>2.2065999999999999</v>
      </c>
      <c r="BS149" s="4">
        <v>2.2418999999999998</v>
      </c>
      <c r="BT149" s="4">
        <v>2.2532000000000001</v>
      </c>
      <c r="BU149" s="4">
        <v>34.562100000000001</v>
      </c>
      <c r="BV149" s="4">
        <v>0</v>
      </c>
      <c r="BW149" s="4">
        <v>0</v>
      </c>
      <c r="BX149" s="4">
        <v>0</v>
      </c>
      <c r="BY149" s="4">
        <v>42.768300000000004</v>
      </c>
      <c r="BZ149" s="4">
        <v>0.42980000000000002</v>
      </c>
      <c r="CA149" s="4">
        <v>21.8583</v>
      </c>
      <c r="CB149" s="4">
        <v>0.37519999999999998</v>
      </c>
      <c r="CC149" s="4">
        <v>0</v>
      </c>
      <c r="CD149" s="4">
        <v>0</v>
      </c>
      <c r="CE149" s="4">
        <v>0</v>
      </c>
      <c r="CF149" s="4">
        <v>0</v>
      </c>
      <c r="CG149" s="4">
        <v>6.3E-3</v>
      </c>
      <c r="CH149" s="4">
        <v>0</v>
      </c>
      <c r="CI149" s="4">
        <v>0</v>
      </c>
      <c r="CJ149" s="4">
        <v>47.67</v>
      </c>
      <c r="CK149" s="4">
        <v>47.14</v>
      </c>
      <c r="CL149" s="4">
        <v>51.74</v>
      </c>
      <c r="CM149" s="4">
        <v>0.53</v>
      </c>
      <c r="CN149" s="4">
        <v>0.57999999999999996</v>
      </c>
      <c r="CO149" s="4">
        <v>0.01</v>
      </c>
      <c r="CP149" s="4">
        <v>55.436500000000002</v>
      </c>
      <c r="CQ149" s="4">
        <v>0</v>
      </c>
      <c r="CR149" s="4">
        <v>28.321899999999999</v>
      </c>
      <c r="CS149" s="4">
        <v>0</v>
      </c>
      <c r="CT149" s="4">
        <v>0</v>
      </c>
      <c r="CU149" s="4">
        <v>0</v>
      </c>
      <c r="CV149" s="4">
        <v>0</v>
      </c>
      <c r="CW149" s="4">
        <v>10.430099999999999</v>
      </c>
      <c r="CX149" s="4">
        <v>5.4509999999999996</v>
      </c>
      <c r="CY149" s="4">
        <v>0.36049999999999999</v>
      </c>
      <c r="CZ149" s="4">
        <v>0</v>
      </c>
      <c r="DA149" s="4">
        <v>0</v>
      </c>
      <c r="DB149" s="4">
        <v>0</v>
      </c>
      <c r="DC149" s="4">
        <v>0</v>
      </c>
      <c r="DD149" s="4">
        <v>0</v>
      </c>
      <c r="DE149" s="4">
        <v>50.33</v>
      </c>
      <c r="DF149" s="4">
        <v>47.6</v>
      </c>
      <c r="DG149" s="4">
        <v>2.0699999999999998</v>
      </c>
      <c r="DH149" s="4">
        <v>0</v>
      </c>
      <c r="DI149" s="4">
        <v>50.140099999999997</v>
      </c>
      <c r="DJ149" s="4">
        <v>0</v>
      </c>
      <c r="DK149" s="4">
        <v>4.0795000000000003</v>
      </c>
      <c r="DL149" s="4">
        <v>0</v>
      </c>
      <c r="DM149" s="4">
        <v>17.097799999999999</v>
      </c>
      <c r="DN149" s="4">
        <v>0.38059999999999999</v>
      </c>
      <c r="DO149" s="4">
        <v>12.391</v>
      </c>
      <c r="DP149" s="4">
        <v>15.9091</v>
      </c>
      <c r="DQ149" s="4">
        <v>0</v>
      </c>
      <c r="DR149" s="4">
        <v>0</v>
      </c>
      <c r="DS149" s="4">
        <v>0</v>
      </c>
      <c r="DT149" s="4">
        <v>0</v>
      </c>
      <c r="DU149" s="4">
        <v>2E-3</v>
      </c>
      <c r="DV149" s="4">
        <v>0</v>
      </c>
      <c r="DW149" s="4">
        <v>0</v>
      </c>
      <c r="DX149" s="4">
        <v>56.37</v>
      </c>
      <c r="DY149" s="4">
        <v>35.159999999999997</v>
      </c>
      <c r="DZ149" s="4">
        <v>27.21</v>
      </c>
      <c r="EA149" s="4">
        <v>32.44</v>
      </c>
      <c r="EB149" s="4">
        <v>4.58</v>
      </c>
      <c r="EC149" s="4">
        <v>0.61</v>
      </c>
      <c r="ED149" s="4">
        <v>0</v>
      </c>
      <c r="EE149" s="4">
        <v>0</v>
      </c>
      <c r="EF149" s="4">
        <v>0</v>
      </c>
      <c r="EG149" s="4">
        <v>0</v>
      </c>
      <c r="EH149" s="4">
        <v>0</v>
      </c>
      <c r="EI149" s="4">
        <v>0</v>
      </c>
      <c r="EJ149" s="4">
        <v>0</v>
      </c>
      <c r="EK149" s="4">
        <v>0</v>
      </c>
      <c r="EL149" s="4">
        <v>0</v>
      </c>
      <c r="EM149" s="4">
        <v>0</v>
      </c>
      <c r="EN149" s="4">
        <v>0</v>
      </c>
      <c r="EO149" s="4">
        <v>0</v>
      </c>
      <c r="EP149" s="4">
        <v>0</v>
      </c>
      <c r="EQ149" s="4">
        <v>0</v>
      </c>
      <c r="ER149" s="4">
        <v>0</v>
      </c>
      <c r="ES149" s="4">
        <v>0</v>
      </c>
      <c r="ET149" s="4">
        <v>0</v>
      </c>
      <c r="EU149" s="4">
        <v>0</v>
      </c>
      <c r="EV149" s="4">
        <v>0</v>
      </c>
      <c r="EW149" s="4">
        <v>0</v>
      </c>
      <c r="EX149" s="4">
        <v>0</v>
      </c>
      <c r="EY149" s="4">
        <v>0</v>
      </c>
      <c r="EZ149" s="4">
        <v>0</v>
      </c>
      <c r="FA149" s="4">
        <v>0</v>
      </c>
      <c r="FB149" s="4">
        <v>0</v>
      </c>
      <c r="FC149" s="4">
        <v>0</v>
      </c>
      <c r="FD149" s="4">
        <v>0</v>
      </c>
      <c r="FE149" s="4">
        <v>0</v>
      </c>
      <c r="FF149" s="4">
        <v>0</v>
      </c>
      <c r="FG149" s="4">
        <v>0</v>
      </c>
      <c r="FH149" s="4">
        <v>0</v>
      </c>
      <c r="FI149" s="4">
        <v>0</v>
      </c>
      <c r="FJ149" s="4">
        <v>0</v>
      </c>
      <c r="FK149" s="4">
        <v>0</v>
      </c>
      <c r="FL149" s="4">
        <v>0</v>
      </c>
      <c r="FM149" s="4">
        <v>0</v>
      </c>
      <c r="FN149" s="4">
        <v>0</v>
      </c>
      <c r="FO149" s="4">
        <v>0</v>
      </c>
      <c r="FP149" s="4">
        <v>0</v>
      </c>
      <c r="FQ149" s="4">
        <v>0</v>
      </c>
      <c r="FR149" s="4">
        <v>0</v>
      </c>
      <c r="FS149" s="4">
        <v>0</v>
      </c>
      <c r="FT149" s="4">
        <v>0</v>
      </c>
      <c r="FU149" s="4">
        <v>0</v>
      </c>
      <c r="FV149" s="4">
        <v>0</v>
      </c>
      <c r="FW149" s="4">
        <v>0</v>
      </c>
      <c r="FX149" s="4">
        <v>49.001300000000001</v>
      </c>
      <c r="FY149" s="4">
        <v>0.3281</v>
      </c>
      <c r="FZ149" s="4">
        <v>9.8051999999999992</v>
      </c>
      <c r="GA149" s="4">
        <v>36.757800000000003</v>
      </c>
      <c r="GB149" s="4">
        <v>0</v>
      </c>
      <c r="GC149" s="4">
        <v>4.1075999999999997</v>
      </c>
      <c r="GD149" s="4">
        <v>0</v>
      </c>
      <c r="GE149" s="4">
        <v>0</v>
      </c>
      <c r="GF149" s="4">
        <v>0</v>
      </c>
      <c r="GG149" s="4">
        <v>0</v>
      </c>
      <c r="GH149" s="4">
        <v>0</v>
      </c>
      <c r="GI149" s="4">
        <v>0</v>
      </c>
      <c r="GJ149" s="4">
        <v>0</v>
      </c>
      <c r="GK149" s="4">
        <v>0</v>
      </c>
      <c r="GL149" s="4">
        <v>45.24</v>
      </c>
      <c r="GM149" s="4">
        <v>9.0500000000000007</v>
      </c>
      <c r="GN149" s="4">
        <v>37.72</v>
      </c>
      <c r="GO149" s="4">
        <v>0.47</v>
      </c>
      <c r="GP149" s="4">
        <v>7.51</v>
      </c>
      <c r="GQ149" s="4">
        <v>0</v>
      </c>
      <c r="GR149" s="4">
        <v>0</v>
      </c>
      <c r="GS149" s="4">
        <v>0</v>
      </c>
      <c r="GT149" s="4">
        <v>0</v>
      </c>
      <c r="GU149" s="4">
        <v>0</v>
      </c>
      <c r="GV149" s="4">
        <v>0</v>
      </c>
      <c r="GW149" s="4">
        <v>0</v>
      </c>
      <c r="GX149" s="4">
        <v>0</v>
      </c>
      <c r="GY149" s="4">
        <v>0</v>
      </c>
      <c r="GZ149" s="4">
        <v>0</v>
      </c>
      <c r="HA149" s="4">
        <v>0</v>
      </c>
      <c r="HB149" s="4">
        <v>0</v>
      </c>
      <c r="HC149" s="4">
        <v>0</v>
      </c>
      <c r="HD149" s="4">
        <v>0</v>
      </c>
      <c r="HE149" s="4">
        <v>0</v>
      </c>
      <c r="HF149" s="4">
        <v>0</v>
      </c>
      <c r="HG149" s="4">
        <v>0</v>
      </c>
      <c r="HH149" s="4">
        <v>0</v>
      </c>
      <c r="HI149" s="4">
        <v>0</v>
      </c>
      <c r="HJ149" s="4">
        <v>0</v>
      </c>
      <c r="HK149" s="4">
        <v>0</v>
      </c>
      <c r="HL149" s="4">
        <v>0</v>
      </c>
      <c r="HM149" s="4">
        <v>0</v>
      </c>
      <c r="HN149" s="4">
        <v>0</v>
      </c>
      <c r="HO149" s="4">
        <v>60.926600000000001</v>
      </c>
      <c r="HP149" s="4">
        <v>0</v>
      </c>
      <c r="HQ149" s="4">
        <v>0</v>
      </c>
      <c r="HR149" s="4">
        <v>0</v>
      </c>
      <c r="HS149" s="4">
        <v>0</v>
      </c>
      <c r="HT149" s="4">
        <v>0</v>
      </c>
      <c r="HU149" s="4">
        <v>0</v>
      </c>
      <c r="HV149" s="4">
        <v>0</v>
      </c>
      <c r="HW149" s="4">
        <v>2.6455000000000002</v>
      </c>
      <c r="HX149" s="4">
        <v>36.427999999999997</v>
      </c>
      <c r="HY149" s="4">
        <v>0</v>
      </c>
      <c r="HZ149" s="4">
        <v>96.03</v>
      </c>
      <c r="IA149" s="4">
        <v>3.97</v>
      </c>
    </row>
    <row r="150" spans="1:235" x14ac:dyDescent="0.35">
      <c r="A150" s="4" t="s">
        <v>653</v>
      </c>
      <c r="B150" s="4">
        <v>78.77</v>
      </c>
      <c r="C150" s="4">
        <v>78.19</v>
      </c>
      <c r="D150" s="4">
        <v>77.540000000000006</v>
      </c>
      <c r="E150" s="4">
        <v>1070.3699999999999</v>
      </c>
      <c r="F150" s="4">
        <v>1E-3</v>
      </c>
      <c r="G150" s="4">
        <v>-9.9</v>
      </c>
      <c r="H150" s="4">
        <v>0</v>
      </c>
      <c r="I150" s="4">
        <v>-0.71</v>
      </c>
      <c r="J150" s="4">
        <v>21.81</v>
      </c>
      <c r="K150" s="4">
        <v>1070.29</v>
      </c>
      <c r="L150" s="4">
        <v>-0.08</v>
      </c>
      <c r="M150" s="4">
        <v>1070.31</v>
      </c>
      <c r="N150" s="4">
        <v>-7.0000000000000007E-2</v>
      </c>
      <c r="O150" s="4">
        <v>1070.33</v>
      </c>
      <c r="P150" s="4">
        <v>-0.04</v>
      </c>
      <c r="Q150" s="4">
        <v>1070.3599999999999</v>
      </c>
      <c r="R150" s="4">
        <v>-0.02</v>
      </c>
      <c r="S150" s="4">
        <v>1060.29</v>
      </c>
      <c r="T150" s="4">
        <v>-10.08</v>
      </c>
      <c r="U150" s="4">
        <v>1070.3699999999999</v>
      </c>
      <c r="V150" s="4">
        <v>0</v>
      </c>
      <c r="W150" s="4">
        <v>1026.8499999999999</v>
      </c>
      <c r="X150" s="4">
        <v>-43.52</v>
      </c>
      <c r="Y150" s="4">
        <v>6.3617999999999997</v>
      </c>
      <c r="Z150" s="4">
        <v>28.357700000000001</v>
      </c>
      <c r="AA150" s="4">
        <v>35.923299999999998</v>
      </c>
      <c r="AB150" s="4">
        <v>7.8200000000000006E-2</v>
      </c>
      <c r="AC150" s="4">
        <v>0</v>
      </c>
      <c r="AD150" s="4">
        <v>2.0922000000000001</v>
      </c>
      <c r="AE150" s="4">
        <v>0</v>
      </c>
      <c r="AF150" s="4">
        <v>4.4516</v>
      </c>
      <c r="AG150" s="4">
        <v>-6.6212999999999997</v>
      </c>
      <c r="AH150" s="4">
        <v>32.1218</v>
      </c>
      <c r="AI150" s="4">
        <v>39.083500000000001</v>
      </c>
      <c r="AJ150" s="4">
        <v>13.0198</v>
      </c>
      <c r="AK150" s="4">
        <v>0</v>
      </c>
      <c r="AL150" s="4">
        <v>8.4644999999999992</v>
      </c>
      <c r="AM150" s="4">
        <v>0</v>
      </c>
      <c r="AN150" s="4">
        <v>0.68899999999999995</v>
      </c>
      <c r="AO150" s="4">
        <v>0.2288</v>
      </c>
      <c r="AP150" s="4">
        <v>4.53E-2</v>
      </c>
      <c r="AQ150" s="4">
        <v>53.302900000000001</v>
      </c>
      <c r="AR150" s="4">
        <v>2.6536</v>
      </c>
      <c r="AS150" s="4">
        <v>11.768800000000001</v>
      </c>
      <c r="AT150" s="4">
        <v>2.6244999999999998</v>
      </c>
      <c r="AU150" s="4">
        <v>14.547499999999999</v>
      </c>
      <c r="AV150" s="4">
        <v>0.29349999999999998</v>
      </c>
      <c r="AW150" s="4">
        <v>2.6533000000000002</v>
      </c>
      <c r="AX150" s="4">
        <v>6.3930999999999996</v>
      </c>
      <c r="AY150" s="4">
        <v>2.7877000000000001</v>
      </c>
      <c r="AZ150" s="4">
        <v>1.9779</v>
      </c>
      <c r="BA150" s="4">
        <v>0.70669999999999999</v>
      </c>
      <c r="BB150" s="4">
        <v>0</v>
      </c>
      <c r="BC150" s="4">
        <v>2.0000000000000001E-4</v>
      </c>
      <c r="BD150" s="4">
        <v>0.29049999999999998</v>
      </c>
      <c r="BE150" s="4">
        <v>0</v>
      </c>
      <c r="BF150" s="4">
        <v>1.9855</v>
      </c>
      <c r="BG150" s="4">
        <v>1.0248999999999999</v>
      </c>
      <c r="BH150" s="4">
        <v>0.63959999999999995</v>
      </c>
      <c r="BI150" s="4">
        <v>1.9244000000000001</v>
      </c>
      <c r="BJ150" s="4">
        <v>3.2134999999999998</v>
      </c>
      <c r="BK150" s="4">
        <v>2.5985999999999998</v>
      </c>
      <c r="BL150" s="4">
        <v>2.5832000000000002</v>
      </c>
      <c r="BM150" s="4">
        <v>2.4855</v>
      </c>
      <c r="BN150" s="4">
        <v>2.3965000000000001</v>
      </c>
      <c r="BO150" s="4">
        <v>2.3576999999999999</v>
      </c>
      <c r="BP150" s="4">
        <v>2.3220000000000001</v>
      </c>
      <c r="BQ150" s="4">
        <v>2.1648000000000001</v>
      </c>
      <c r="BR150" s="4">
        <v>2.2176999999999998</v>
      </c>
      <c r="BS150" s="4">
        <v>2.2526999999999999</v>
      </c>
      <c r="BT150" s="4">
        <v>2.2637</v>
      </c>
      <c r="BU150" s="4">
        <v>34.542400000000001</v>
      </c>
      <c r="BV150" s="4">
        <v>0</v>
      </c>
      <c r="BW150" s="4">
        <v>0</v>
      </c>
      <c r="BX150" s="4">
        <v>0</v>
      </c>
      <c r="BY150" s="4">
        <v>42.875</v>
      </c>
      <c r="BZ150" s="4">
        <v>0.43020000000000003</v>
      </c>
      <c r="CA150" s="4">
        <v>21.773599999999998</v>
      </c>
      <c r="CB150" s="4">
        <v>0.37269999999999998</v>
      </c>
      <c r="CC150" s="4">
        <v>0</v>
      </c>
      <c r="CD150" s="4">
        <v>0</v>
      </c>
      <c r="CE150" s="4">
        <v>0</v>
      </c>
      <c r="CF150" s="4">
        <v>0</v>
      </c>
      <c r="CG150" s="4">
        <v>6.1999999999999998E-3</v>
      </c>
      <c r="CH150" s="4">
        <v>0</v>
      </c>
      <c r="CI150" s="4">
        <v>0</v>
      </c>
      <c r="CJ150" s="4">
        <v>47.51</v>
      </c>
      <c r="CK150" s="4">
        <v>46.98</v>
      </c>
      <c r="CL150" s="4">
        <v>51.9</v>
      </c>
      <c r="CM150" s="4">
        <v>0.53</v>
      </c>
      <c r="CN150" s="4">
        <v>0.57999999999999996</v>
      </c>
      <c r="CO150" s="4">
        <v>0.01</v>
      </c>
      <c r="CP150" s="4">
        <v>55.469200000000001</v>
      </c>
      <c r="CQ150" s="4">
        <v>0</v>
      </c>
      <c r="CR150" s="4">
        <v>28.299299999999999</v>
      </c>
      <c r="CS150" s="4">
        <v>0</v>
      </c>
      <c r="CT150" s="4">
        <v>0</v>
      </c>
      <c r="CU150" s="4">
        <v>0</v>
      </c>
      <c r="CV150" s="4">
        <v>0</v>
      </c>
      <c r="CW150" s="4">
        <v>10.4039</v>
      </c>
      <c r="CX150" s="4">
        <v>5.4645999999999999</v>
      </c>
      <c r="CY150" s="4">
        <v>0.36299999999999999</v>
      </c>
      <c r="CZ150" s="4">
        <v>0</v>
      </c>
      <c r="DA150" s="4">
        <v>0</v>
      </c>
      <c r="DB150" s="4">
        <v>0</v>
      </c>
      <c r="DC150" s="4">
        <v>0</v>
      </c>
      <c r="DD150" s="4">
        <v>0</v>
      </c>
      <c r="DE150" s="4">
        <v>50.2</v>
      </c>
      <c r="DF150" s="4">
        <v>47.71</v>
      </c>
      <c r="DG150" s="4">
        <v>2.09</v>
      </c>
      <c r="DH150" s="4">
        <v>0</v>
      </c>
      <c r="DI150" s="4">
        <v>50.131399999999999</v>
      </c>
      <c r="DJ150" s="4">
        <v>0</v>
      </c>
      <c r="DK150" s="4">
        <v>4.0709999999999997</v>
      </c>
      <c r="DL150" s="4">
        <v>0</v>
      </c>
      <c r="DM150" s="4">
        <v>17.162400000000002</v>
      </c>
      <c r="DN150" s="4">
        <v>0.38200000000000001</v>
      </c>
      <c r="DO150" s="4">
        <v>12.3635</v>
      </c>
      <c r="DP150" s="4">
        <v>15.8878</v>
      </c>
      <c r="DQ150" s="4">
        <v>0</v>
      </c>
      <c r="DR150" s="4">
        <v>0</v>
      </c>
      <c r="DS150" s="4">
        <v>0</v>
      </c>
      <c r="DT150" s="4">
        <v>0</v>
      </c>
      <c r="DU150" s="4">
        <v>1.9E-3</v>
      </c>
      <c r="DV150" s="4">
        <v>0</v>
      </c>
      <c r="DW150" s="4">
        <v>0</v>
      </c>
      <c r="DX150" s="4">
        <v>56.22</v>
      </c>
      <c r="DY150" s="4">
        <v>35.090000000000003</v>
      </c>
      <c r="DZ150" s="4">
        <v>27.32</v>
      </c>
      <c r="EA150" s="4">
        <v>32.409999999999997</v>
      </c>
      <c r="EB150" s="4">
        <v>4.57</v>
      </c>
      <c r="EC150" s="4">
        <v>0.62</v>
      </c>
      <c r="ED150" s="4">
        <v>0</v>
      </c>
      <c r="EE150" s="4">
        <v>51.294600000000003</v>
      </c>
      <c r="EF150" s="4">
        <v>0</v>
      </c>
      <c r="EG150" s="4">
        <v>1.4139999999999999</v>
      </c>
      <c r="EH150" s="4">
        <v>0</v>
      </c>
      <c r="EI150" s="4">
        <v>25.8935</v>
      </c>
      <c r="EJ150" s="4">
        <v>0.66600000000000004</v>
      </c>
      <c r="EK150" s="4">
        <v>16.369199999999999</v>
      </c>
      <c r="EL150" s="4">
        <v>4.3604000000000003</v>
      </c>
      <c r="EM150" s="4">
        <v>0</v>
      </c>
      <c r="EN150" s="4">
        <v>0</v>
      </c>
      <c r="EO150" s="4">
        <v>0</v>
      </c>
      <c r="EP150" s="4">
        <v>0</v>
      </c>
      <c r="EQ150" s="4">
        <v>2.2000000000000001E-3</v>
      </c>
      <c r="ER150" s="4">
        <v>0</v>
      </c>
      <c r="ES150" s="4">
        <v>0</v>
      </c>
      <c r="ET150" s="4">
        <v>52.98</v>
      </c>
      <c r="EU150" s="4">
        <v>46.81</v>
      </c>
      <c r="EV150" s="4">
        <v>41.54</v>
      </c>
      <c r="EW150" s="4">
        <v>8.9600000000000009</v>
      </c>
      <c r="EX150" s="4">
        <v>1.6</v>
      </c>
      <c r="EY150" s="4">
        <v>1.08</v>
      </c>
      <c r="EZ150" s="4">
        <v>0</v>
      </c>
      <c r="FA150" s="4">
        <v>0</v>
      </c>
      <c r="FB150" s="4">
        <v>0</v>
      </c>
      <c r="FC150" s="4">
        <v>0</v>
      </c>
      <c r="FD150" s="4">
        <v>0</v>
      </c>
      <c r="FE150" s="4">
        <v>0</v>
      </c>
      <c r="FF150" s="4">
        <v>0</v>
      </c>
      <c r="FG150" s="4">
        <v>0</v>
      </c>
      <c r="FH150" s="4">
        <v>0</v>
      </c>
      <c r="FI150" s="4">
        <v>0</v>
      </c>
      <c r="FJ150" s="4">
        <v>0</v>
      </c>
      <c r="FK150" s="4">
        <v>0</v>
      </c>
      <c r="FL150" s="4">
        <v>0</v>
      </c>
      <c r="FM150" s="4">
        <v>0</v>
      </c>
      <c r="FN150" s="4">
        <v>0</v>
      </c>
      <c r="FO150" s="4">
        <v>0</v>
      </c>
      <c r="FP150" s="4">
        <v>0</v>
      </c>
      <c r="FQ150" s="4">
        <v>0</v>
      </c>
      <c r="FR150" s="4">
        <v>0</v>
      </c>
      <c r="FS150" s="4">
        <v>0</v>
      </c>
      <c r="FT150" s="4">
        <v>0</v>
      </c>
      <c r="FU150" s="4">
        <v>0</v>
      </c>
      <c r="FV150" s="4">
        <v>0</v>
      </c>
      <c r="FW150" s="4">
        <v>0</v>
      </c>
      <c r="FX150" s="4">
        <v>48.948300000000003</v>
      </c>
      <c r="FY150" s="4">
        <v>0.3271</v>
      </c>
      <c r="FZ150" s="4">
        <v>9.8939000000000004</v>
      </c>
      <c r="GA150" s="4">
        <v>36.739400000000003</v>
      </c>
      <c r="GB150" s="4">
        <v>0</v>
      </c>
      <c r="GC150" s="4">
        <v>4.0911999999999997</v>
      </c>
      <c r="GD150" s="4">
        <v>0</v>
      </c>
      <c r="GE150" s="4">
        <v>0</v>
      </c>
      <c r="GF150" s="4">
        <v>0</v>
      </c>
      <c r="GG150" s="4">
        <v>0</v>
      </c>
      <c r="GH150" s="4">
        <v>0</v>
      </c>
      <c r="GI150" s="4">
        <v>0</v>
      </c>
      <c r="GJ150" s="4">
        <v>0</v>
      </c>
      <c r="GK150" s="4">
        <v>0</v>
      </c>
      <c r="GL150" s="4">
        <v>45.19</v>
      </c>
      <c r="GM150" s="4">
        <v>9.14</v>
      </c>
      <c r="GN150" s="4">
        <v>37.71</v>
      </c>
      <c r="GO150" s="4">
        <v>0.47</v>
      </c>
      <c r="GP150" s="4">
        <v>7.49</v>
      </c>
      <c r="GQ150" s="4">
        <v>0</v>
      </c>
      <c r="GR150" s="4">
        <v>0</v>
      </c>
      <c r="GS150" s="4">
        <v>0</v>
      </c>
      <c r="GT150" s="4">
        <v>0</v>
      </c>
      <c r="GU150" s="4">
        <v>0</v>
      </c>
      <c r="GV150" s="4">
        <v>0</v>
      </c>
      <c r="GW150" s="4">
        <v>0</v>
      </c>
      <c r="GX150" s="4">
        <v>0</v>
      </c>
      <c r="GY150" s="4">
        <v>0</v>
      </c>
      <c r="GZ150" s="4">
        <v>0</v>
      </c>
      <c r="HA150" s="4">
        <v>0</v>
      </c>
      <c r="HB150" s="4">
        <v>0</v>
      </c>
      <c r="HC150" s="4">
        <v>0</v>
      </c>
      <c r="HD150" s="4">
        <v>0</v>
      </c>
      <c r="HE150" s="4">
        <v>0</v>
      </c>
      <c r="HF150" s="4">
        <v>0</v>
      </c>
      <c r="HG150" s="4">
        <v>0</v>
      </c>
      <c r="HH150" s="4">
        <v>0</v>
      </c>
      <c r="HI150" s="4">
        <v>0</v>
      </c>
      <c r="HJ150" s="4">
        <v>0</v>
      </c>
      <c r="HK150" s="4">
        <v>0</v>
      </c>
      <c r="HL150" s="4">
        <v>0</v>
      </c>
      <c r="HM150" s="4">
        <v>0</v>
      </c>
      <c r="HN150" s="4">
        <v>0</v>
      </c>
      <c r="HO150" s="4">
        <v>60.928800000000003</v>
      </c>
      <c r="HP150" s="4">
        <v>0</v>
      </c>
      <c r="HQ150" s="4">
        <v>0</v>
      </c>
      <c r="HR150" s="4">
        <v>0</v>
      </c>
      <c r="HS150" s="4">
        <v>0</v>
      </c>
      <c r="HT150" s="4">
        <v>0</v>
      </c>
      <c r="HU150" s="4">
        <v>0</v>
      </c>
      <c r="HV150" s="4">
        <v>0</v>
      </c>
      <c r="HW150" s="4">
        <v>2.6432000000000002</v>
      </c>
      <c r="HX150" s="4">
        <v>36.427999999999997</v>
      </c>
      <c r="HY150" s="4">
        <v>0</v>
      </c>
      <c r="HZ150" s="4">
        <v>96.04</v>
      </c>
      <c r="IA150" s="4">
        <v>3.96</v>
      </c>
    </row>
    <row r="151" spans="1:235" x14ac:dyDescent="0.35">
      <c r="A151" s="4" t="s">
        <v>653</v>
      </c>
      <c r="B151" s="4">
        <v>79.27</v>
      </c>
      <c r="C151" s="4">
        <v>78.72</v>
      </c>
      <c r="D151" s="4">
        <v>78.06</v>
      </c>
      <c r="E151" s="4">
        <v>1069.77</v>
      </c>
      <c r="F151" s="4">
        <v>1E-3</v>
      </c>
      <c r="G151" s="4">
        <v>-9.91</v>
      </c>
      <c r="H151" s="4">
        <v>0</v>
      </c>
      <c r="I151" s="4">
        <v>-0.71</v>
      </c>
      <c r="J151" s="4">
        <v>21.28</v>
      </c>
      <c r="K151" s="4">
        <v>1069.7</v>
      </c>
      <c r="L151" s="4">
        <v>-7.0000000000000007E-2</v>
      </c>
      <c r="M151" s="4">
        <v>1069.71</v>
      </c>
      <c r="N151" s="4">
        <v>-0.06</v>
      </c>
      <c r="O151" s="4">
        <v>1069.73</v>
      </c>
      <c r="P151" s="4">
        <v>-0.04</v>
      </c>
      <c r="Q151" s="4">
        <v>1069.75</v>
      </c>
      <c r="R151" s="4">
        <v>-0.01</v>
      </c>
      <c r="S151" s="4">
        <v>1059.68</v>
      </c>
      <c r="T151" s="4">
        <v>-10.09</v>
      </c>
      <c r="U151" s="4">
        <v>1069.77</v>
      </c>
      <c r="V151" s="4">
        <v>0</v>
      </c>
      <c r="W151" s="4">
        <v>1026.8499999999999</v>
      </c>
      <c r="X151" s="4">
        <v>-42.92</v>
      </c>
      <c r="Y151" s="4">
        <v>6.2676999999999996</v>
      </c>
      <c r="Z151" s="4">
        <v>28.545300000000001</v>
      </c>
      <c r="AA151" s="4">
        <v>36.041699999999999</v>
      </c>
      <c r="AB151" s="4">
        <v>0.33300000000000002</v>
      </c>
      <c r="AC151" s="4">
        <v>0</v>
      </c>
      <c r="AD151" s="4">
        <v>2.1438000000000001</v>
      </c>
      <c r="AE151" s="4">
        <v>0</v>
      </c>
      <c r="AF151" s="4">
        <v>4.4555999999999996</v>
      </c>
      <c r="AG151" s="4">
        <v>-13.25</v>
      </c>
      <c r="AH151" s="4">
        <v>26.398099999999999</v>
      </c>
      <c r="AI151" s="4">
        <v>16.6721</v>
      </c>
      <c r="AJ151" s="4">
        <v>35.857599999999998</v>
      </c>
      <c r="AK151" s="4">
        <v>0</v>
      </c>
      <c r="AL151" s="4">
        <v>7.2645999999999997</v>
      </c>
      <c r="AM151" s="4">
        <v>0</v>
      </c>
      <c r="AN151" s="4">
        <v>0.55759999999999998</v>
      </c>
      <c r="AO151" s="4">
        <v>0.22789999999999999</v>
      </c>
      <c r="AP151" s="4">
        <v>4.53E-2</v>
      </c>
      <c r="AQ151" s="4">
        <v>53.373800000000003</v>
      </c>
      <c r="AR151" s="4">
        <v>2.6071</v>
      </c>
      <c r="AS151" s="4">
        <v>11.796799999999999</v>
      </c>
      <c r="AT151" s="4">
        <v>2.6248999999999998</v>
      </c>
      <c r="AU151" s="4">
        <v>14.4969</v>
      </c>
      <c r="AV151" s="4">
        <v>0.29220000000000002</v>
      </c>
      <c r="AW151" s="4">
        <v>2.629</v>
      </c>
      <c r="AX151" s="4">
        <v>6.3521000000000001</v>
      </c>
      <c r="AY151" s="4">
        <v>2.7919</v>
      </c>
      <c r="AZ151" s="4">
        <v>2.0202</v>
      </c>
      <c r="BA151" s="4">
        <v>0.72409999999999997</v>
      </c>
      <c r="BB151" s="4">
        <v>0</v>
      </c>
      <c r="BC151" s="4">
        <v>2.0000000000000001E-4</v>
      </c>
      <c r="BD151" s="4">
        <v>0.2908</v>
      </c>
      <c r="BE151" s="4">
        <v>0</v>
      </c>
      <c r="BF151" s="4">
        <v>1.9891000000000001</v>
      </c>
      <c r="BG151" s="4">
        <v>1.0204</v>
      </c>
      <c r="BH151" s="4">
        <v>0.63660000000000005</v>
      </c>
      <c r="BI151" s="4">
        <v>1.9329000000000001</v>
      </c>
      <c r="BJ151" s="4">
        <v>3.2629000000000001</v>
      </c>
      <c r="BK151" s="4">
        <v>2.6282999999999999</v>
      </c>
      <c r="BL151" s="4">
        <v>2.6128</v>
      </c>
      <c r="BM151" s="4">
        <v>2.5127999999999999</v>
      </c>
      <c r="BN151" s="4">
        <v>2.4211999999999998</v>
      </c>
      <c r="BO151" s="4">
        <v>2.3813</v>
      </c>
      <c r="BP151" s="4">
        <v>2.3447</v>
      </c>
      <c r="BQ151" s="4">
        <v>2.1781999999999999</v>
      </c>
      <c r="BR151" s="4">
        <v>2.2296999999999998</v>
      </c>
      <c r="BS151" s="4">
        <v>2.2621000000000002</v>
      </c>
      <c r="BT151" s="4">
        <v>2.2713000000000001</v>
      </c>
      <c r="BU151" s="4">
        <v>34.5244</v>
      </c>
      <c r="BV151" s="4">
        <v>0</v>
      </c>
      <c r="BW151" s="4">
        <v>0</v>
      </c>
      <c r="BX151" s="4">
        <v>0</v>
      </c>
      <c r="BY151" s="4">
        <v>42.972200000000001</v>
      </c>
      <c r="BZ151" s="4">
        <v>0.43</v>
      </c>
      <c r="CA151" s="4">
        <v>21.696100000000001</v>
      </c>
      <c r="CB151" s="4">
        <v>0.37109999999999999</v>
      </c>
      <c r="CC151" s="4">
        <v>0</v>
      </c>
      <c r="CD151" s="4">
        <v>0</v>
      </c>
      <c r="CE151" s="4">
        <v>0</v>
      </c>
      <c r="CF151" s="4">
        <v>0</v>
      </c>
      <c r="CG151" s="4">
        <v>6.1000000000000004E-3</v>
      </c>
      <c r="CH151" s="4">
        <v>0</v>
      </c>
      <c r="CI151" s="4">
        <v>0</v>
      </c>
      <c r="CJ151" s="4">
        <v>47.37</v>
      </c>
      <c r="CK151" s="4">
        <v>46.84</v>
      </c>
      <c r="CL151" s="4">
        <v>52.05</v>
      </c>
      <c r="CM151" s="4">
        <v>0.53</v>
      </c>
      <c r="CN151" s="4">
        <v>0.57999999999999996</v>
      </c>
      <c r="CO151" s="4">
        <v>0.01</v>
      </c>
      <c r="CP151" s="4">
        <v>55.4983</v>
      </c>
      <c r="CQ151" s="4">
        <v>0</v>
      </c>
      <c r="CR151" s="4">
        <v>28.279199999999999</v>
      </c>
      <c r="CS151" s="4">
        <v>0</v>
      </c>
      <c r="CT151" s="4">
        <v>0</v>
      </c>
      <c r="CU151" s="4">
        <v>0</v>
      </c>
      <c r="CV151" s="4">
        <v>0</v>
      </c>
      <c r="CW151" s="4">
        <v>10.3805</v>
      </c>
      <c r="CX151" s="4">
        <v>5.4767999999999999</v>
      </c>
      <c r="CY151" s="4">
        <v>0.36530000000000001</v>
      </c>
      <c r="CZ151" s="4">
        <v>0</v>
      </c>
      <c r="DA151" s="4">
        <v>0</v>
      </c>
      <c r="DB151" s="4">
        <v>0</v>
      </c>
      <c r="DC151" s="4">
        <v>0</v>
      </c>
      <c r="DD151" s="4">
        <v>0</v>
      </c>
      <c r="DE151" s="4">
        <v>50.08</v>
      </c>
      <c r="DF151" s="4">
        <v>47.82</v>
      </c>
      <c r="DG151" s="4">
        <v>2.1</v>
      </c>
      <c r="DH151" s="4">
        <v>0</v>
      </c>
      <c r="DI151" s="4">
        <v>50.118200000000002</v>
      </c>
      <c r="DJ151" s="4">
        <v>0</v>
      </c>
      <c r="DK151" s="4">
        <v>4.0702999999999996</v>
      </c>
      <c r="DL151" s="4">
        <v>0</v>
      </c>
      <c r="DM151" s="4">
        <v>17.214099999999998</v>
      </c>
      <c r="DN151" s="4">
        <v>0.38219999999999998</v>
      </c>
      <c r="DO151" s="4">
        <v>12.325699999999999</v>
      </c>
      <c r="DP151" s="4">
        <v>15.887499999999999</v>
      </c>
      <c r="DQ151" s="4">
        <v>0</v>
      </c>
      <c r="DR151" s="4">
        <v>0</v>
      </c>
      <c r="DS151" s="4">
        <v>0</v>
      </c>
      <c r="DT151" s="4">
        <v>0</v>
      </c>
      <c r="DU151" s="4">
        <v>1.9E-3</v>
      </c>
      <c r="DV151" s="4">
        <v>0</v>
      </c>
      <c r="DW151" s="4">
        <v>0</v>
      </c>
      <c r="DX151" s="4">
        <v>56.07</v>
      </c>
      <c r="DY151" s="4">
        <v>34.99</v>
      </c>
      <c r="DZ151" s="4">
        <v>27.41</v>
      </c>
      <c r="EA151" s="4">
        <v>32.409999999999997</v>
      </c>
      <c r="EB151" s="4">
        <v>4.57</v>
      </c>
      <c r="EC151" s="4">
        <v>0.62</v>
      </c>
      <c r="ED151" s="4">
        <v>0</v>
      </c>
      <c r="EE151" s="4">
        <v>51.279800000000002</v>
      </c>
      <c r="EF151" s="4">
        <v>0</v>
      </c>
      <c r="EG151" s="4">
        <v>1.4088000000000001</v>
      </c>
      <c r="EH151" s="4">
        <v>0</v>
      </c>
      <c r="EI151" s="4">
        <v>25.963699999999999</v>
      </c>
      <c r="EJ151" s="4">
        <v>0.66739999999999999</v>
      </c>
      <c r="EK151" s="4">
        <v>16.322800000000001</v>
      </c>
      <c r="EL151" s="4">
        <v>4.3552999999999997</v>
      </c>
      <c r="EM151" s="4">
        <v>0</v>
      </c>
      <c r="EN151" s="4">
        <v>0</v>
      </c>
      <c r="EO151" s="4">
        <v>0</v>
      </c>
      <c r="EP151" s="4">
        <v>0</v>
      </c>
      <c r="EQ151" s="4">
        <v>2.2000000000000001E-3</v>
      </c>
      <c r="ER151" s="4">
        <v>0</v>
      </c>
      <c r="ES151" s="4">
        <v>0</v>
      </c>
      <c r="ET151" s="4">
        <v>52.84</v>
      </c>
      <c r="EU151" s="4">
        <v>46.7</v>
      </c>
      <c r="EV151" s="4">
        <v>41.67</v>
      </c>
      <c r="EW151" s="4">
        <v>8.9600000000000009</v>
      </c>
      <c r="EX151" s="4">
        <v>1.59</v>
      </c>
      <c r="EY151" s="4">
        <v>1.08</v>
      </c>
      <c r="EZ151" s="4">
        <v>0</v>
      </c>
      <c r="FA151" s="4">
        <v>0</v>
      </c>
      <c r="FB151" s="4">
        <v>0</v>
      </c>
      <c r="FC151" s="4">
        <v>0</v>
      </c>
      <c r="FD151" s="4">
        <v>0</v>
      </c>
      <c r="FE151" s="4">
        <v>0</v>
      </c>
      <c r="FF151" s="4">
        <v>0</v>
      </c>
      <c r="FG151" s="4">
        <v>0</v>
      </c>
      <c r="FH151" s="4">
        <v>0</v>
      </c>
      <c r="FI151" s="4">
        <v>0</v>
      </c>
      <c r="FJ151" s="4">
        <v>0</v>
      </c>
      <c r="FK151" s="4">
        <v>0</v>
      </c>
      <c r="FL151" s="4">
        <v>0</v>
      </c>
      <c r="FM151" s="4">
        <v>0</v>
      </c>
      <c r="FN151" s="4">
        <v>0</v>
      </c>
      <c r="FO151" s="4">
        <v>0</v>
      </c>
      <c r="FP151" s="4">
        <v>0</v>
      </c>
      <c r="FQ151" s="4">
        <v>0</v>
      </c>
      <c r="FR151" s="4">
        <v>0</v>
      </c>
      <c r="FS151" s="4">
        <v>0</v>
      </c>
      <c r="FT151" s="4">
        <v>0</v>
      </c>
      <c r="FU151" s="4">
        <v>0</v>
      </c>
      <c r="FV151" s="4">
        <v>0</v>
      </c>
      <c r="FW151" s="4">
        <v>0</v>
      </c>
      <c r="FX151" s="4">
        <v>48.8795</v>
      </c>
      <c r="FY151" s="4">
        <v>0.32640000000000002</v>
      </c>
      <c r="FZ151" s="4">
        <v>10.0151</v>
      </c>
      <c r="GA151" s="4">
        <v>36.701000000000001</v>
      </c>
      <c r="GB151" s="4">
        <v>0</v>
      </c>
      <c r="GC151" s="4">
        <v>4.0780000000000003</v>
      </c>
      <c r="GD151" s="4">
        <v>0</v>
      </c>
      <c r="GE151" s="4">
        <v>0</v>
      </c>
      <c r="GF151" s="4">
        <v>0</v>
      </c>
      <c r="GG151" s="4">
        <v>0</v>
      </c>
      <c r="GH151" s="4">
        <v>0</v>
      </c>
      <c r="GI151" s="4">
        <v>0</v>
      </c>
      <c r="GJ151" s="4">
        <v>0</v>
      </c>
      <c r="GK151" s="4">
        <v>0</v>
      </c>
      <c r="GL151" s="4">
        <v>45.14</v>
      </c>
      <c r="GM151" s="4">
        <v>9.25</v>
      </c>
      <c r="GN151" s="4">
        <v>37.68</v>
      </c>
      <c r="GO151" s="4">
        <v>0.47</v>
      </c>
      <c r="GP151" s="4">
        <v>7.46</v>
      </c>
      <c r="GQ151" s="4">
        <v>0</v>
      </c>
      <c r="GR151" s="4">
        <v>0</v>
      </c>
      <c r="GS151" s="4">
        <v>0</v>
      </c>
      <c r="GT151" s="4">
        <v>0</v>
      </c>
      <c r="GU151" s="4">
        <v>0</v>
      </c>
      <c r="GV151" s="4">
        <v>0</v>
      </c>
      <c r="GW151" s="4">
        <v>0</v>
      </c>
      <c r="GX151" s="4">
        <v>0</v>
      </c>
      <c r="GY151" s="4">
        <v>0</v>
      </c>
      <c r="GZ151" s="4">
        <v>0</v>
      </c>
      <c r="HA151" s="4">
        <v>0</v>
      </c>
      <c r="HB151" s="4">
        <v>0</v>
      </c>
      <c r="HC151" s="4">
        <v>0</v>
      </c>
      <c r="HD151" s="4">
        <v>0</v>
      </c>
      <c r="HE151" s="4">
        <v>0</v>
      </c>
      <c r="HF151" s="4">
        <v>0</v>
      </c>
      <c r="HG151" s="4">
        <v>0</v>
      </c>
      <c r="HH151" s="4">
        <v>0</v>
      </c>
      <c r="HI151" s="4">
        <v>0</v>
      </c>
      <c r="HJ151" s="4">
        <v>0</v>
      </c>
      <c r="HK151" s="4">
        <v>0</v>
      </c>
      <c r="HL151" s="4">
        <v>0</v>
      </c>
      <c r="HM151" s="4">
        <v>0</v>
      </c>
      <c r="HN151" s="4">
        <v>0</v>
      </c>
      <c r="HO151" s="4">
        <v>60.930900000000001</v>
      </c>
      <c r="HP151" s="4">
        <v>0</v>
      </c>
      <c r="HQ151" s="4">
        <v>0</v>
      </c>
      <c r="HR151" s="4">
        <v>0</v>
      </c>
      <c r="HS151" s="4">
        <v>0</v>
      </c>
      <c r="HT151" s="4">
        <v>0</v>
      </c>
      <c r="HU151" s="4">
        <v>0</v>
      </c>
      <c r="HV151" s="4">
        <v>0</v>
      </c>
      <c r="HW151" s="4">
        <v>2.6410999999999998</v>
      </c>
      <c r="HX151" s="4">
        <v>36.428100000000001</v>
      </c>
      <c r="HY151" s="4">
        <v>0</v>
      </c>
      <c r="HZ151" s="4">
        <v>96.04</v>
      </c>
      <c r="IA151" s="4">
        <v>3.96</v>
      </c>
    </row>
    <row r="152" spans="1:235" x14ac:dyDescent="0.35">
      <c r="A152" s="4" t="s">
        <v>653</v>
      </c>
      <c r="B152" s="4">
        <v>79.78</v>
      </c>
      <c r="C152" s="4">
        <v>79.239999999999995</v>
      </c>
      <c r="D152" s="4">
        <v>78.58</v>
      </c>
      <c r="E152" s="4">
        <v>1069.1600000000001</v>
      </c>
      <c r="F152" s="4">
        <v>1E-3</v>
      </c>
      <c r="G152" s="4">
        <v>-9.92</v>
      </c>
      <c r="H152" s="4">
        <v>0</v>
      </c>
      <c r="I152" s="4">
        <v>-0.71</v>
      </c>
      <c r="J152" s="4">
        <v>20.76</v>
      </c>
      <c r="K152" s="4">
        <v>1069.08</v>
      </c>
      <c r="L152" s="4">
        <v>-0.08</v>
      </c>
      <c r="M152" s="4">
        <v>1069.0899999999999</v>
      </c>
      <c r="N152" s="4">
        <v>-0.06</v>
      </c>
      <c r="O152" s="4">
        <v>1069.1199999999999</v>
      </c>
      <c r="P152" s="4">
        <v>-0.04</v>
      </c>
      <c r="Q152" s="4">
        <v>1069.1300000000001</v>
      </c>
      <c r="R152" s="4">
        <v>-0.02</v>
      </c>
      <c r="S152" s="4">
        <v>1059.04</v>
      </c>
      <c r="T152" s="4">
        <v>-10.119999999999999</v>
      </c>
      <c r="U152" s="4">
        <v>1069.1600000000001</v>
      </c>
      <c r="V152" s="4">
        <v>0</v>
      </c>
      <c r="W152" s="4">
        <v>1026.8499999999999</v>
      </c>
      <c r="X152" s="4">
        <v>-42.31</v>
      </c>
      <c r="Y152" s="4">
        <v>6.1741999999999999</v>
      </c>
      <c r="Z152" s="4">
        <v>28.732900000000001</v>
      </c>
      <c r="AA152" s="4">
        <v>36.159700000000001</v>
      </c>
      <c r="AB152" s="4">
        <v>0.58799999999999997</v>
      </c>
      <c r="AC152" s="4">
        <v>0</v>
      </c>
      <c r="AD152" s="4">
        <v>2.1949999999999998</v>
      </c>
      <c r="AE152" s="4">
        <v>0</v>
      </c>
      <c r="AF152" s="4">
        <v>4.4595000000000002</v>
      </c>
      <c r="AG152" s="4">
        <v>-13.177099999999999</v>
      </c>
      <c r="AH152" s="4">
        <v>26.456600000000002</v>
      </c>
      <c r="AI152" s="4">
        <v>16.632999999999999</v>
      </c>
      <c r="AJ152" s="4">
        <v>35.950099999999999</v>
      </c>
      <c r="AK152" s="4">
        <v>0</v>
      </c>
      <c r="AL152" s="4">
        <v>7.2222999999999997</v>
      </c>
      <c r="AM152" s="4">
        <v>0</v>
      </c>
      <c r="AN152" s="4">
        <v>0.56089999999999995</v>
      </c>
      <c r="AO152" s="4">
        <v>0.22689999999999999</v>
      </c>
      <c r="AP152" s="4">
        <v>4.53E-2</v>
      </c>
      <c r="AQ152" s="4">
        <v>53.447800000000001</v>
      </c>
      <c r="AR152" s="4">
        <v>2.5596999999999999</v>
      </c>
      <c r="AS152" s="4">
        <v>11.8264</v>
      </c>
      <c r="AT152" s="4">
        <v>2.6248999999999998</v>
      </c>
      <c r="AU152" s="4">
        <v>14.442299999999999</v>
      </c>
      <c r="AV152" s="4">
        <v>0.2908</v>
      </c>
      <c r="AW152" s="4">
        <v>2.6042999999999998</v>
      </c>
      <c r="AX152" s="4">
        <v>6.3094999999999999</v>
      </c>
      <c r="AY152" s="4">
        <v>2.7959999999999998</v>
      </c>
      <c r="AZ152" s="4">
        <v>2.0647000000000002</v>
      </c>
      <c r="BA152" s="4">
        <v>0.74229999999999996</v>
      </c>
      <c r="BB152" s="4">
        <v>0</v>
      </c>
      <c r="BC152" s="4">
        <v>2.0000000000000001E-4</v>
      </c>
      <c r="BD152" s="4">
        <v>0.29120000000000001</v>
      </c>
      <c r="BE152" s="4">
        <v>0</v>
      </c>
      <c r="BF152" s="4">
        <v>1.9925999999999999</v>
      </c>
      <c r="BG152" s="4">
        <v>1.016</v>
      </c>
      <c r="BH152" s="4">
        <v>0.63360000000000005</v>
      </c>
      <c r="BI152" s="4">
        <v>1.9413</v>
      </c>
      <c r="BJ152" s="4">
        <v>3.3138999999999998</v>
      </c>
      <c r="BK152" s="4">
        <v>2.6587999999999998</v>
      </c>
      <c r="BL152" s="4">
        <v>2.6432000000000002</v>
      </c>
      <c r="BM152" s="4">
        <v>2.5407999999999999</v>
      </c>
      <c r="BN152" s="4">
        <v>2.4464000000000001</v>
      </c>
      <c r="BO152" s="4">
        <v>2.4054000000000002</v>
      </c>
      <c r="BP152" s="4">
        <v>2.3677999999999999</v>
      </c>
      <c r="BQ152" s="4">
        <v>2.1915</v>
      </c>
      <c r="BR152" s="4">
        <v>2.2416</v>
      </c>
      <c r="BS152" s="4">
        <v>2.2713000000000001</v>
      </c>
      <c r="BT152" s="4">
        <v>2.2786</v>
      </c>
      <c r="BU152" s="4">
        <v>34.506399999999999</v>
      </c>
      <c r="BV152" s="4">
        <v>0</v>
      </c>
      <c r="BW152" s="4">
        <v>0</v>
      </c>
      <c r="BX152" s="4">
        <v>0</v>
      </c>
      <c r="BY152" s="4">
        <v>43.069299999999998</v>
      </c>
      <c r="BZ152" s="4">
        <v>0.42980000000000002</v>
      </c>
      <c r="CA152" s="4">
        <v>21.6188</v>
      </c>
      <c r="CB152" s="4">
        <v>0.36959999999999998</v>
      </c>
      <c r="CC152" s="4">
        <v>0</v>
      </c>
      <c r="CD152" s="4">
        <v>0</v>
      </c>
      <c r="CE152" s="4">
        <v>0</v>
      </c>
      <c r="CF152" s="4">
        <v>0</v>
      </c>
      <c r="CG152" s="4">
        <v>6.1000000000000004E-3</v>
      </c>
      <c r="CH152" s="4">
        <v>0</v>
      </c>
      <c r="CI152" s="4">
        <v>0</v>
      </c>
      <c r="CJ152" s="4">
        <v>47.22</v>
      </c>
      <c r="CK152" s="4">
        <v>46.7</v>
      </c>
      <c r="CL152" s="4">
        <v>52.19</v>
      </c>
      <c r="CM152" s="4">
        <v>0.53</v>
      </c>
      <c r="CN152" s="4">
        <v>0.56999999999999995</v>
      </c>
      <c r="CO152" s="4">
        <v>0.01</v>
      </c>
      <c r="CP152" s="4">
        <v>55.5276</v>
      </c>
      <c r="CQ152" s="4">
        <v>0</v>
      </c>
      <c r="CR152" s="4">
        <v>28.259</v>
      </c>
      <c r="CS152" s="4">
        <v>0</v>
      </c>
      <c r="CT152" s="4">
        <v>0</v>
      </c>
      <c r="CU152" s="4">
        <v>0</v>
      </c>
      <c r="CV152" s="4">
        <v>0</v>
      </c>
      <c r="CW152" s="4">
        <v>10.356999999999999</v>
      </c>
      <c r="CX152" s="4">
        <v>5.4889000000000001</v>
      </c>
      <c r="CY152" s="4">
        <v>0.36759999999999998</v>
      </c>
      <c r="CZ152" s="4">
        <v>0</v>
      </c>
      <c r="DA152" s="4">
        <v>0</v>
      </c>
      <c r="DB152" s="4">
        <v>0</v>
      </c>
      <c r="DC152" s="4">
        <v>0</v>
      </c>
      <c r="DD152" s="4">
        <v>0</v>
      </c>
      <c r="DE152" s="4">
        <v>49.97</v>
      </c>
      <c r="DF152" s="4">
        <v>47.92</v>
      </c>
      <c r="DG152" s="4">
        <v>2.11</v>
      </c>
      <c r="DH152" s="4">
        <v>0</v>
      </c>
      <c r="DI152" s="4">
        <v>50.104900000000001</v>
      </c>
      <c r="DJ152" s="4">
        <v>0</v>
      </c>
      <c r="DK152" s="4">
        <v>4.0698999999999996</v>
      </c>
      <c r="DL152" s="4">
        <v>0</v>
      </c>
      <c r="DM152" s="4">
        <v>17.265599999999999</v>
      </c>
      <c r="DN152" s="4">
        <v>0.38240000000000002</v>
      </c>
      <c r="DO152" s="4">
        <v>12.287699999999999</v>
      </c>
      <c r="DP152" s="4">
        <v>15.887499999999999</v>
      </c>
      <c r="DQ152" s="4">
        <v>0</v>
      </c>
      <c r="DR152" s="4">
        <v>0</v>
      </c>
      <c r="DS152" s="4">
        <v>0</v>
      </c>
      <c r="DT152" s="4">
        <v>0</v>
      </c>
      <c r="DU152" s="4">
        <v>1.9E-3</v>
      </c>
      <c r="DV152" s="4">
        <v>0</v>
      </c>
      <c r="DW152" s="4">
        <v>0</v>
      </c>
      <c r="DX152" s="4">
        <v>55.92</v>
      </c>
      <c r="DY152" s="4">
        <v>34.89</v>
      </c>
      <c r="DZ152" s="4">
        <v>27.5</v>
      </c>
      <c r="EA152" s="4">
        <v>32.42</v>
      </c>
      <c r="EB152" s="4">
        <v>4.57</v>
      </c>
      <c r="EC152" s="4">
        <v>0.62</v>
      </c>
      <c r="ED152" s="4">
        <v>0</v>
      </c>
      <c r="EE152" s="4">
        <v>51.265099999999997</v>
      </c>
      <c r="EF152" s="4">
        <v>0</v>
      </c>
      <c r="EG152" s="4">
        <v>1.4035</v>
      </c>
      <c r="EH152" s="4">
        <v>0</v>
      </c>
      <c r="EI152" s="4">
        <v>26.033999999999999</v>
      </c>
      <c r="EJ152" s="4">
        <v>0.66879999999999995</v>
      </c>
      <c r="EK152" s="4">
        <v>16.276499999999999</v>
      </c>
      <c r="EL152" s="4">
        <v>4.3499999999999996</v>
      </c>
      <c r="EM152" s="4">
        <v>0</v>
      </c>
      <c r="EN152" s="4">
        <v>0</v>
      </c>
      <c r="EO152" s="4">
        <v>0</v>
      </c>
      <c r="EP152" s="4">
        <v>0</v>
      </c>
      <c r="EQ152" s="4">
        <v>2.2000000000000001E-3</v>
      </c>
      <c r="ER152" s="4">
        <v>0</v>
      </c>
      <c r="ES152" s="4">
        <v>0</v>
      </c>
      <c r="ET152" s="4">
        <v>52.71</v>
      </c>
      <c r="EU152" s="4">
        <v>46.58</v>
      </c>
      <c r="EV152" s="4">
        <v>41.8</v>
      </c>
      <c r="EW152" s="4">
        <v>8.9499999999999993</v>
      </c>
      <c r="EX152" s="4">
        <v>1.59</v>
      </c>
      <c r="EY152" s="4">
        <v>1.0900000000000001</v>
      </c>
      <c r="EZ152" s="4">
        <v>0</v>
      </c>
      <c r="FA152" s="4">
        <v>0</v>
      </c>
      <c r="FB152" s="4">
        <v>0</v>
      </c>
      <c r="FC152" s="4">
        <v>0</v>
      </c>
      <c r="FD152" s="4">
        <v>0</v>
      </c>
      <c r="FE152" s="4">
        <v>0</v>
      </c>
      <c r="FF152" s="4">
        <v>0</v>
      </c>
      <c r="FG152" s="4">
        <v>0</v>
      </c>
      <c r="FH152" s="4">
        <v>0</v>
      </c>
      <c r="FI152" s="4">
        <v>0</v>
      </c>
      <c r="FJ152" s="4">
        <v>0</v>
      </c>
      <c r="FK152" s="4">
        <v>0</v>
      </c>
      <c r="FL152" s="4">
        <v>0</v>
      </c>
      <c r="FM152" s="4">
        <v>0</v>
      </c>
      <c r="FN152" s="4">
        <v>0</v>
      </c>
      <c r="FO152" s="4">
        <v>0</v>
      </c>
      <c r="FP152" s="4">
        <v>0</v>
      </c>
      <c r="FQ152" s="4">
        <v>0</v>
      </c>
      <c r="FR152" s="4">
        <v>0</v>
      </c>
      <c r="FS152" s="4">
        <v>0</v>
      </c>
      <c r="FT152" s="4">
        <v>0</v>
      </c>
      <c r="FU152" s="4">
        <v>0</v>
      </c>
      <c r="FV152" s="4">
        <v>0</v>
      </c>
      <c r="FW152" s="4">
        <v>0</v>
      </c>
      <c r="FX152" s="4">
        <v>48.808999999999997</v>
      </c>
      <c r="FY152" s="4">
        <v>0.32569999999999999</v>
      </c>
      <c r="FZ152" s="4">
        <v>10.1394</v>
      </c>
      <c r="GA152" s="4">
        <v>36.660899999999998</v>
      </c>
      <c r="GB152" s="4">
        <v>0</v>
      </c>
      <c r="GC152" s="4">
        <v>4.0650000000000004</v>
      </c>
      <c r="GD152" s="4">
        <v>0</v>
      </c>
      <c r="GE152" s="4">
        <v>0</v>
      </c>
      <c r="GF152" s="4">
        <v>0</v>
      </c>
      <c r="GG152" s="4">
        <v>0</v>
      </c>
      <c r="GH152" s="4">
        <v>0</v>
      </c>
      <c r="GI152" s="4">
        <v>0</v>
      </c>
      <c r="GJ152" s="4">
        <v>0</v>
      </c>
      <c r="GK152" s="4">
        <v>0</v>
      </c>
      <c r="GL152" s="4">
        <v>45.08</v>
      </c>
      <c r="GM152" s="4">
        <v>9.3699999999999992</v>
      </c>
      <c r="GN152" s="4">
        <v>37.64</v>
      </c>
      <c r="GO152" s="4">
        <v>0.47</v>
      </c>
      <c r="GP152" s="4">
        <v>7.44</v>
      </c>
      <c r="GQ152" s="4">
        <v>0</v>
      </c>
      <c r="GR152" s="4">
        <v>0</v>
      </c>
      <c r="GS152" s="4">
        <v>0</v>
      </c>
      <c r="GT152" s="4">
        <v>0</v>
      </c>
      <c r="GU152" s="4">
        <v>0</v>
      </c>
      <c r="GV152" s="4">
        <v>0</v>
      </c>
      <c r="GW152" s="4">
        <v>0</v>
      </c>
      <c r="GX152" s="4">
        <v>0</v>
      </c>
      <c r="GY152" s="4">
        <v>0</v>
      </c>
      <c r="GZ152" s="4">
        <v>0</v>
      </c>
      <c r="HA152" s="4">
        <v>0</v>
      </c>
      <c r="HB152" s="4">
        <v>0</v>
      </c>
      <c r="HC152" s="4">
        <v>0</v>
      </c>
      <c r="HD152" s="4">
        <v>0</v>
      </c>
      <c r="HE152" s="4">
        <v>0</v>
      </c>
      <c r="HF152" s="4">
        <v>0</v>
      </c>
      <c r="HG152" s="4">
        <v>0</v>
      </c>
      <c r="HH152" s="4">
        <v>0</v>
      </c>
      <c r="HI152" s="4">
        <v>0</v>
      </c>
      <c r="HJ152" s="4">
        <v>0</v>
      </c>
      <c r="HK152" s="4">
        <v>0</v>
      </c>
      <c r="HL152" s="4">
        <v>0</v>
      </c>
      <c r="HM152" s="4">
        <v>0</v>
      </c>
      <c r="HN152" s="4">
        <v>0</v>
      </c>
      <c r="HO152" s="4">
        <v>60.933</v>
      </c>
      <c r="HP152" s="4">
        <v>0</v>
      </c>
      <c r="HQ152" s="4">
        <v>0</v>
      </c>
      <c r="HR152" s="4">
        <v>0</v>
      </c>
      <c r="HS152" s="4">
        <v>0</v>
      </c>
      <c r="HT152" s="4">
        <v>0</v>
      </c>
      <c r="HU152" s="4">
        <v>0</v>
      </c>
      <c r="HV152" s="4">
        <v>0</v>
      </c>
      <c r="HW152" s="4">
        <v>2.6389</v>
      </c>
      <c r="HX152" s="4">
        <v>36.428100000000001</v>
      </c>
      <c r="HY152" s="4">
        <v>0</v>
      </c>
      <c r="HZ152" s="4">
        <v>96.04</v>
      </c>
      <c r="IA152" s="4">
        <v>3.96</v>
      </c>
    </row>
    <row r="153" spans="1:235" x14ac:dyDescent="0.35">
      <c r="A153" s="4" t="s">
        <v>653</v>
      </c>
      <c r="B153" s="4">
        <v>80.28</v>
      </c>
      <c r="C153" s="4">
        <v>79.760000000000005</v>
      </c>
      <c r="D153" s="4">
        <v>79.099999999999994</v>
      </c>
      <c r="E153" s="4">
        <v>1068.52</v>
      </c>
      <c r="F153" s="4">
        <v>1E-3</v>
      </c>
      <c r="G153" s="4">
        <v>-9.93</v>
      </c>
      <c r="H153" s="4">
        <v>0</v>
      </c>
      <c r="I153" s="4">
        <v>-0.71</v>
      </c>
      <c r="J153" s="4">
        <v>20.239999999999998</v>
      </c>
      <c r="K153" s="4">
        <v>1068.44</v>
      </c>
      <c r="L153" s="4">
        <v>-0.08</v>
      </c>
      <c r="M153" s="4">
        <v>1068.45</v>
      </c>
      <c r="N153" s="4">
        <v>-7.0000000000000007E-2</v>
      </c>
      <c r="O153" s="4">
        <v>1068.48</v>
      </c>
      <c r="P153" s="4">
        <v>-0.05</v>
      </c>
      <c r="Q153" s="4">
        <v>1068.49</v>
      </c>
      <c r="R153" s="4">
        <v>-0.03</v>
      </c>
      <c r="S153" s="4">
        <v>1058.3800000000001</v>
      </c>
      <c r="T153" s="4">
        <v>-10.14</v>
      </c>
      <c r="U153" s="4">
        <v>1068.52</v>
      </c>
      <c r="V153" s="4">
        <v>0</v>
      </c>
      <c r="W153" s="4">
        <v>1026.8499999999999</v>
      </c>
      <c r="X153" s="4">
        <v>-41.67</v>
      </c>
      <c r="Y153" s="4">
        <v>6.0815999999999999</v>
      </c>
      <c r="Z153" s="4">
        <v>28.9206</v>
      </c>
      <c r="AA153" s="4">
        <v>36.277000000000001</v>
      </c>
      <c r="AB153" s="4">
        <v>0.84309999999999996</v>
      </c>
      <c r="AC153" s="4">
        <v>0</v>
      </c>
      <c r="AD153" s="4">
        <v>2.246</v>
      </c>
      <c r="AE153" s="4">
        <v>0</v>
      </c>
      <c r="AF153" s="4">
        <v>4.4634999999999998</v>
      </c>
      <c r="AG153" s="4">
        <v>-13.0914</v>
      </c>
      <c r="AH153" s="4">
        <v>26.517199999999999</v>
      </c>
      <c r="AI153" s="4">
        <v>16.572800000000001</v>
      </c>
      <c r="AJ153" s="4">
        <v>36.053100000000001</v>
      </c>
      <c r="AK153" s="4">
        <v>0</v>
      </c>
      <c r="AL153" s="4">
        <v>7.2004000000000001</v>
      </c>
      <c r="AM153" s="4">
        <v>0</v>
      </c>
      <c r="AN153" s="4">
        <v>0.56499999999999995</v>
      </c>
      <c r="AO153" s="4">
        <v>0.2258</v>
      </c>
      <c r="AP153" s="4">
        <v>4.53E-2</v>
      </c>
      <c r="AQ153" s="4">
        <v>53.525500000000001</v>
      </c>
      <c r="AR153" s="4">
        <v>2.5110999999999999</v>
      </c>
      <c r="AS153" s="4">
        <v>11.857799999999999</v>
      </c>
      <c r="AT153" s="4">
        <v>2.6244000000000001</v>
      </c>
      <c r="AU153" s="4">
        <v>14.382999999999999</v>
      </c>
      <c r="AV153" s="4">
        <v>0.28939999999999999</v>
      </c>
      <c r="AW153" s="4">
        <v>2.5789</v>
      </c>
      <c r="AX153" s="4">
        <v>6.2652000000000001</v>
      </c>
      <c r="AY153" s="4">
        <v>2.8</v>
      </c>
      <c r="AZ153" s="4">
        <v>2.1114000000000002</v>
      </c>
      <c r="BA153" s="4">
        <v>0.76149999999999995</v>
      </c>
      <c r="BB153" s="4">
        <v>0</v>
      </c>
      <c r="BC153" s="4">
        <v>2.0000000000000001E-4</v>
      </c>
      <c r="BD153" s="4">
        <v>0.29149999999999998</v>
      </c>
      <c r="BE153" s="4">
        <v>0</v>
      </c>
      <c r="BF153" s="4">
        <v>1.9959</v>
      </c>
      <c r="BG153" s="4">
        <v>1.0117</v>
      </c>
      <c r="BH153" s="4">
        <v>0.63060000000000005</v>
      </c>
      <c r="BI153" s="4">
        <v>1.9496</v>
      </c>
      <c r="BJ153" s="4">
        <v>3.3664999999999998</v>
      </c>
      <c r="BK153" s="4">
        <v>2.6901000000000002</v>
      </c>
      <c r="BL153" s="4">
        <v>2.6743999999999999</v>
      </c>
      <c r="BM153" s="4">
        <v>2.5693999999999999</v>
      </c>
      <c r="BN153" s="4">
        <v>2.4722</v>
      </c>
      <c r="BO153" s="4">
        <v>2.4300999999999999</v>
      </c>
      <c r="BP153" s="4">
        <v>2.3915000000000002</v>
      </c>
      <c r="BQ153" s="4">
        <v>2.2048000000000001</v>
      </c>
      <c r="BR153" s="4">
        <v>2.2532999999999999</v>
      </c>
      <c r="BS153" s="4">
        <v>2.2801</v>
      </c>
      <c r="BT153" s="4">
        <v>2.2854999999999999</v>
      </c>
      <c r="BU153" s="4">
        <v>34.488500000000002</v>
      </c>
      <c r="BV153" s="4">
        <v>0</v>
      </c>
      <c r="BW153" s="4">
        <v>0</v>
      </c>
      <c r="BX153" s="4">
        <v>0</v>
      </c>
      <c r="BY153" s="4">
        <v>43.1661</v>
      </c>
      <c r="BZ153" s="4">
        <v>0.42959999999999998</v>
      </c>
      <c r="CA153" s="4">
        <v>21.541799999999999</v>
      </c>
      <c r="CB153" s="4">
        <v>0.36799999999999999</v>
      </c>
      <c r="CC153" s="4">
        <v>0</v>
      </c>
      <c r="CD153" s="4">
        <v>0</v>
      </c>
      <c r="CE153" s="4">
        <v>0</v>
      </c>
      <c r="CF153" s="4">
        <v>0</v>
      </c>
      <c r="CG153" s="4">
        <v>6.0000000000000001E-3</v>
      </c>
      <c r="CH153" s="4">
        <v>0</v>
      </c>
      <c r="CI153" s="4">
        <v>0</v>
      </c>
      <c r="CJ153" s="4">
        <v>47.08</v>
      </c>
      <c r="CK153" s="4">
        <v>46.56</v>
      </c>
      <c r="CL153" s="4">
        <v>52.34</v>
      </c>
      <c r="CM153" s="4">
        <v>0.53</v>
      </c>
      <c r="CN153" s="4">
        <v>0.56999999999999995</v>
      </c>
      <c r="CO153" s="4">
        <v>0.01</v>
      </c>
      <c r="CP153" s="4">
        <v>55.556899999999999</v>
      </c>
      <c r="CQ153" s="4">
        <v>0</v>
      </c>
      <c r="CR153" s="4">
        <v>28.238700000000001</v>
      </c>
      <c r="CS153" s="4">
        <v>0</v>
      </c>
      <c r="CT153" s="4">
        <v>0</v>
      </c>
      <c r="CU153" s="4">
        <v>0</v>
      </c>
      <c r="CV153" s="4">
        <v>0</v>
      </c>
      <c r="CW153" s="4">
        <v>10.333399999999999</v>
      </c>
      <c r="CX153" s="4">
        <v>5.5011000000000001</v>
      </c>
      <c r="CY153" s="4">
        <v>0.36990000000000001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49.85</v>
      </c>
      <c r="DF153" s="4">
        <v>48.02</v>
      </c>
      <c r="DG153" s="4">
        <v>2.12</v>
      </c>
      <c r="DH153" s="4">
        <v>0</v>
      </c>
      <c r="DI153" s="4">
        <v>50.0914</v>
      </c>
      <c r="DJ153" s="4">
        <v>0</v>
      </c>
      <c r="DK153" s="4">
        <v>4.0697999999999999</v>
      </c>
      <c r="DL153" s="4">
        <v>0</v>
      </c>
      <c r="DM153" s="4">
        <v>17.3169</v>
      </c>
      <c r="DN153" s="4">
        <v>0.38250000000000001</v>
      </c>
      <c r="DO153" s="4">
        <v>12.249599999999999</v>
      </c>
      <c r="DP153" s="4">
        <v>15.8879</v>
      </c>
      <c r="DQ153" s="4">
        <v>0</v>
      </c>
      <c r="DR153" s="4">
        <v>0</v>
      </c>
      <c r="DS153" s="4">
        <v>0</v>
      </c>
      <c r="DT153" s="4">
        <v>0</v>
      </c>
      <c r="DU153" s="4">
        <v>1.9E-3</v>
      </c>
      <c r="DV153" s="4">
        <v>0</v>
      </c>
      <c r="DW153" s="4">
        <v>0</v>
      </c>
      <c r="DX153" s="4">
        <v>55.77</v>
      </c>
      <c r="DY153" s="4">
        <v>34.79</v>
      </c>
      <c r="DZ153" s="4">
        <v>27.59</v>
      </c>
      <c r="EA153" s="4">
        <v>32.43</v>
      </c>
      <c r="EB153" s="4">
        <v>4.57</v>
      </c>
      <c r="EC153" s="4">
        <v>0.62</v>
      </c>
      <c r="ED153" s="4">
        <v>0</v>
      </c>
      <c r="EE153" s="4">
        <v>51.250399999999999</v>
      </c>
      <c r="EF153" s="4">
        <v>0</v>
      </c>
      <c r="EG153" s="4">
        <v>1.3979999999999999</v>
      </c>
      <c r="EH153" s="4">
        <v>0</v>
      </c>
      <c r="EI153" s="4">
        <v>26.104199999999999</v>
      </c>
      <c r="EJ153" s="4">
        <v>0.67020000000000002</v>
      </c>
      <c r="EK153" s="4">
        <v>16.230499999999999</v>
      </c>
      <c r="EL153" s="4">
        <v>4.3444000000000003</v>
      </c>
      <c r="EM153" s="4">
        <v>0</v>
      </c>
      <c r="EN153" s="4">
        <v>0</v>
      </c>
      <c r="EO153" s="4">
        <v>0</v>
      </c>
      <c r="EP153" s="4">
        <v>0</v>
      </c>
      <c r="EQ153" s="4">
        <v>2.2000000000000001E-3</v>
      </c>
      <c r="ER153" s="4">
        <v>0</v>
      </c>
      <c r="ES153" s="4">
        <v>0</v>
      </c>
      <c r="ET153" s="4">
        <v>52.57</v>
      </c>
      <c r="EU153" s="4">
        <v>46.46</v>
      </c>
      <c r="EV153" s="4">
        <v>41.92</v>
      </c>
      <c r="EW153" s="4">
        <v>8.94</v>
      </c>
      <c r="EX153" s="4">
        <v>1.58</v>
      </c>
      <c r="EY153" s="4">
        <v>1.0900000000000001</v>
      </c>
      <c r="EZ153" s="4">
        <v>0</v>
      </c>
      <c r="FA153" s="4">
        <v>0</v>
      </c>
      <c r="FB153" s="4">
        <v>0</v>
      </c>
      <c r="FC153" s="4">
        <v>0</v>
      </c>
      <c r="FD153" s="4">
        <v>0</v>
      </c>
      <c r="FE153" s="4">
        <v>0</v>
      </c>
      <c r="FF153" s="4">
        <v>0</v>
      </c>
      <c r="FG153" s="4">
        <v>0</v>
      </c>
      <c r="FH153" s="4">
        <v>0</v>
      </c>
      <c r="FI153" s="4">
        <v>0</v>
      </c>
      <c r="FJ153" s="4">
        <v>0</v>
      </c>
      <c r="FK153" s="4">
        <v>0</v>
      </c>
      <c r="FL153" s="4">
        <v>0</v>
      </c>
      <c r="FM153" s="4">
        <v>0</v>
      </c>
      <c r="FN153" s="4">
        <v>0</v>
      </c>
      <c r="FO153" s="4">
        <v>0</v>
      </c>
      <c r="FP153" s="4">
        <v>0</v>
      </c>
      <c r="FQ153" s="4">
        <v>0</v>
      </c>
      <c r="FR153" s="4">
        <v>0</v>
      </c>
      <c r="FS153" s="4">
        <v>0</v>
      </c>
      <c r="FT153" s="4">
        <v>0</v>
      </c>
      <c r="FU153" s="4">
        <v>0</v>
      </c>
      <c r="FV153" s="4">
        <v>0</v>
      </c>
      <c r="FW153" s="4">
        <v>0</v>
      </c>
      <c r="FX153" s="4">
        <v>48.736199999999997</v>
      </c>
      <c r="FY153" s="4">
        <v>0.32500000000000001</v>
      </c>
      <c r="FZ153" s="4">
        <v>10.2683</v>
      </c>
      <c r="GA153" s="4">
        <v>36.618600000000001</v>
      </c>
      <c r="GB153" s="4">
        <v>0</v>
      </c>
      <c r="GC153" s="4">
        <v>4.0518999999999998</v>
      </c>
      <c r="GD153" s="4">
        <v>0</v>
      </c>
      <c r="GE153" s="4">
        <v>0</v>
      </c>
      <c r="GF153" s="4">
        <v>0</v>
      </c>
      <c r="GG153" s="4">
        <v>0</v>
      </c>
      <c r="GH153" s="4">
        <v>0</v>
      </c>
      <c r="GI153" s="4">
        <v>0</v>
      </c>
      <c r="GJ153" s="4">
        <v>0</v>
      </c>
      <c r="GK153" s="4">
        <v>0</v>
      </c>
      <c r="GL153" s="4">
        <v>45.02</v>
      </c>
      <c r="GM153" s="4">
        <v>9.49</v>
      </c>
      <c r="GN153" s="4">
        <v>37.6</v>
      </c>
      <c r="GO153" s="4">
        <v>0.47</v>
      </c>
      <c r="GP153" s="4">
        <v>7.42</v>
      </c>
      <c r="GQ153" s="4">
        <v>0</v>
      </c>
      <c r="GR153" s="4">
        <v>0</v>
      </c>
      <c r="GS153" s="4">
        <v>0</v>
      </c>
      <c r="GT153" s="4">
        <v>0</v>
      </c>
      <c r="GU153" s="4">
        <v>0</v>
      </c>
      <c r="GV153" s="4">
        <v>0</v>
      </c>
      <c r="GW153" s="4">
        <v>0</v>
      </c>
      <c r="GX153" s="4">
        <v>0</v>
      </c>
      <c r="GY153" s="4">
        <v>0</v>
      </c>
      <c r="GZ153" s="4">
        <v>0</v>
      </c>
      <c r="HA153" s="4">
        <v>0</v>
      </c>
      <c r="HB153" s="4">
        <v>0</v>
      </c>
      <c r="HC153" s="4">
        <v>0</v>
      </c>
      <c r="HD153" s="4">
        <v>0</v>
      </c>
      <c r="HE153" s="4">
        <v>0</v>
      </c>
      <c r="HF153" s="4">
        <v>0</v>
      </c>
      <c r="HG153" s="4">
        <v>0</v>
      </c>
      <c r="HH153" s="4">
        <v>0</v>
      </c>
      <c r="HI153" s="4">
        <v>0</v>
      </c>
      <c r="HJ153" s="4">
        <v>0</v>
      </c>
      <c r="HK153" s="4">
        <v>0</v>
      </c>
      <c r="HL153" s="4">
        <v>0</v>
      </c>
      <c r="HM153" s="4">
        <v>0</v>
      </c>
      <c r="HN153" s="4">
        <v>0</v>
      </c>
      <c r="HO153" s="4">
        <v>60.935099999999998</v>
      </c>
      <c r="HP153" s="4">
        <v>0</v>
      </c>
      <c r="HQ153" s="4">
        <v>0</v>
      </c>
      <c r="HR153" s="4">
        <v>0</v>
      </c>
      <c r="HS153" s="4">
        <v>0</v>
      </c>
      <c r="HT153" s="4">
        <v>0</v>
      </c>
      <c r="HU153" s="4">
        <v>0</v>
      </c>
      <c r="HV153" s="4">
        <v>0</v>
      </c>
      <c r="HW153" s="4">
        <v>2.6366999999999998</v>
      </c>
      <c r="HX153" s="4">
        <v>36.428100000000001</v>
      </c>
      <c r="HY153" s="4">
        <v>0</v>
      </c>
      <c r="HZ153" s="4">
        <v>96.05</v>
      </c>
      <c r="IA153" s="4">
        <v>3.95</v>
      </c>
    </row>
    <row r="154" spans="1:235" x14ac:dyDescent="0.35">
      <c r="A154" s="4" t="s">
        <v>653</v>
      </c>
      <c r="B154" s="4">
        <v>80.790000000000006</v>
      </c>
      <c r="C154" s="4">
        <v>80.290000000000006</v>
      </c>
      <c r="D154" s="4">
        <v>79.63</v>
      </c>
      <c r="E154" s="4">
        <v>1067.8599999999999</v>
      </c>
      <c r="F154" s="4">
        <v>1E-3</v>
      </c>
      <c r="G154" s="4">
        <v>-9.94</v>
      </c>
      <c r="H154" s="4">
        <v>0</v>
      </c>
      <c r="I154" s="4">
        <v>-0.71</v>
      </c>
      <c r="J154" s="4">
        <v>19.71</v>
      </c>
      <c r="K154" s="4">
        <v>1067.78</v>
      </c>
      <c r="L154" s="4">
        <v>-0.08</v>
      </c>
      <c r="M154" s="4">
        <v>1067.79</v>
      </c>
      <c r="N154" s="4">
        <v>-7.0000000000000007E-2</v>
      </c>
      <c r="O154" s="4">
        <v>1067.82</v>
      </c>
      <c r="P154" s="4">
        <v>-0.04</v>
      </c>
      <c r="Q154" s="4">
        <v>1067.83</v>
      </c>
      <c r="R154" s="4">
        <v>-0.03</v>
      </c>
      <c r="S154" s="4">
        <v>1057.71</v>
      </c>
      <c r="T154" s="4">
        <v>-10.15</v>
      </c>
      <c r="U154" s="4">
        <v>1067.8599999999999</v>
      </c>
      <c r="V154" s="4">
        <v>0</v>
      </c>
      <c r="W154" s="4">
        <v>1026.8499999999999</v>
      </c>
      <c r="X154" s="4">
        <v>-41.01</v>
      </c>
      <c r="Y154" s="4">
        <v>5.9897999999999998</v>
      </c>
      <c r="Z154" s="4">
        <v>29.1082</v>
      </c>
      <c r="AA154" s="4">
        <v>36.394300000000001</v>
      </c>
      <c r="AB154" s="4">
        <v>1.0976999999999999</v>
      </c>
      <c r="AC154" s="4">
        <v>0</v>
      </c>
      <c r="AD154" s="4">
        <v>2.2968000000000002</v>
      </c>
      <c r="AE154" s="4">
        <v>0</v>
      </c>
      <c r="AF154" s="4">
        <v>4.4676</v>
      </c>
      <c r="AG154" s="4">
        <v>-13.0055</v>
      </c>
      <c r="AH154" s="4">
        <v>26.572900000000001</v>
      </c>
      <c r="AI154" s="4">
        <v>16.615300000000001</v>
      </c>
      <c r="AJ154" s="4">
        <v>36.0473</v>
      </c>
      <c r="AK154" s="4">
        <v>0</v>
      </c>
      <c r="AL154" s="4">
        <v>7.1894999999999998</v>
      </c>
      <c r="AM154" s="4">
        <v>0</v>
      </c>
      <c r="AN154" s="4">
        <v>0.56950000000000001</v>
      </c>
      <c r="AO154" s="4">
        <v>0.22470000000000001</v>
      </c>
      <c r="AP154" s="4">
        <v>4.53E-2</v>
      </c>
      <c r="AQ154" s="4">
        <v>53.607500000000002</v>
      </c>
      <c r="AR154" s="4">
        <v>2.4611000000000001</v>
      </c>
      <c r="AS154" s="4">
        <v>11.8912</v>
      </c>
      <c r="AT154" s="4">
        <v>2.6234000000000002</v>
      </c>
      <c r="AU154" s="4">
        <v>14.3187</v>
      </c>
      <c r="AV154" s="4">
        <v>0.2878</v>
      </c>
      <c r="AW154" s="4">
        <v>2.5528</v>
      </c>
      <c r="AX154" s="4">
        <v>6.2190000000000003</v>
      </c>
      <c r="AY154" s="4">
        <v>2.8039000000000001</v>
      </c>
      <c r="AZ154" s="4">
        <v>2.1606000000000001</v>
      </c>
      <c r="BA154" s="4">
        <v>0.78180000000000005</v>
      </c>
      <c r="BB154" s="4">
        <v>0</v>
      </c>
      <c r="BC154" s="4">
        <v>2.0000000000000001E-4</v>
      </c>
      <c r="BD154" s="4">
        <v>0.2918</v>
      </c>
      <c r="BE154" s="4">
        <v>0</v>
      </c>
      <c r="BF154" s="4">
        <v>1.9990000000000001</v>
      </c>
      <c r="BG154" s="4">
        <v>1.0074000000000001</v>
      </c>
      <c r="BH154" s="4">
        <v>0.62749999999999995</v>
      </c>
      <c r="BI154" s="4">
        <v>1.9577</v>
      </c>
      <c r="BJ154" s="4">
        <v>3.4209000000000001</v>
      </c>
      <c r="BK154" s="4">
        <v>2.7221000000000002</v>
      </c>
      <c r="BL154" s="4">
        <v>2.7063000000000001</v>
      </c>
      <c r="BM154" s="4">
        <v>2.5988000000000002</v>
      </c>
      <c r="BN154" s="4">
        <v>2.4986000000000002</v>
      </c>
      <c r="BO154" s="4">
        <v>2.4552999999999998</v>
      </c>
      <c r="BP154" s="4">
        <v>2.4157000000000002</v>
      </c>
      <c r="BQ154" s="4">
        <v>2.2178</v>
      </c>
      <c r="BR154" s="4">
        <v>2.2646999999999999</v>
      </c>
      <c r="BS154" s="4">
        <v>2.2885</v>
      </c>
      <c r="BT154" s="4">
        <v>2.2919999999999998</v>
      </c>
      <c r="BU154" s="4">
        <v>34.470700000000001</v>
      </c>
      <c r="BV154" s="4">
        <v>0</v>
      </c>
      <c r="BW154" s="4">
        <v>0</v>
      </c>
      <c r="BX154" s="4">
        <v>0</v>
      </c>
      <c r="BY154" s="4">
        <v>43.262599999999999</v>
      </c>
      <c r="BZ154" s="4">
        <v>0.4294</v>
      </c>
      <c r="CA154" s="4">
        <v>21.4651</v>
      </c>
      <c r="CB154" s="4">
        <v>0.36630000000000001</v>
      </c>
      <c r="CC154" s="4">
        <v>0</v>
      </c>
      <c r="CD154" s="4">
        <v>0</v>
      </c>
      <c r="CE154" s="4">
        <v>0</v>
      </c>
      <c r="CF154" s="4">
        <v>0</v>
      </c>
      <c r="CG154" s="4">
        <v>5.8999999999999999E-3</v>
      </c>
      <c r="CH154" s="4">
        <v>0</v>
      </c>
      <c r="CI154" s="4">
        <v>0</v>
      </c>
      <c r="CJ154" s="4">
        <v>46.93</v>
      </c>
      <c r="CK154" s="4">
        <v>46.42</v>
      </c>
      <c r="CL154" s="4">
        <v>52.48</v>
      </c>
      <c r="CM154" s="4">
        <v>0.53</v>
      </c>
      <c r="CN154" s="4">
        <v>0.56999999999999995</v>
      </c>
      <c r="CO154" s="4">
        <v>0.01</v>
      </c>
      <c r="CP154" s="4">
        <v>55.586199999999998</v>
      </c>
      <c r="CQ154" s="4">
        <v>0</v>
      </c>
      <c r="CR154" s="4">
        <v>28.218399999999999</v>
      </c>
      <c r="CS154" s="4">
        <v>0</v>
      </c>
      <c r="CT154" s="4">
        <v>0</v>
      </c>
      <c r="CU154" s="4">
        <v>0</v>
      </c>
      <c r="CV154" s="4">
        <v>0</v>
      </c>
      <c r="CW154" s="4">
        <v>10.309799999999999</v>
      </c>
      <c r="CX154" s="4">
        <v>5.5133999999999999</v>
      </c>
      <c r="CY154" s="4">
        <v>0.37219999999999998</v>
      </c>
      <c r="CZ154" s="4">
        <v>0</v>
      </c>
      <c r="DA154" s="4">
        <v>0</v>
      </c>
      <c r="DB154" s="4">
        <v>0</v>
      </c>
      <c r="DC154" s="4">
        <v>0</v>
      </c>
      <c r="DD154" s="4">
        <v>0</v>
      </c>
      <c r="DE154" s="4">
        <v>49.73</v>
      </c>
      <c r="DF154" s="4">
        <v>48.13</v>
      </c>
      <c r="DG154" s="4">
        <v>2.14</v>
      </c>
      <c r="DH154" s="4">
        <v>0</v>
      </c>
      <c r="DI154" s="4">
        <v>50.077800000000003</v>
      </c>
      <c r="DJ154" s="4">
        <v>0</v>
      </c>
      <c r="DK154" s="4">
        <v>4.0698999999999996</v>
      </c>
      <c r="DL154" s="4">
        <v>0</v>
      </c>
      <c r="DM154" s="4">
        <v>17.367899999999999</v>
      </c>
      <c r="DN154" s="4">
        <v>0.38269999999999998</v>
      </c>
      <c r="DO154" s="4">
        <v>12.2113</v>
      </c>
      <c r="DP154" s="4">
        <v>15.888500000000001</v>
      </c>
      <c r="DQ154" s="4">
        <v>0</v>
      </c>
      <c r="DR154" s="4">
        <v>0</v>
      </c>
      <c r="DS154" s="4">
        <v>0</v>
      </c>
      <c r="DT154" s="4">
        <v>0</v>
      </c>
      <c r="DU154" s="4">
        <v>1.9E-3</v>
      </c>
      <c r="DV154" s="4">
        <v>0</v>
      </c>
      <c r="DW154" s="4">
        <v>0</v>
      </c>
      <c r="DX154" s="4">
        <v>55.62</v>
      </c>
      <c r="DY154" s="4">
        <v>34.69</v>
      </c>
      <c r="DZ154" s="4">
        <v>27.68</v>
      </c>
      <c r="EA154" s="4">
        <v>32.44</v>
      </c>
      <c r="EB154" s="4">
        <v>4.57</v>
      </c>
      <c r="EC154" s="4">
        <v>0.62</v>
      </c>
      <c r="ED154" s="4">
        <v>0</v>
      </c>
      <c r="EE154" s="4">
        <v>51.235900000000001</v>
      </c>
      <c r="EF154" s="4">
        <v>0</v>
      </c>
      <c r="EG154" s="4">
        <v>1.3925000000000001</v>
      </c>
      <c r="EH154" s="4">
        <v>0</v>
      </c>
      <c r="EI154" s="4">
        <v>26.174499999999998</v>
      </c>
      <c r="EJ154" s="4">
        <v>0.67169999999999996</v>
      </c>
      <c r="EK154" s="4">
        <v>16.184699999999999</v>
      </c>
      <c r="EL154" s="4">
        <v>4.3384999999999998</v>
      </c>
      <c r="EM154" s="4">
        <v>0</v>
      </c>
      <c r="EN154" s="4">
        <v>0</v>
      </c>
      <c r="EO154" s="4">
        <v>0</v>
      </c>
      <c r="EP154" s="4">
        <v>0</v>
      </c>
      <c r="EQ154" s="4">
        <v>2.0999999999999999E-3</v>
      </c>
      <c r="ER154" s="4">
        <v>0</v>
      </c>
      <c r="ES154" s="4">
        <v>0</v>
      </c>
      <c r="ET154" s="4">
        <v>52.43</v>
      </c>
      <c r="EU154" s="4">
        <v>46.35</v>
      </c>
      <c r="EV154" s="4">
        <v>42.05</v>
      </c>
      <c r="EW154" s="4">
        <v>8.93</v>
      </c>
      <c r="EX154" s="4">
        <v>1.58</v>
      </c>
      <c r="EY154" s="4">
        <v>1.0900000000000001</v>
      </c>
      <c r="EZ154" s="4">
        <v>0</v>
      </c>
      <c r="FA154" s="4">
        <v>0</v>
      </c>
      <c r="FB154" s="4">
        <v>0</v>
      </c>
      <c r="FC154" s="4">
        <v>0</v>
      </c>
      <c r="FD154" s="4">
        <v>0</v>
      </c>
      <c r="FE154" s="4">
        <v>0</v>
      </c>
      <c r="FF154" s="4">
        <v>0</v>
      </c>
      <c r="FG154" s="4">
        <v>0</v>
      </c>
      <c r="FH154" s="4">
        <v>0</v>
      </c>
      <c r="FI154" s="4">
        <v>0</v>
      </c>
      <c r="FJ154" s="4">
        <v>0</v>
      </c>
      <c r="FK154" s="4">
        <v>0</v>
      </c>
      <c r="FL154" s="4">
        <v>0</v>
      </c>
      <c r="FM154" s="4">
        <v>0</v>
      </c>
      <c r="FN154" s="4">
        <v>0</v>
      </c>
      <c r="FO154" s="4">
        <v>0</v>
      </c>
      <c r="FP154" s="4">
        <v>0</v>
      </c>
      <c r="FQ154" s="4">
        <v>0</v>
      </c>
      <c r="FR154" s="4">
        <v>0</v>
      </c>
      <c r="FS154" s="4">
        <v>0</v>
      </c>
      <c r="FT154" s="4">
        <v>0</v>
      </c>
      <c r="FU154" s="4">
        <v>0</v>
      </c>
      <c r="FV154" s="4">
        <v>0</v>
      </c>
      <c r="FW154" s="4">
        <v>0</v>
      </c>
      <c r="FX154" s="4">
        <v>48.660299999999999</v>
      </c>
      <c r="FY154" s="4">
        <v>0.32429999999999998</v>
      </c>
      <c r="FZ154" s="4">
        <v>10.403</v>
      </c>
      <c r="GA154" s="4">
        <v>36.573500000000003</v>
      </c>
      <c r="GB154" s="4">
        <v>0</v>
      </c>
      <c r="GC154" s="4">
        <v>4.0388999999999999</v>
      </c>
      <c r="GD154" s="4">
        <v>0</v>
      </c>
      <c r="GE154" s="4">
        <v>0</v>
      </c>
      <c r="GF154" s="4">
        <v>0</v>
      </c>
      <c r="GG154" s="4">
        <v>0</v>
      </c>
      <c r="GH154" s="4">
        <v>0</v>
      </c>
      <c r="GI154" s="4">
        <v>0</v>
      </c>
      <c r="GJ154" s="4">
        <v>0</v>
      </c>
      <c r="GK154" s="4">
        <v>0</v>
      </c>
      <c r="GL154" s="4">
        <v>44.96</v>
      </c>
      <c r="GM154" s="4">
        <v>9.61</v>
      </c>
      <c r="GN154" s="4">
        <v>37.56</v>
      </c>
      <c r="GO154" s="4">
        <v>0.47</v>
      </c>
      <c r="GP154" s="4">
        <v>7.39</v>
      </c>
      <c r="GQ154" s="4">
        <v>0</v>
      </c>
      <c r="GR154" s="4">
        <v>0</v>
      </c>
      <c r="GS154" s="4">
        <v>0</v>
      </c>
      <c r="GT154" s="4">
        <v>0</v>
      </c>
      <c r="GU154" s="4">
        <v>0</v>
      </c>
      <c r="GV154" s="4">
        <v>0</v>
      </c>
      <c r="GW154" s="4">
        <v>0</v>
      </c>
      <c r="GX154" s="4">
        <v>0</v>
      </c>
      <c r="GY154" s="4">
        <v>0</v>
      </c>
      <c r="GZ154" s="4">
        <v>0</v>
      </c>
      <c r="HA154" s="4">
        <v>0</v>
      </c>
      <c r="HB154" s="4">
        <v>0</v>
      </c>
      <c r="HC154" s="4">
        <v>0</v>
      </c>
      <c r="HD154" s="4">
        <v>0</v>
      </c>
      <c r="HE154" s="4">
        <v>0</v>
      </c>
      <c r="HF154" s="4">
        <v>0</v>
      </c>
      <c r="HG154" s="4">
        <v>0</v>
      </c>
      <c r="HH154" s="4">
        <v>0</v>
      </c>
      <c r="HI154" s="4">
        <v>0</v>
      </c>
      <c r="HJ154" s="4">
        <v>0</v>
      </c>
      <c r="HK154" s="4">
        <v>0</v>
      </c>
      <c r="HL154" s="4">
        <v>0</v>
      </c>
      <c r="HM154" s="4">
        <v>0</v>
      </c>
      <c r="HN154" s="4">
        <v>0</v>
      </c>
      <c r="HO154" s="4">
        <v>60.9373</v>
      </c>
      <c r="HP154" s="4">
        <v>0</v>
      </c>
      <c r="HQ154" s="4">
        <v>0</v>
      </c>
      <c r="HR154" s="4">
        <v>0</v>
      </c>
      <c r="HS154" s="4">
        <v>0</v>
      </c>
      <c r="HT154" s="4">
        <v>0</v>
      </c>
      <c r="HU154" s="4">
        <v>0</v>
      </c>
      <c r="HV154" s="4">
        <v>0</v>
      </c>
      <c r="HW154" s="4">
        <v>2.6345000000000001</v>
      </c>
      <c r="HX154" s="4">
        <v>36.428199999999997</v>
      </c>
      <c r="HY154" s="4">
        <v>0</v>
      </c>
      <c r="HZ154" s="4">
        <v>96.05</v>
      </c>
      <c r="IA154" s="4">
        <v>3.95</v>
      </c>
    </row>
    <row r="155" spans="1:235" x14ac:dyDescent="0.35">
      <c r="A155" s="4" t="s">
        <v>653</v>
      </c>
      <c r="B155" s="4">
        <v>81.290000000000006</v>
      </c>
      <c r="C155" s="4">
        <v>80.81</v>
      </c>
      <c r="D155" s="4">
        <v>80.150000000000006</v>
      </c>
      <c r="E155" s="4">
        <v>1067.17</v>
      </c>
      <c r="F155" s="4">
        <v>1E-3</v>
      </c>
      <c r="G155" s="4">
        <v>-9.9499999999999993</v>
      </c>
      <c r="H155" s="4">
        <v>0</v>
      </c>
      <c r="I155" s="4">
        <v>-0.71</v>
      </c>
      <c r="J155" s="4">
        <v>19.190000000000001</v>
      </c>
      <c r="K155" s="4">
        <v>1067.0899999999999</v>
      </c>
      <c r="L155" s="4">
        <v>-0.08</v>
      </c>
      <c r="M155" s="4">
        <v>1067.0999999999999</v>
      </c>
      <c r="N155" s="4">
        <v>-0.08</v>
      </c>
      <c r="O155" s="4">
        <v>1067.1400000000001</v>
      </c>
      <c r="P155" s="4">
        <v>-0.04</v>
      </c>
      <c r="Q155" s="4">
        <v>1067.1400000000001</v>
      </c>
      <c r="R155" s="4">
        <v>-0.03</v>
      </c>
      <c r="S155" s="4">
        <v>1057.01</v>
      </c>
      <c r="T155" s="4">
        <v>-10.16</v>
      </c>
      <c r="U155" s="4">
        <v>1067.17</v>
      </c>
      <c r="V155" s="4">
        <v>0</v>
      </c>
      <c r="W155" s="4">
        <v>1026.8499999999999</v>
      </c>
      <c r="X155" s="4">
        <v>-40.32</v>
      </c>
      <c r="Y155" s="4">
        <v>5.8981000000000003</v>
      </c>
      <c r="Z155" s="4">
        <v>29.2957</v>
      </c>
      <c r="AA155" s="4">
        <v>36.512</v>
      </c>
      <c r="AB155" s="4">
        <v>1.3521000000000001</v>
      </c>
      <c r="AC155" s="4">
        <v>0</v>
      </c>
      <c r="AD155" s="4">
        <v>2.3473000000000002</v>
      </c>
      <c r="AE155" s="4">
        <v>0</v>
      </c>
      <c r="AF155" s="4">
        <v>4.4715999999999996</v>
      </c>
      <c r="AG155" s="4">
        <v>-12.9823</v>
      </c>
      <c r="AH155" s="4">
        <v>26.561</v>
      </c>
      <c r="AI155" s="4">
        <v>16.6768</v>
      </c>
      <c r="AJ155" s="4">
        <v>36.042700000000004</v>
      </c>
      <c r="AK155" s="4">
        <v>0</v>
      </c>
      <c r="AL155" s="4">
        <v>7.1643999999999997</v>
      </c>
      <c r="AM155" s="4">
        <v>0</v>
      </c>
      <c r="AN155" s="4">
        <v>0.57269999999999999</v>
      </c>
      <c r="AO155" s="4">
        <v>0.2235</v>
      </c>
      <c r="AP155" s="4">
        <v>4.53E-2</v>
      </c>
      <c r="AQ155" s="4">
        <v>53.693600000000004</v>
      </c>
      <c r="AR155" s="4">
        <v>2.4098000000000002</v>
      </c>
      <c r="AS155" s="4">
        <v>11.9268</v>
      </c>
      <c r="AT155" s="4">
        <v>2.6217999999999999</v>
      </c>
      <c r="AU155" s="4">
        <v>14.2494</v>
      </c>
      <c r="AV155" s="4">
        <v>0.28620000000000001</v>
      </c>
      <c r="AW155" s="4">
        <v>2.5261</v>
      </c>
      <c r="AX155" s="4">
        <v>6.1707000000000001</v>
      </c>
      <c r="AY155" s="4">
        <v>2.8077999999999999</v>
      </c>
      <c r="AZ155" s="4">
        <v>2.2124999999999999</v>
      </c>
      <c r="BA155" s="4">
        <v>0.80310000000000004</v>
      </c>
      <c r="BB155" s="4">
        <v>0</v>
      </c>
      <c r="BC155" s="4">
        <v>2.0000000000000001E-4</v>
      </c>
      <c r="BD155" s="4">
        <v>0.29210000000000003</v>
      </c>
      <c r="BE155" s="4">
        <v>0</v>
      </c>
      <c r="BF155" s="4">
        <v>2.0019</v>
      </c>
      <c r="BG155" s="4">
        <v>1.0032000000000001</v>
      </c>
      <c r="BH155" s="4">
        <v>0.62429999999999997</v>
      </c>
      <c r="BI155" s="4">
        <v>1.9656</v>
      </c>
      <c r="BJ155" s="4">
        <v>3.4769999999999999</v>
      </c>
      <c r="BK155" s="4">
        <v>2.7549000000000001</v>
      </c>
      <c r="BL155" s="4">
        <v>2.7389999999999999</v>
      </c>
      <c r="BM155" s="4">
        <v>2.6288</v>
      </c>
      <c r="BN155" s="4">
        <v>2.5255000000000001</v>
      </c>
      <c r="BO155" s="4">
        <v>2.4811000000000001</v>
      </c>
      <c r="BP155" s="4">
        <v>2.4403999999999999</v>
      </c>
      <c r="BQ155" s="4">
        <v>2.2307000000000001</v>
      </c>
      <c r="BR155" s="4">
        <v>2.2757999999999998</v>
      </c>
      <c r="BS155" s="4">
        <v>2.2966000000000002</v>
      </c>
      <c r="BT155" s="4">
        <v>2.298</v>
      </c>
      <c r="BU155" s="4">
        <v>34.4529</v>
      </c>
      <c r="BV155" s="4">
        <v>0</v>
      </c>
      <c r="BW155" s="4">
        <v>0</v>
      </c>
      <c r="BX155" s="4">
        <v>0</v>
      </c>
      <c r="BY155" s="4">
        <v>43.358699999999999</v>
      </c>
      <c r="BZ155" s="4">
        <v>0.42909999999999998</v>
      </c>
      <c r="CA155" s="4">
        <v>21.3888</v>
      </c>
      <c r="CB155" s="4">
        <v>0.36459999999999998</v>
      </c>
      <c r="CC155" s="4">
        <v>0</v>
      </c>
      <c r="CD155" s="4">
        <v>0</v>
      </c>
      <c r="CE155" s="4">
        <v>0</v>
      </c>
      <c r="CF155" s="4">
        <v>0</v>
      </c>
      <c r="CG155" s="4">
        <v>5.8999999999999999E-3</v>
      </c>
      <c r="CH155" s="4">
        <v>0</v>
      </c>
      <c r="CI155" s="4">
        <v>0</v>
      </c>
      <c r="CJ155" s="4">
        <v>46.79</v>
      </c>
      <c r="CK155" s="4">
        <v>46.27</v>
      </c>
      <c r="CL155" s="4">
        <v>52.62</v>
      </c>
      <c r="CM155" s="4">
        <v>0.53</v>
      </c>
      <c r="CN155" s="4">
        <v>0.56999999999999995</v>
      </c>
      <c r="CO155" s="4">
        <v>0.01</v>
      </c>
      <c r="CP155" s="4">
        <v>55.6158</v>
      </c>
      <c r="CQ155" s="4">
        <v>0</v>
      </c>
      <c r="CR155" s="4">
        <v>28.198</v>
      </c>
      <c r="CS155" s="4">
        <v>0</v>
      </c>
      <c r="CT155" s="4">
        <v>0</v>
      </c>
      <c r="CU155" s="4">
        <v>0</v>
      </c>
      <c r="CV155" s="4">
        <v>0</v>
      </c>
      <c r="CW155" s="4">
        <v>10.286099999999999</v>
      </c>
      <c r="CX155" s="4">
        <v>5.5256999999999996</v>
      </c>
      <c r="CY155" s="4">
        <v>0.37440000000000001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49.62</v>
      </c>
      <c r="DF155" s="4">
        <v>48.23</v>
      </c>
      <c r="DG155" s="4">
        <v>2.15</v>
      </c>
      <c r="DH155" s="4">
        <v>0</v>
      </c>
      <c r="DI155" s="4">
        <v>50.064100000000003</v>
      </c>
      <c r="DJ155" s="4">
        <v>0</v>
      </c>
      <c r="DK155" s="4">
        <v>4.0702999999999996</v>
      </c>
      <c r="DL155" s="4">
        <v>0</v>
      </c>
      <c r="DM155" s="4">
        <v>17.418800000000001</v>
      </c>
      <c r="DN155" s="4">
        <v>0.38290000000000002</v>
      </c>
      <c r="DO155" s="4">
        <v>12.173</v>
      </c>
      <c r="DP155" s="4">
        <v>15.889200000000001</v>
      </c>
      <c r="DQ155" s="4">
        <v>0</v>
      </c>
      <c r="DR155" s="4">
        <v>0</v>
      </c>
      <c r="DS155" s="4">
        <v>0</v>
      </c>
      <c r="DT155" s="4">
        <v>0</v>
      </c>
      <c r="DU155" s="4">
        <v>1.8E-3</v>
      </c>
      <c r="DV155" s="4">
        <v>0</v>
      </c>
      <c r="DW155" s="4">
        <v>0</v>
      </c>
      <c r="DX155" s="4">
        <v>55.47</v>
      </c>
      <c r="DY155" s="4">
        <v>34.590000000000003</v>
      </c>
      <c r="DZ155" s="4">
        <v>27.77</v>
      </c>
      <c r="EA155" s="4">
        <v>32.450000000000003</v>
      </c>
      <c r="EB155" s="4">
        <v>4.57</v>
      </c>
      <c r="EC155" s="4">
        <v>0.62</v>
      </c>
      <c r="ED155" s="4">
        <v>0</v>
      </c>
      <c r="EE155" s="4">
        <v>51.221499999999999</v>
      </c>
      <c r="EF155" s="4">
        <v>0</v>
      </c>
      <c r="EG155" s="4">
        <v>1.3868</v>
      </c>
      <c r="EH155" s="4">
        <v>0</v>
      </c>
      <c r="EI155" s="4">
        <v>26.245000000000001</v>
      </c>
      <c r="EJ155" s="4">
        <v>0.67320000000000002</v>
      </c>
      <c r="EK155" s="4">
        <v>16.139199999999999</v>
      </c>
      <c r="EL155" s="4">
        <v>4.3322000000000003</v>
      </c>
      <c r="EM155" s="4">
        <v>0</v>
      </c>
      <c r="EN155" s="4">
        <v>0</v>
      </c>
      <c r="EO155" s="4">
        <v>0</v>
      </c>
      <c r="EP155" s="4">
        <v>0</v>
      </c>
      <c r="EQ155" s="4">
        <v>2.0999999999999999E-3</v>
      </c>
      <c r="ER155" s="4">
        <v>0</v>
      </c>
      <c r="ES155" s="4">
        <v>0</v>
      </c>
      <c r="ET155" s="4">
        <v>52.29</v>
      </c>
      <c r="EU155" s="4">
        <v>46.23</v>
      </c>
      <c r="EV155" s="4">
        <v>42.18</v>
      </c>
      <c r="EW155" s="4">
        <v>8.92</v>
      </c>
      <c r="EX155" s="4">
        <v>1.57</v>
      </c>
      <c r="EY155" s="4">
        <v>1.1000000000000001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4">
        <v>0</v>
      </c>
      <c r="FL155" s="4">
        <v>0</v>
      </c>
      <c r="FM155" s="4">
        <v>0</v>
      </c>
      <c r="FN155" s="4">
        <v>0</v>
      </c>
      <c r="FO155" s="4">
        <v>0</v>
      </c>
      <c r="FP155" s="4">
        <v>0</v>
      </c>
      <c r="FQ155" s="4">
        <v>0</v>
      </c>
      <c r="FR155" s="4">
        <v>0</v>
      </c>
      <c r="FS155" s="4">
        <v>0</v>
      </c>
      <c r="FT155" s="4">
        <v>0</v>
      </c>
      <c r="FU155" s="4">
        <v>0</v>
      </c>
      <c r="FV155" s="4">
        <v>0</v>
      </c>
      <c r="FW155" s="4">
        <v>0</v>
      </c>
      <c r="FX155" s="4">
        <v>48.581200000000003</v>
      </c>
      <c r="FY155" s="4">
        <v>0.32350000000000001</v>
      </c>
      <c r="FZ155" s="4">
        <v>10.5441</v>
      </c>
      <c r="GA155" s="4">
        <v>36.525100000000002</v>
      </c>
      <c r="GB155" s="4">
        <v>0</v>
      </c>
      <c r="GC155" s="4">
        <v>4.0260999999999996</v>
      </c>
      <c r="GD155" s="4">
        <v>0</v>
      </c>
      <c r="GE155" s="4">
        <v>0</v>
      </c>
      <c r="GF155" s="4">
        <v>0</v>
      </c>
      <c r="GG155" s="4">
        <v>0</v>
      </c>
      <c r="GH155" s="4">
        <v>0</v>
      </c>
      <c r="GI155" s="4">
        <v>0</v>
      </c>
      <c r="GJ155" s="4">
        <v>0</v>
      </c>
      <c r="GK155" s="4">
        <v>0</v>
      </c>
      <c r="GL155" s="4">
        <v>44.89</v>
      </c>
      <c r="GM155" s="4">
        <v>9.75</v>
      </c>
      <c r="GN155" s="4">
        <v>37.520000000000003</v>
      </c>
      <c r="GO155" s="4">
        <v>0.47</v>
      </c>
      <c r="GP155" s="4">
        <v>7.37</v>
      </c>
      <c r="GQ155" s="4">
        <v>0</v>
      </c>
      <c r="GR155" s="4">
        <v>0</v>
      </c>
      <c r="GS155" s="4">
        <v>0</v>
      </c>
      <c r="GT155" s="4">
        <v>0</v>
      </c>
      <c r="GU155" s="4">
        <v>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0</v>
      </c>
      <c r="HE155" s="4">
        <v>0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60.939500000000002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0</v>
      </c>
      <c r="HW155" s="4">
        <v>2.6322999999999999</v>
      </c>
      <c r="HX155" s="4">
        <v>36.428199999999997</v>
      </c>
      <c r="HY155" s="4">
        <v>0</v>
      </c>
      <c r="HZ155" s="4">
        <v>96.05</v>
      </c>
      <c r="IA155" s="4">
        <v>3.95</v>
      </c>
    </row>
    <row r="156" spans="1:235" x14ac:dyDescent="0.35">
      <c r="A156" s="4" t="s">
        <v>653</v>
      </c>
      <c r="B156" s="4">
        <v>81.8</v>
      </c>
      <c r="C156" s="4">
        <v>81.33</v>
      </c>
      <c r="D156" s="4">
        <v>80.67</v>
      </c>
      <c r="E156" s="4">
        <v>1066.46</v>
      </c>
      <c r="F156" s="4">
        <v>1E-3</v>
      </c>
      <c r="G156" s="4">
        <v>-9.9600000000000009</v>
      </c>
      <c r="H156" s="4">
        <v>0</v>
      </c>
      <c r="I156" s="4">
        <v>-0.71</v>
      </c>
      <c r="J156" s="4">
        <v>18.670000000000002</v>
      </c>
      <c r="K156" s="4">
        <v>1066.3699999999999</v>
      </c>
      <c r="L156" s="4">
        <v>-0.09</v>
      </c>
      <c r="M156" s="4">
        <v>1066.3800000000001</v>
      </c>
      <c r="N156" s="4">
        <v>-0.08</v>
      </c>
      <c r="O156" s="4">
        <v>1066.42</v>
      </c>
      <c r="P156" s="4">
        <v>-0.04</v>
      </c>
      <c r="Q156" s="4">
        <v>1066.43</v>
      </c>
      <c r="R156" s="4">
        <v>-0.03</v>
      </c>
      <c r="S156" s="4">
        <v>1056.29</v>
      </c>
      <c r="T156" s="4">
        <v>-10.17</v>
      </c>
      <c r="U156" s="4">
        <v>1066.46</v>
      </c>
      <c r="V156" s="4">
        <v>0</v>
      </c>
      <c r="W156" s="4">
        <v>1026.8499999999999</v>
      </c>
      <c r="X156" s="4">
        <v>-39.61</v>
      </c>
      <c r="Y156" s="4">
        <v>5.8074000000000003</v>
      </c>
      <c r="Z156" s="4">
        <v>29.4817</v>
      </c>
      <c r="AA156" s="4">
        <v>36.636600000000001</v>
      </c>
      <c r="AB156" s="4">
        <v>1.6005</v>
      </c>
      <c r="AC156" s="4">
        <v>0</v>
      </c>
      <c r="AD156" s="4">
        <v>2.3976000000000002</v>
      </c>
      <c r="AE156" s="4">
        <v>0</v>
      </c>
      <c r="AF156" s="4">
        <v>4.4756999999999998</v>
      </c>
      <c r="AG156" s="4">
        <v>-12.8834</v>
      </c>
      <c r="AH156" s="4">
        <v>26.4191</v>
      </c>
      <c r="AI156" s="4">
        <v>17.696999999999999</v>
      </c>
      <c r="AJ156" s="4">
        <v>35.275700000000001</v>
      </c>
      <c r="AK156" s="4">
        <v>0</v>
      </c>
      <c r="AL156" s="4">
        <v>7.1456999999999997</v>
      </c>
      <c r="AM156" s="4">
        <v>0</v>
      </c>
      <c r="AN156" s="4">
        <v>0.57909999999999995</v>
      </c>
      <c r="AO156" s="4">
        <v>0.22209999999999999</v>
      </c>
      <c r="AP156" s="4">
        <v>4.53E-2</v>
      </c>
      <c r="AQ156" s="4">
        <v>53.785299999999999</v>
      </c>
      <c r="AR156" s="4">
        <v>2.3570000000000002</v>
      </c>
      <c r="AS156" s="4">
        <v>11.9651</v>
      </c>
      <c r="AT156" s="4">
        <v>2.6194000000000002</v>
      </c>
      <c r="AU156" s="4">
        <v>14.1739</v>
      </c>
      <c r="AV156" s="4">
        <v>0.28439999999999999</v>
      </c>
      <c r="AW156" s="4">
        <v>2.4984999999999999</v>
      </c>
      <c r="AX156" s="4">
        <v>6.1191000000000004</v>
      </c>
      <c r="AY156" s="4">
        <v>2.8115999999999999</v>
      </c>
      <c r="AZ156" s="4">
        <v>2.2673999999999999</v>
      </c>
      <c r="BA156" s="4">
        <v>0.82569999999999999</v>
      </c>
      <c r="BB156" s="4">
        <v>0</v>
      </c>
      <c r="BC156" s="4">
        <v>2.0000000000000001E-4</v>
      </c>
      <c r="BD156" s="4">
        <v>0.2923</v>
      </c>
      <c r="BE156" s="4">
        <v>0</v>
      </c>
      <c r="BF156" s="4">
        <v>2.0045999999999999</v>
      </c>
      <c r="BG156" s="4">
        <v>0.999</v>
      </c>
      <c r="BH156" s="4">
        <v>0.621</v>
      </c>
      <c r="BI156" s="4">
        <v>1.9733000000000001</v>
      </c>
      <c r="BJ156" s="4">
        <v>3.5350000000000001</v>
      </c>
      <c r="BK156" s="4">
        <v>2.7885</v>
      </c>
      <c r="BL156" s="4">
        <v>2.7725</v>
      </c>
      <c r="BM156" s="4">
        <v>2.6595</v>
      </c>
      <c r="BN156" s="4">
        <v>2.5529999999999999</v>
      </c>
      <c r="BO156" s="4">
        <v>2.5072999999999999</v>
      </c>
      <c r="BP156" s="4">
        <v>2.4655</v>
      </c>
      <c r="BQ156" s="4">
        <v>2.2431000000000001</v>
      </c>
      <c r="BR156" s="4">
        <v>2.2865000000000002</v>
      </c>
      <c r="BS156" s="4">
        <v>2.3041</v>
      </c>
      <c r="BT156" s="4">
        <v>2.3035000000000001</v>
      </c>
      <c r="BU156" s="4">
        <v>34.435099999999998</v>
      </c>
      <c r="BV156" s="4">
        <v>0</v>
      </c>
      <c r="BW156" s="4">
        <v>0</v>
      </c>
      <c r="BX156" s="4">
        <v>0</v>
      </c>
      <c r="BY156" s="4">
        <v>43.455199999999998</v>
      </c>
      <c r="BZ156" s="4">
        <v>0.42880000000000001</v>
      </c>
      <c r="CA156" s="4">
        <v>21.3123</v>
      </c>
      <c r="CB156" s="4">
        <v>0.36270000000000002</v>
      </c>
      <c r="CC156" s="4">
        <v>0</v>
      </c>
      <c r="CD156" s="4">
        <v>0</v>
      </c>
      <c r="CE156" s="4">
        <v>0</v>
      </c>
      <c r="CF156" s="4">
        <v>0</v>
      </c>
      <c r="CG156" s="4">
        <v>5.7999999999999996E-3</v>
      </c>
      <c r="CH156" s="4">
        <v>0</v>
      </c>
      <c r="CI156" s="4">
        <v>0</v>
      </c>
      <c r="CJ156" s="4">
        <v>46.64</v>
      </c>
      <c r="CK156" s="4">
        <v>46.13</v>
      </c>
      <c r="CL156" s="4">
        <v>52.77</v>
      </c>
      <c r="CM156" s="4">
        <v>0.53</v>
      </c>
      <c r="CN156" s="4">
        <v>0.56000000000000005</v>
      </c>
      <c r="CO156" s="4">
        <v>0.01</v>
      </c>
      <c r="CP156" s="4">
        <v>55.645899999999997</v>
      </c>
      <c r="CQ156" s="4">
        <v>0</v>
      </c>
      <c r="CR156" s="4">
        <v>28.177199999999999</v>
      </c>
      <c r="CS156" s="4">
        <v>0</v>
      </c>
      <c r="CT156" s="4">
        <v>0</v>
      </c>
      <c r="CU156" s="4">
        <v>0</v>
      </c>
      <c r="CV156" s="4">
        <v>0</v>
      </c>
      <c r="CW156" s="4">
        <v>10.261900000000001</v>
      </c>
      <c r="CX156" s="4">
        <v>5.5382999999999996</v>
      </c>
      <c r="CY156" s="4">
        <v>0.37659999999999999</v>
      </c>
      <c r="CZ156" s="4">
        <v>0</v>
      </c>
      <c r="DA156" s="4">
        <v>0</v>
      </c>
      <c r="DB156" s="4">
        <v>0</v>
      </c>
      <c r="DC156" s="4">
        <v>0</v>
      </c>
      <c r="DD156" s="4">
        <v>0</v>
      </c>
      <c r="DE156" s="4">
        <v>49.5</v>
      </c>
      <c r="DF156" s="4">
        <v>48.34</v>
      </c>
      <c r="DG156" s="4">
        <v>2.16</v>
      </c>
      <c r="DH156" s="4">
        <v>0</v>
      </c>
      <c r="DI156" s="4">
        <v>50.049900000000001</v>
      </c>
      <c r="DJ156" s="4">
        <v>0</v>
      </c>
      <c r="DK156" s="4">
        <v>4.0713999999999997</v>
      </c>
      <c r="DL156" s="4">
        <v>0</v>
      </c>
      <c r="DM156" s="4">
        <v>17.470099999999999</v>
      </c>
      <c r="DN156" s="4">
        <v>0.38300000000000001</v>
      </c>
      <c r="DO156" s="4">
        <v>12.1347</v>
      </c>
      <c r="DP156" s="4">
        <v>15.888999999999999</v>
      </c>
      <c r="DQ156" s="4">
        <v>0</v>
      </c>
      <c r="DR156" s="4">
        <v>0</v>
      </c>
      <c r="DS156" s="4">
        <v>0</v>
      </c>
      <c r="DT156" s="4">
        <v>0</v>
      </c>
      <c r="DU156" s="4">
        <v>1.8E-3</v>
      </c>
      <c r="DV156" s="4">
        <v>0</v>
      </c>
      <c r="DW156" s="4">
        <v>0</v>
      </c>
      <c r="DX156" s="4">
        <v>55.32</v>
      </c>
      <c r="DY156" s="4">
        <v>34.49</v>
      </c>
      <c r="DZ156" s="4">
        <v>27.86</v>
      </c>
      <c r="EA156" s="4">
        <v>32.46</v>
      </c>
      <c r="EB156" s="4">
        <v>4.57</v>
      </c>
      <c r="EC156" s="4">
        <v>0.62</v>
      </c>
      <c r="ED156" s="4">
        <v>0</v>
      </c>
      <c r="EE156" s="4">
        <v>51.207099999999997</v>
      </c>
      <c r="EF156" s="4">
        <v>0</v>
      </c>
      <c r="EG156" s="4">
        <v>1.3811</v>
      </c>
      <c r="EH156" s="4">
        <v>0</v>
      </c>
      <c r="EI156" s="4">
        <v>26.316199999999998</v>
      </c>
      <c r="EJ156" s="4">
        <v>0.67479999999999996</v>
      </c>
      <c r="EK156" s="4">
        <v>16.093900000000001</v>
      </c>
      <c r="EL156" s="4">
        <v>4.3249000000000004</v>
      </c>
      <c r="EM156" s="4">
        <v>0</v>
      </c>
      <c r="EN156" s="4">
        <v>0</v>
      </c>
      <c r="EO156" s="4">
        <v>0</v>
      </c>
      <c r="EP156" s="4">
        <v>0</v>
      </c>
      <c r="EQ156" s="4">
        <v>2.0999999999999999E-3</v>
      </c>
      <c r="ER156" s="4">
        <v>0</v>
      </c>
      <c r="ES156" s="4">
        <v>0</v>
      </c>
      <c r="ET156" s="4">
        <v>52.16</v>
      </c>
      <c r="EU156" s="4">
        <v>46.12</v>
      </c>
      <c r="EV156" s="4">
        <v>42.31</v>
      </c>
      <c r="EW156" s="4">
        <v>8.91</v>
      </c>
      <c r="EX156" s="4">
        <v>1.56</v>
      </c>
      <c r="EY156" s="4">
        <v>1.1000000000000001</v>
      </c>
      <c r="EZ156" s="4">
        <v>0</v>
      </c>
      <c r="FA156" s="4">
        <v>0</v>
      </c>
      <c r="FB156" s="4">
        <v>0</v>
      </c>
      <c r="FC156" s="4">
        <v>0</v>
      </c>
      <c r="FD156" s="4">
        <v>0</v>
      </c>
      <c r="FE156" s="4">
        <v>0</v>
      </c>
      <c r="FF156" s="4">
        <v>0</v>
      </c>
      <c r="FG156" s="4">
        <v>0</v>
      </c>
      <c r="FH156" s="4">
        <v>0</v>
      </c>
      <c r="FI156" s="4">
        <v>0</v>
      </c>
      <c r="FJ156" s="4">
        <v>0</v>
      </c>
      <c r="FK156" s="4">
        <v>0</v>
      </c>
      <c r="FL156" s="4">
        <v>0</v>
      </c>
      <c r="FM156" s="4">
        <v>0</v>
      </c>
      <c r="FN156" s="4">
        <v>0</v>
      </c>
      <c r="FO156" s="4">
        <v>0</v>
      </c>
      <c r="FP156" s="4">
        <v>0</v>
      </c>
      <c r="FQ156" s="4">
        <v>0</v>
      </c>
      <c r="FR156" s="4">
        <v>0</v>
      </c>
      <c r="FS156" s="4">
        <v>0</v>
      </c>
      <c r="FT156" s="4">
        <v>0</v>
      </c>
      <c r="FU156" s="4">
        <v>0</v>
      </c>
      <c r="FV156" s="4">
        <v>0</v>
      </c>
      <c r="FW156" s="4">
        <v>0</v>
      </c>
      <c r="FX156" s="4">
        <v>48.498899999999999</v>
      </c>
      <c r="FY156" s="4">
        <v>0.32290000000000002</v>
      </c>
      <c r="FZ156" s="4">
        <v>10.690899999999999</v>
      </c>
      <c r="GA156" s="4">
        <v>36.474299999999999</v>
      </c>
      <c r="GB156" s="4">
        <v>0</v>
      </c>
      <c r="GC156" s="4">
        <v>4.0130999999999997</v>
      </c>
      <c r="GD156" s="4">
        <v>0</v>
      </c>
      <c r="GE156" s="4">
        <v>0</v>
      </c>
      <c r="GF156" s="4">
        <v>0</v>
      </c>
      <c r="GG156" s="4">
        <v>0</v>
      </c>
      <c r="GH156" s="4">
        <v>0</v>
      </c>
      <c r="GI156" s="4">
        <v>0</v>
      </c>
      <c r="GJ156" s="4">
        <v>0</v>
      </c>
      <c r="GK156" s="4">
        <v>0</v>
      </c>
      <c r="GL156" s="4">
        <v>44.82</v>
      </c>
      <c r="GM156" s="4">
        <v>9.8800000000000008</v>
      </c>
      <c r="GN156" s="4">
        <v>37.47</v>
      </c>
      <c r="GO156" s="4">
        <v>0.47</v>
      </c>
      <c r="GP156" s="4">
        <v>7.35</v>
      </c>
      <c r="GQ156" s="4">
        <v>0</v>
      </c>
      <c r="GR156" s="4">
        <v>0</v>
      </c>
      <c r="GS156" s="4">
        <v>0</v>
      </c>
      <c r="GT156" s="4">
        <v>0</v>
      </c>
      <c r="GU156" s="4">
        <v>0</v>
      </c>
      <c r="GV156" s="4">
        <v>0</v>
      </c>
      <c r="GW156" s="4">
        <v>0</v>
      </c>
      <c r="GX156" s="4">
        <v>0</v>
      </c>
      <c r="GY156" s="4">
        <v>0</v>
      </c>
      <c r="GZ156" s="4">
        <v>0</v>
      </c>
      <c r="HA156" s="4">
        <v>0</v>
      </c>
      <c r="HB156" s="4">
        <v>0</v>
      </c>
      <c r="HC156" s="4">
        <v>0</v>
      </c>
      <c r="HD156" s="4">
        <v>0</v>
      </c>
      <c r="HE156" s="4">
        <v>0</v>
      </c>
      <c r="HF156" s="4">
        <v>0</v>
      </c>
      <c r="HG156" s="4">
        <v>0</v>
      </c>
      <c r="HH156" s="4">
        <v>0</v>
      </c>
      <c r="HI156" s="4">
        <v>0</v>
      </c>
      <c r="HJ156" s="4">
        <v>0</v>
      </c>
      <c r="HK156" s="4">
        <v>0</v>
      </c>
      <c r="HL156" s="4">
        <v>0</v>
      </c>
      <c r="HM156" s="4">
        <v>0</v>
      </c>
      <c r="HN156" s="4">
        <v>0</v>
      </c>
      <c r="HO156" s="4">
        <v>60.941600000000001</v>
      </c>
      <c r="HP156" s="4">
        <v>0</v>
      </c>
      <c r="HQ156" s="4">
        <v>0</v>
      </c>
      <c r="HR156" s="4">
        <v>0</v>
      </c>
      <c r="HS156" s="4">
        <v>0</v>
      </c>
      <c r="HT156" s="4">
        <v>0</v>
      </c>
      <c r="HU156" s="4">
        <v>0</v>
      </c>
      <c r="HV156" s="4">
        <v>0</v>
      </c>
      <c r="HW156" s="4">
        <v>2.6301000000000001</v>
      </c>
      <c r="HX156" s="4">
        <v>36.428199999999997</v>
      </c>
      <c r="HY156" s="4">
        <v>0</v>
      </c>
      <c r="HZ156" s="4">
        <v>96.06</v>
      </c>
      <c r="IA156" s="4">
        <v>3.94</v>
      </c>
    </row>
    <row r="157" spans="1:235" x14ac:dyDescent="0.35">
      <c r="A157" s="4" t="s">
        <v>653</v>
      </c>
      <c r="B157" s="4">
        <v>82.3</v>
      </c>
      <c r="C157" s="4">
        <v>81.86</v>
      </c>
      <c r="D157" s="4">
        <v>81.19</v>
      </c>
      <c r="E157" s="4">
        <v>1065.73</v>
      </c>
      <c r="F157" s="4">
        <v>1E-3</v>
      </c>
      <c r="G157" s="4">
        <v>-9.9700000000000006</v>
      </c>
      <c r="H157" s="4">
        <v>0</v>
      </c>
      <c r="I157" s="4">
        <v>-0.71</v>
      </c>
      <c r="J157" s="4">
        <v>18.14</v>
      </c>
      <c r="K157" s="4">
        <v>1065.6300000000001</v>
      </c>
      <c r="L157" s="4">
        <v>-0.1</v>
      </c>
      <c r="M157" s="4">
        <v>1065.6300000000001</v>
      </c>
      <c r="N157" s="4">
        <v>-0.1</v>
      </c>
      <c r="O157" s="4">
        <v>1065.67</v>
      </c>
      <c r="P157" s="4">
        <v>-0.05</v>
      </c>
      <c r="Q157" s="4">
        <v>1065.68</v>
      </c>
      <c r="R157" s="4">
        <v>-0.05</v>
      </c>
      <c r="S157" s="4">
        <v>1055.55</v>
      </c>
      <c r="T157" s="4">
        <v>-10.18</v>
      </c>
      <c r="U157" s="4">
        <v>1065.73</v>
      </c>
      <c r="V157" s="4">
        <v>0</v>
      </c>
      <c r="W157" s="4">
        <v>1026.8499999999999</v>
      </c>
      <c r="X157" s="4">
        <v>-38.880000000000003</v>
      </c>
      <c r="Y157" s="4">
        <v>5.7168000000000001</v>
      </c>
      <c r="Z157" s="4">
        <v>29.667300000000001</v>
      </c>
      <c r="AA157" s="4">
        <v>36.761699999999998</v>
      </c>
      <c r="AB157" s="4">
        <v>1.849</v>
      </c>
      <c r="AC157" s="4">
        <v>0</v>
      </c>
      <c r="AD157" s="4">
        <v>2.4477000000000002</v>
      </c>
      <c r="AE157" s="4">
        <v>0</v>
      </c>
      <c r="AF157" s="4">
        <v>4.4798</v>
      </c>
      <c r="AG157" s="4">
        <v>-12.871499999999999</v>
      </c>
      <c r="AH157" s="4">
        <v>26.366099999999999</v>
      </c>
      <c r="AI157" s="4">
        <v>17.768899999999999</v>
      </c>
      <c r="AJ157" s="4">
        <v>35.306600000000003</v>
      </c>
      <c r="AK157" s="4">
        <v>0</v>
      </c>
      <c r="AL157" s="4">
        <v>7.1045999999999996</v>
      </c>
      <c r="AM157" s="4">
        <v>0</v>
      </c>
      <c r="AN157" s="4">
        <v>0.58250000000000002</v>
      </c>
      <c r="AO157" s="4">
        <v>0.22070000000000001</v>
      </c>
      <c r="AP157" s="4">
        <v>4.53E-2</v>
      </c>
      <c r="AQ157" s="4">
        <v>53.881700000000002</v>
      </c>
      <c r="AR157" s="4">
        <v>2.3029000000000002</v>
      </c>
      <c r="AS157" s="4">
        <v>12.006</v>
      </c>
      <c r="AT157" s="4">
        <v>2.6164000000000001</v>
      </c>
      <c r="AU157" s="4">
        <v>14.0924</v>
      </c>
      <c r="AV157" s="4">
        <v>0.28260000000000002</v>
      </c>
      <c r="AW157" s="4">
        <v>2.4700000000000002</v>
      </c>
      <c r="AX157" s="4">
        <v>6.0650000000000004</v>
      </c>
      <c r="AY157" s="4">
        <v>2.8153999999999999</v>
      </c>
      <c r="AZ157" s="4">
        <v>2.3254000000000001</v>
      </c>
      <c r="BA157" s="4">
        <v>0.84950000000000003</v>
      </c>
      <c r="BB157" s="4">
        <v>0</v>
      </c>
      <c r="BC157" s="4">
        <v>2.0000000000000001E-4</v>
      </c>
      <c r="BD157" s="4">
        <v>0.29249999999999998</v>
      </c>
      <c r="BE157" s="4">
        <v>0</v>
      </c>
      <c r="BF157" s="4">
        <v>2.0070000000000001</v>
      </c>
      <c r="BG157" s="4">
        <v>0.99480000000000002</v>
      </c>
      <c r="BH157" s="4">
        <v>0.61770000000000003</v>
      </c>
      <c r="BI157" s="4">
        <v>1.9807999999999999</v>
      </c>
      <c r="BJ157" s="4">
        <v>3.5949</v>
      </c>
      <c r="BK157" s="4">
        <v>2.823</v>
      </c>
      <c r="BL157" s="4">
        <v>2.8068</v>
      </c>
      <c r="BM157" s="4">
        <v>2.6909999999999998</v>
      </c>
      <c r="BN157" s="4">
        <v>2.5811000000000002</v>
      </c>
      <c r="BO157" s="4">
        <v>2.5341999999999998</v>
      </c>
      <c r="BP157" s="4">
        <v>2.4912000000000001</v>
      </c>
      <c r="BQ157" s="4">
        <v>2.2551999999999999</v>
      </c>
      <c r="BR157" s="4">
        <v>2.2968000000000002</v>
      </c>
      <c r="BS157" s="4">
        <v>2.3111999999999999</v>
      </c>
      <c r="BT157" s="4">
        <v>2.3085</v>
      </c>
      <c r="BU157" s="4">
        <v>34.417400000000001</v>
      </c>
      <c r="BV157" s="4">
        <v>0</v>
      </c>
      <c r="BW157" s="4">
        <v>0</v>
      </c>
      <c r="BX157" s="4">
        <v>0</v>
      </c>
      <c r="BY157" s="4">
        <v>43.551499999999997</v>
      </c>
      <c r="BZ157" s="4">
        <v>0.42859999999999998</v>
      </c>
      <c r="CA157" s="4">
        <v>21.2361</v>
      </c>
      <c r="CB157" s="4">
        <v>0.36080000000000001</v>
      </c>
      <c r="CC157" s="4">
        <v>0</v>
      </c>
      <c r="CD157" s="4">
        <v>0</v>
      </c>
      <c r="CE157" s="4">
        <v>0</v>
      </c>
      <c r="CF157" s="4">
        <v>0</v>
      </c>
      <c r="CG157" s="4">
        <v>5.7999999999999996E-3</v>
      </c>
      <c r="CH157" s="4">
        <v>0</v>
      </c>
      <c r="CI157" s="4">
        <v>0</v>
      </c>
      <c r="CJ157" s="4">
        <v>46.5</v>
      </c>
      <c r="CK157" s="4">
        <v>45.99</v>
      </c>
      <c r="CL157" s="4">
        <v>52.91</v>
      </c>
      <c r="CM157" s="4">
        <v>0.53</v>
      </c>
      <c r="CN157" s="4">
        <v>0.56000000000000005</v>
      </c>
      <c r="CO157" s="4">
        <v>0.01</v>
      </c>
      <c r="CP157" s="4">
        <v>55.676200000000001</v>
      </c>
      <c r="CQ157" s="4">
        <v>0</v>
      </c>
      <c r="CR157" s="4">
        <v>28.156400000000001</v>
      </c>
      <c r="CS157" s="4">
        <v>0</v>
      </c>
      <c r="CT157" s="4">
        <v>0</v>
      </c>
      <c r="CU157" s="4">
        <v>0</v>
      </c>
      <c r="CV157" s="4">
        <v>0</v>
      </c>
      <c r="CW157" s="4">
        <v>10.2376</v>
      </c>
      <c r="CX157" s="4">
        <v>5.5510000000000002</v>
      </c>
      <c r="CY157" s="4">
        <v>0.37880000000000003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49.38</v>
      </c>
      <c r="DF157" s="4">
        <v>48.45</v>
      </c>
      <c r="DG157" s="4">
        <v>2.1800000000000002</v>
      </c>
      <c r="DH157" s="4">
        <v>0</v>
      </c>
      <c r="DI157" s="4">
        <v>50.035499999999999</v>
      </c>
      <c r="DJ157" s="4">
        <v>0</v>
      </c>
      <c r="DK157" s="4">
        <v>4.0731000000000002</v>
      </c>
      <c r="DL157" s="4">
        <v>0</v>
      </c>
      <c r="DM157" s="4">
        <v>17.521100000000001</v>
      </c>
      <c r="DN157" s="4">
        <v>0.3831</v>
      </c>
      <c r="DO157" s="4">
        <v>12.096299999999999</v>
      </c>
      <c r="DP157" s="4">
        <v>15.888999999999999</v>
      </c>
      <c r="DQ157" s="4">
        <v>0</v>
      </c>
      <c r="DR157" s="4">
        <v>0</v>
      </c>
      <c r="DS157" s="4">
        <v>0</v>
      </c>
      <c r="DT157" s="4">
        <v>0</v>
      </c>
      <c r="DU157" s="4">
        <v>1.8E-3</v>
      </c>
      <c r="DV157" s="4">
        <v>0</v>
      </c>
      <c r="DW157" s="4">
        <v>0</v>
      </c>
      <c r="DX157" s="4">
        <v>55.17</v>
      </c>
      <c r="DY157" s="4">
        <v>34.39</v>
      </c>
      <c r="DZ157" s="4">
        <v>27.94</v>
      </c>
      <c r="EA157" s="4">
        <v>32.47</v>
      </c>
      <c r="EB157" s="4">
        <v>4.58</v>
      </c>
      <c r="EC157" s="4">
        <v>0.62</v>
      </c>
      <c r="ED157" s="4">
        <v>0</v>
      </c>
      <c r="EE157" s="4">
        <v>51.192700000000002</v>
      </c>
      <c r="EF157" s="4">
        <v>0</v>
      </c>
      <c r="EG157" s="4">
        <v>1.3752</v>
      </c>
      <c r="EH157" s="4">
        <v>0</v>
      </c>
      <c r="EI157" s="4">
        <v>26.387599999999999</v>
      </c>
      <c r="EJ157" s="4">
        <v>0.6764</v>
      </c>
      <c r="EK157" s="4">
        <v>16.0489</v>
      </c>
      <c r="EL157" s="4">
        <v>4.3170999999999999</v>
      </c>
      <c r="EM157" s="4">
        <v>0</v>
      </c>
      <c r="EN157" s="4">
        <v>0</v>
      </c>
      <c r="EO157" s="4">
        <v>0</v>
      </c>
      <c r="EP157" s="4">
        <v>0</v>
      </c>
      <c r="EQ157" s="4">
        <v>2.0999999999999999E-3</v>
      </c>
      <c r="ER157" s="4">
        <v>0</v>
      </c>
      <c r="ES157" s="4">
        <v>0</v>
      </c>
      <c r="ET157" s="4">
        <v>52.02</v>
      </c>
      <c r="EU157" s="4">
        <v>46.01</v>
      </c>
      <c r="EV157" s="4">
        <v>42.44</v>
      </c>
      <c r="EW157" s="4">
        <v>8.89</v>
      </c>
      <c r="EX157" s="4">
        <v>1.56</v>
      </c>
      <c r="EY157" s="4">
        <v>1.1000000000000001</v>
      </c>
      <c r="EZ157" s="4">
        <v>0</v>
      </c>
      <c r="FA157" s="4">
        <v>0</v>
      </c>
      <c r="FB157" s="4">
        <v>0</v>
      </c>
      <c r="FC157" s="4">
        <v>0</v>
      </c>
      <c r="FD157" s="4">
        <v>0</v>
      </c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  <c r="FM157" s="4">
        <v>0</v>
      </c>
      <c r="FN157" s="4">
        <v>0</v>
      </c>
      <c r="FO157" s="4">
        <v>0</v>
      </c>
      <c r="FP157" s="4">
        <v>0</v>
      </c>
      <c r="FQ157" s="4">
        <v>0</v>
      </c>
      <c r="FR157" s="4">
        <v>0</v>
      </c>
      <c r="FS157" s="4">
        <v>0</v>
      </c>
      <c r="FT157" s="4">
        <v>0</v>
      </c>
      <c r="FU157" s="4">
        <v>0</v>
      </c>
      <c r="FV157" s="4">
        <v>0</v>
      </c>
      <c r="FW157" s="4">
        <v>0</v>
      </c>
      <c r="FX157" s="4">
        <v>48.413499999999999</v>
      </c>
      <c r="FY157" s="4">
        <v>0.32219999999999999</v>
      </c>
      <c r="FZ157" s="4">
        <v>10.8436</v>
      </c>
      <c r="GA157" s="4">
        <v>36.4206</v>
      </c>
      <c r="GB157" s="4">
        <v>0</v>
      </c>
      <c r="GC157" s="4">
        <v>4.0000999999999998</v>
      </c>
      <c r="GD157" s="4">
        <v>0</v>
      </c>
      <c r="GE157" s="4">
        <v>0</v>
      </c>
      <c r="GF157" s="4">
        <v>0</v>
      </c>
      <c r="GG157" s="4">
        <v>0</v>
      </c>
      <c r="GH157" s="4">
        <v>0</v>
      </c>
      <c r="GI157" s="4">
        <v>0</v>
      </c>
      <c r="GJ157" s="4">
        <v>0</v>
      </c>
      <c r="GK157" s="4">
        <v>0</v>
      </c>
      <c r="GL157" s="4">
        <v>44.75</v>
      </c>
      <c r="GM157" s="4">
        <v>10.029999999999999</v>
      </c>
      <c r="GN157" s="4">
        <v>37.43</v>
      </c>
      <c r="GO157" s="4">
        <v>0.47</v>
      </c>
      <c r="GP157" s="4">
        <v>7.33</v>
      </c>
      <c r="GQ157" s="4">
        <v>0</v>
      </c>
      <c r="GR157" s="4">
        <v>0</v>
      </c>
      <c r="GS157" s="4">
        <v>0</v>
      </c>
      <c r="GT157" s="4">
        <v>0</v>
      </c>
      <c r="GU157" s="4">
        <v>0</v>
      </c>
      <c r="GV157" s="4">
        <v>0</v>
      </c>
      <c r="GW157" s="4">
        <v>0</v>
      </c>
      <c r="GX157" s="4">
        <v>0</v>
      </c>
      <c r="GY157" s="4">
        <v>0</v>
      </c>
      <c r="GZ157" s="4">
        <v>0</v>
      </c>
      <c r="HA157" s="4">
        <v>0</v>
      </c>
      <c r="HB157" s="4">
        <v>0</v>
      </c>
      <c r="HC157" s="4">
        <v>0</v>
      </c>
      <c r="HD157" s="4">
        <v>0</v>
      </c>
      <c r="HE157" s="4">
        <v>0</v>
      </c>
      <c r="HF157" s="4">
        <v>0</v>
      </c>
      <c r="HG157" s="4">
        <v>0</v>
      </c>
      <c r="HH157" s="4">
        <v>0</v>
      </c>
      <c r="HI157" s="4">
        <v>0</v>
      </c>
      <c r="HJ157" s="4">
        <v>0</v>
      </c>
      <c r="HK157" s="4">
        <v>0</v>
      </c>
      <c r="HL157" s="4">
        <v>0</v>
      </c>
      <c r="HM157" s="4">
        <v>0</v>
      </c>
      <c r="HN157" s="4">
        <v>0</v>
      </c>
      <c r="HO157" s="4">
        <v>60.943800000000003</v>
      </c>
      <c r="HP157" s="4">
        <v>0</v>
      </c>
      <c r="HQ157" s="4">
        <v>0</v>
      </c>
      <c r="HR157" s="4">
        <v>0</v>
      </c>
      <c r="HS157" s="4">
        <v>0</v>
      </c>
      <c r="HT157" s="4">
        <v>0</v>
      </c>
      <c r="HU157" s="4">
        <v>0</v>
      </c>
      <c r="HV157" s="4">
        <v>0</v>
      </c>
      <c r="HW157" s="4">
        <v>2.6278999999999999</v>
      </c>
      <c r="HX157" s="4">
        <v>36.4283</v>
      </c>
      <c r="HY157" s="4">
        <v>0</v>
      </c>
      <c r="HZ157" s="4">
        <v>96.06</v>
      </c>
      <c r="IA157" s="4">
        <v>3.94</v>
      </c>
    </row>
    <row r="158" spans="1:235" x14ac:dyDescent="0.35">
      <c r="A158" s="4" t="s">
        <v>653</v>
      </c>
      <c r="B158" s="4">
        <v>82.81</v>
      </c>
      <c r="C158" s="4">
        <v>82.38</v>
      </c>
      <c r="D158" s="4">
        <v>81.709999999999994</v>
      </c>
      <c r="E158" s="4">
        <v>1064.95</v>
      </c>
      <c r="F158" s="4">
        <v>1E-3</v>
      </c>
      <c r="G158" s="4">
        <v>-9.98</v>
      </c>
      <c r="H158" s="4">
        <v>0</v>
      </c>
      <c r="I158" s="4">
        <v>-0.71</v>
      </c>
      <c r="J158" s="4">
        <v>17.62</v>
      </c>
      <c r="K158" s="4">
        <v>1064.8399999999999</v>
      </c>
      <c r="L158" s="4">
        <v>-0.11</v>
      </c>
      <c r="M158" s="4">
        <v>1064.8499999999999</v>
      </c>
      <c r="N158" s="4">
        <v>-0.1</v>
      </c>
      <c r="O158" s="4">
        <v>1064.8900000000001</v>
      </c>
      <c r="P158" s="4">
        <v>-0.05</v>
      </c>
      <c r="Q158" s="4">
        <v>1064.9000000000001</v>
      </c>
      <c r="R158" s="4">
        <v>-0.05</v>
      </c>
      <c r="S158" s="4">
        <v>1054.77</v>
      </c>
      <c r="T158" s="4">
        <v>-10.18</v>
      </c>
      <c r="U158" s="4">
        <v>1064.95</v>
      </c>
      <c r="V158" s="4">
        <v>0</v>
      </c>
      <c r="W158" s="4">
        <v>1026.8499999999999</v>
      </c>
      <c r="X158" s="4">
        <v>-38.1</v>
      </c>
      <c r="Y158" s="4">
        <v>5.6261000000000001</v>
      </c>
      <c r="Z158" s="4">
        <v>29.851600000000001</v>
      </c>
      <c r="AA158" s="4">
        <v>36.8887</v>
      </c>
      <c r="AB158" s="4">
        <v>2.0972</v>
      </c>
      <c r="AC158" s="4">
        <v>0</v>
      </c>
      <c r="AD158" s="4">
        <v>2.4975999999999998</v>
      </c>
      <c r="AE158" s="4">
        <v>0</v>
      </c>
      <c r="AF158" s="4">
        <v>4.4839000000000002</v>
      </c>
      <c r="AG158" s="4">
        <v>-12.880800000000001</v>
      </c>
      <c r="AH158" s="4">
        <v>26.163499999999999</v>
      </c>
      <c r="AI158" s="4">
        <v>18.038499999999999</v>
      </c>
      <c r="AJ158" s="4">
        <v>35.236699999999999</v>
      </c>
      <c r="AK158" s="4">
        <v>0</v>
      </c>
      <c r="AL158" s="4">
        <v>7.093</v>
      </c>
      <c r="AM158" s="4">
        <v>0</v>
      </c>
      <c r="AN158" s="4">
        <v>0.58750000000000002</v>
      </c>
      <c r="AO158" s="4">
        <v>0.21920000000000001</v>
      </c>
      <c r="AP158" s="4">
        <v>4.53E-2</v>
      </c>
      <c r="AQ158" s="4">
        <v>53.984200000000001</v>
      </c>
      <c r="AR158" s="4">
        <v>2.2469999999999999</v>
      </c>
      <c r="AS158" s="4">
        <v>12.0503</v>
      </c>
      <c r="AT158" s="4">
        <v>2.6124000000000001</v>
      </c>
      <c r="AU158" s="4">
        <v>14.003399999999999</v>
      </c>
      <c r="AV158" s="4">
        <v>0.28060000000000002</v>
      </c>
      <c r="AW158" s="4">
        <v>2.4405999999999999</v>
      </c>
      <c r="AX158" s="4">
        <v>6.0076999999999998</v>
      </c>
      <c r="AY158" s="4">
        <v>2.8191999999999999</v>
      </c>
      <c r="AZ158" s="4">
        <v>2.387</v>
      </c>
      <c r="BA158" s="4">
        <v>0.87480000000000002</v>
      </c>
      <c r="BB158" s="4">
        <v>0</v>
      </c>
      <c r="BC158" s="4">
        <v>2.0000000000000001E-4</v>
      </c>
      <c r="BD158" s="4">
        <v>0.29270000000000002</v>
      </c>
      <c r="BE158" s="4">
        <v>0</v>
      </c>
      <c r="BF158" s="4">
        <v>2.0089999999999999</v>
      </c>
      <c r="BG158" s="4">
        <v>0.99070000000000003</v>
      </c>
      <c r="BH158" s="4">
        <v>0.61439999999999995</v>
      </c>
      <c r="BI158" s="4">
        <v>1.9881</v>
      </c>
      <c r="BJ158" s="4">
        <v>3.657</v>
      </c>
      <c r="BK158" s="4">
        <v>2.8584000000000001</v>
      </c>
      <c r="BL158" s="4">
        <v>2.8420000000000001</v>
      </c>
      <c r="BM158" s="4">
        <v>2.7231999999999998</v>
      </c>
      <c r="BN158" s="4">
        <v>2.6097999999999999</v>
      </c>
      <c r="BO158" s="4">
        <v>2.5615000000000001</v>
      </c>
      <c r="BP158" s="4">
        <v>2.5173000000000001</v>
      </c>
      <c r="BQ158" s="4">
        <v>2.2669000000000001</v>
      </c>
      <c r="BR158" s="4">
        <v>2.3065000000000002</v>
      </c>
      <c r="BS158" s="4">
        <v>2.3176000000000001</v>
      </c>
      <c r="BT158" s="4">
        <v>2.3127</v>
      </c>
      <c r="BU158" s="4">
        <v>34.399700000000003</v>
      </c>
      <c r="BV158" s="4">
        <v>0</v>
      </c>
      <c r="BW158" s="4">
        <v>0</v>
      </c>
      <c r="BX158" s="4">
        <v>0</v>
      </c>
      <c r="BY158" s="4">
        <v>43.647599999999997</v>
      </c>
      <c r="BZ158" s="4">
        <v>0.42820000000000003</v>
      </c>
      <c r="CA158" s="4">
        <v>21.1601</v>
      </c>
      <c r="CB158" s="4">
        <v>0.35870000000000002</v>
      </c>
      <c r="CC158" s="4">
        <v>0</v>
      </c>
      <c r="CD158" s="4">
        <v>0</v>
      </c>
      <c r="CE158" s="4">
        <v>0</v>
      </c>
      <c r="CF158" s="4">
        <v>0</v>
      </c>
      <c r="CG158" s="4">
        <v>5.7000000000000002E-3</v>
      </c>
      <c r="CH158" s="4">
        <v>0</v>
      </c>
      <c r="CI158" s="4">
        <v>0</v>
      </c>
      <c r="CJ158" s="4">
        <v>46.36</v>
      </c>
      <c r="CK158" s="4">
        <v>45.85</v>
      </c>
      <c r="CL158" s="4">
        <v>53.06</v>
      </c>
      <c r="CM158" s="4">
        <v>0.53</v>
      </c>
      <c r="CN158" s="4">
        <v>0.56000000000000005</v>
      </c>
      <c r="CO158" s="4">
        <v>0.01</v>
      </c>
      <c r="CP158" s="4">
        <v>55.706800000000001</v>
      </c>
      <c r="CQ158" s="4">
        <v>0</v>
      </c>
      <c r="CR158" s="4">
        <v>28.135200000000001</v>
      </c>
      <c r="CS158" s="4">
        <v>0</v>
      </c>
      <c r="CT158" s="4">
        <v>0</v>
      </c>
      <c r="CU158" s="4">
        <v>0</v>
      </c>
      <c r="CV158" s="4">
        <v>0</v>
      </c>
      <c r="CW158" s="4">
        <v>10.213100000000001</v>
      </c>
      <c r="CX158" s="4">
        <v>5.5639000000000003</v>
      </c>
      <c r="CY158" s="4">
        <v>0.38100000000000001</v>
      </c>
      <c r="CZ158" s="4">
        <v>0</v>
      </c>
      <c r="DA158" s="4">
        <v>0</v>
      </c>
      <c r="DB158" s="4">
        <v>0</v>
      </c>
      <c r="DC158" s="4">
        <v>0</v>
      </c>
      <c r="DD158" s="4">
        <v>0</v>
      </c>
      <c r="DE158" s="4">
        <v>49.26</v>
      </c>
      <c r="DF158" s="4">
        <v>48.56</v>
      </c>
      <c r="DG158" s="4">
        <v>2.19</v>
      </c>
      <c r="DH158" s="4">
        <v>0</v>
      </c>
      <c r="DI158" s="4">
        <v>50.020600000000002</v>
      </c>
      <c r="DJ158" s="4">
        <v>0</v>
      </c>
      <c r="DK158" s="4">
        <v>4.0755999999999997</v>
      </c>
      <c r="DL158" s="4">
        <v>0</v>
      </c>
      <c r="DM158" s="4">
        <v>17.5718</v>
      </c>
      <c r="DN158" s="4">
        <v>0.38319999999999999</v>
      </c>
      <c r="DO158" s="4">
        <v>12.057700000000001</v>
      </c>
      <c r="DP158" s="4">
        <v>15.889200000000001</v>
      </c>
      <c r="DQ158" s="4">
        <v>0</v>
      </c>
      <c r="DR158" s="4">
        <v>0</v>
      </c>
      <c r="DS158" s="4">
        <v>0</v>
      </c>
      <c r="DT158" s="4">
        <v>0</v>
      </c>
      <c r="DU158" s="4">
        <v>1.8E-3</v>
      </c>
      <c r="DV158" s="4">
        <v>0</v>
      </c>
      <c r="DW158" s="4">
        <v>0</v>
      </c>
      <c r="DX158" s="4">
        <v>55.02</v>
      </c>
      <c r="DY158" s="4">
        <v>34.29</v>
      </c>
      <c r="DZ158" s="4">
        <v>28.03</v>
      </c>
      <c r="EA158" s="4">
        <v>32.479999999999997</v>
      </c>
      <c r="EB158" s="4">
        <v>4.58</v>
      </c>
      <c r="EC158" s="4">
        <v>0.62</v>
      </c>
      <c r="ED158" s="4">
        <v>0</v>
      </c>
      <c r="EE158" s="4">
        <v>51.178400000000003</v>
      </c>
      <c r="EF158" s="4">
        <v>0</v>
      </c>
      <c r="EG158" s="4">
        <v>1.3693</v>
      </c>
      <c r="EH158" s="4">
        <v>0</v>
      </c>
      <c r="EI158" s="4">
        <v>26.459399999999999</v>
      </c>
      <c r="EJ158" s="4">
        <v>0.67800000000000005</v>
      </c>
      <c r="EK158" s="4">
        <v>16.004300000000001</v>
      </c>
      <c r="EL158" s="4">
        <v>4.3086000000000002</v>
      </c>
      <c r="EM158" s="4">
        <v>0</v>
      </c>
      <c r="EN158" s="4">
        <v>0</v>
      </c>
      <c r="EO158" s="4">
        <v>0</v>
      </c>
      <c r="EP158" s="4">
        <v>0</v>
      </c>
      <c r="EQ158" s="4">
        <v>2.0999999999999999E-3</v>
      </c>
      <c r="ER158" s="4">
        <v>0</v>
      </c>
      <c r="ES158" s="4">
        <v>0</v>
      </c>
      <c r="ET158" s="4">
        <v>51.88</v>
      </c>
      <c r="EU158" s="4">
        <v>45.89</v>
      </c>
      <c r="EV158" s="4">
        <v>42.57</v>
      </c>
      <c r="EW158" s="4">
        <v>8.8800000000000008</v>
      </c>
      <c r="EX158" s="4">
        <v>1.55</v>
      </c>
      <c r="EY158" s="4">
        <v>1.1000000000000001</v>
      </c>
      <c r="EZ158" s="4">
        <v>0</v>
      </c>
      <c r="FA158" s="4">
        <v>0</v>
      </c>
      <c r="FB158" s="4">
        <v>0</v>
      </c>
      <c r="FC158" s="4">
        <v>0</v>
      </c>
      <c r="FD158" s="4">
        <v>0</v>
      </c>
      <c r="FE158" s="4">
        <v>0</v>
      </c>
      <c r="FF158" s="4">
        <v>0</v>
      </c>
      <c r="FG158" s="4">
        <v>0</v>
      </c>
      <c r="FH158" s="4">
        <v>0</v>
      </c>
      <c r="FI158" s="4">
        <v>0</v>
      </c>
      <c r="FJ158" s="4">
        <v>0</v>
      </c>
      <c r="FK158" s="4">
        <v>0</v>
      </c>
      <c r="FL158" s="4">
        <v>0</v>
      </c>
      <c r="FM158" s="4">
        <v>0</v>
      </c>
      <c r="FN158" s="4">
        <v>0</v>
      </c>
      <c r="FO158" s="4">
        <v>0</v>
      </c>
      <c r="FP158" s="4">
        <v>0</v>
      </c>
      <c r="FQ158" s="4">
        <v>0</v>
      </c>
      <c r="FR158" s="4">
        <v>0</v>
      </c>
      <c r="FS158" s="4">
        <v>0</v>
      </c>
      <c r="FT158" s="4">
        <v>0</v>
      </c>
      <c r="FU158" s="4">
        <v>0</v>
      </c>
      <c r="FV158" s="4">
        <v>0</v>
      </c>
      <c r="FW158" s="4">
        <v>0</v>
      </c>
      <c r="FX158" s="4">
        <v>48.323300000000003</v>
      </c>
      <c r="FY158" s="4">
        <v>0.32150000000000001</v>
      </c>
      <c r="FZ158" s="4">
        <v>11.0054</v>
      </c>
      <c r="GA158" s="4">
        <v>36.3628</v>
      </c>
      <c r="GB158" s="4">
        <v>0</v>
      </c>
      <c r="GC158" s="4">
        <v>3.9870000000000001</v>
      </c>
      <c r="GD158" s="4">
        <v>0</v>
      </c>
      <c r="GE158" s="4">
        <v>0</v>
      </c>
      <c r="GF158" s="4">
        <v>0</v>
      </c>
      <c r="GG158" s="4">
        <v>0</v>
      </c>
      <c r="GH158" s="4">
        <v>0</v>
      </c>
      <c r="GI158" s="4">
        <v>0</v>
      </c>
      <c r="GJ158" s="4">
        <v>0</v>
      </c>
      <c r="GK158" s="4">
        <v>0</v>
      </c>
      <c r="GL158" s="4">
        <v>44.68</v>
      </c>
      <c r="GM158" s="4">
        <v>10.18</v>
      </c>
      <c r="GN158" s="4">
        <v>37.369999999999997</v>
      </c>
      <c r="GO158" s="4">
        <v>0.47</v>
      </c>
      <c r="GP158" s="4">
        <v>7.3</v>
      </c>
      <c r="GQ158" s="4">
        <v>0</v>
      </c>
      <c r="GR158" s="4">
        <v>0</v>
      </c>
      <c r="GS158" s="4">
        <v>0</v>
      </c>
      <c r="GT158" s="4">
        <v>0</v>
      </c>
      <c r="GU158" s="4">
        <v>0</v>
      </c>
      <c r="GV158" s="4">
        <v>0</v>
      </c>
      <c r="GW158" s="4">
        <v>0</v>
      </c>
      <c r="GX158" s="4">
        <v>0</v>
      </c>
      <c r="GY158" s="4">
        <v>0</v>
      </c>
      <c r="GZ158" s="4">
        <v>0</v>
      </c>
      <c r="HA158" s="4">
        <v>0</v>
      </c>
      <c r="HB158" s="4">
        <v>0</v>
      </c>
      <c r="HC158" s="4">
        <v>0</v>
      </c>
      <c r="HD158" s="4">
        <v>0</v>
      </c>
      <c r="HE158" s="4">
        <v>0</v>
      </c>
      <c r="HF158" s="4">
        <v>0</v>
      </c>
      <c r="HG158" s="4">
        <v>0</v>
      </c>
      <c r="HH158" s="4">
        <v>0</v>
      </c>
      <c r="HI158" s="4">
        <v>0</v>
      </c>
      <c r="HJ158" s="4">
        <v>0</v>
      </c>
      <c r="HK158" s="4">
        <v>0</v>
      </c>
      <c r="HL158" s="4">
        <v>0</v>
      </c>
      <c r="HM158" s="4">
        <v>0</v>
      </c>
      <c r="HN158" s="4">
        <v>0</v>
      </c>
      <c r="HO158" s="4">
        <v>60.945999999999998</v>
      </c>
      <c r="HP158" s="4">
        <v>0</v>
      </c>
      <c r="HQ158" s="4">
        <v>0</v>
      </c>
      <c r="HR158" s="4">
        <v>0</v>
      </c>
      <c r="HS158" s="4">
        <v>0</v>
      </c>
      <c r="HT158" s="4">
        <v>0</v>
      </c>
      <c r="HU158" s="4">
        <v>0</v>
      </c>
      <c r="HV158" s="4">
        <v>0</v>
      </c>
      <c r="HW158" s="4">
        <v>2.6255999999999999</v>
      </c>
      <c r="HX158" s="4">
        <v>36.4283</v>
      </c>
      <c r="HY158" s="4">
        <v>0</v>
      </c>
      <c r="HZ158" s="4">
        <v>96.06</v>
      </c>
      <c r="IA158" s="4">
        <v>3.94</v>
      </c>
    </row>
    <row r="159" spans="1:235" x14ac:dyDescent="0.35">
      <c r="A159" s="4" t="s">
        <v>653</v>
      </c>
      <c r="B159" s="4">
        <v>83.31</v>
      </c>
      <c r="C159" s="4">
        <v>82.91</v>
      </c>
      <c r="D159" s="4">
        <v>82.23</v>
      </c>
      <c r="E159" s="4">
        <v>1064.1400000000001</v>
      </c>
      <c r="F159" s="4">
        <v>1E-3</v>
      </c>
      <c r="G159" s="4">
        <v>-9.99</v>
      </c>
      <c r="H159" s="4">
        <v>0</v>
      </c>
      <c r="I159" s="4">
        <v>-0.71</v>
      </c>
      <c r="J159" s="4">
        <v>17.09</v>
      </c>
      <c r="K159" s="4">
        <v>1064.02</v>
      </c>
      <c r="L159" s="4">
        <v>-0.11</v>
      </c>
      <c r="M159" s="4">
        <v>1064.02</v>
      </c>
      <c r="N159" s="4">
        <v>-0.11</v>
      </c>
      <c r="O159" s="4">
        <v>1064.08</v>
      </c>
      <c r="P159" s="4">
        <v>-0.06</v>
      </c>
      <c r="Q159" s="4">
        <v>1064.08</v>
      </c>
      <c r="R159" s="4">
        <v>-0.05</v>
      </c>
      <c r="S159" s="4">
        <v>1053.96</v>
      </c>
      <c r="T159" s="4">
        <v>-10.18</v>
      </c>
      <c r="U159" s="4">
        <v>1064.1400000000001</v>
      </c>
      <c r="V159" s="4">
        <v>0</v>
      </c>
      <c r="W159" s="4">
        <v>1026.8499999999999</v>
      </c>
      <c r="X159" s="4">
        <v>-37.29</v>
      </c>
      <c r="Y159" s="4">
        <v>5.5351999999999997</v>
      </c>
      <c r="Z159" s="4">
        <v>30.035900000000002</v>
      </c>
      <c r="AA159" s="4">
        <v>37.016100000000002</v>
      </c>
      <c r="AB159" s="4">
        <v>2.3454999999999999</v>
      </c>
      <c r="AC159" s="4">
        <v>0</v>
      </c>
      <c r="AD159" s="4">
        <v>2.5472999999999999</v>
      </c>
      <c r="AE159" s="4">
        <v>0</v>
      </c>
      <c r="AF159" s="4">
        <v>4.4881000000000002</v>
      </c>
      <c r="AG159" s="4">
        <v>-12.893800000000001</v>
      </c>
      <c r="AH159" s="4">
        <v>26.149899999999999</v>
      </c>
      <c r="AI159" s="4">
        <v>18.0685</v>
      </c>
      <c r="AJ159" s="4">
        <v>35.245800000000003</v>
      </c>
      <c r="AK159" s="4">
        <v>0</v>
      </c>
      <c r="AL159" s="4">
        <v>7.0518000000000001</v>
      </c>
      <c r="AM159" s="4">
        <v>0</v>
      </c>
      <c r="AN159" s="4">
        <v>0.59019999999999995</v>
      </c>
      <c r="AO159" s="4">
        <v>0.21759999999999999</v>
      </c>
      <c r="AP159" s="4">
        <v>4.53E-2</v>
      </c>
      <c r="AQ159" s="4">
        <v>54.091999999999999</v>
      </c>
      <c r="AR159" s="4">
        <v>2.1894</v>
      </c>
      <c r="AS159" s="4">
        <v>12.097200000000001</v>
      </c>
      <c r="AT159" s="4">
        <v>2.6076999999999999</v>
      </c>
      <c r="AU159" s="4">
        <v>13.9076</v>
      </c>
      <c r="AV159" s="4">
        <v>0.27850000000000003</v>
      </c>
      <c r="AW159" s="4">
        <v>2.4102000000000001</v>
      </c>
      <c r="AX159" s="4">
        <v>5.9476000000000004</v>
      </c>
      <c r="AY159" s="4">
        <v>2.8228</v>
      </c>
      <c r="AZ159" s="4">
        <v>2.4525000000000001</v>
      </c>
      <c r="BA159" s="4">
        <v>0.90159999999999996</v>
      </c>
      <c r="BB159" s="4">
        <v>0</v>
      </c>
      <c r="BC159" s="4">
        <v>2.0000000000000001E-4</v>
      </c>
      <c r="BD159" s="4">
        <v>0.2928</v>
      </c>
      <c r="BE159" s="4">
        <v>0</v>
      </c>
      <c r="BF159" s="4">
        <v>2.0106999999999999</v>
      </c>
      <c r="BG159" s="4">
        <v>0.98660000000000003</v>
      </c>
      <c r="BH159" s="4">
        <v>0.6109</v>
      </c>
      <c r="BI159" s="4">
        <v>1.9950000000000001</v>
      </c>
      <c r="BJ159" s="4">
        <v>3.7212000000000001</v>
      </c>
      <c r="BK159" s="4">
        <v>2.8946999999999998</v>
      </c>
      <c r="BL159" s="4">
        <v>2.8782000000000001</v>
      </c>
      <c r="BM159" s="4">
        <v>2.7562000000000002</v>
      </c>
      <c r="BN159" s="4">
        <v>2.6392000000000002</v>
      </c>
      <c r="BO159" s="4">
        <v>2.5895000000000001</v>
      </c>
      <c r="BP159" s="4">
        <v>2.5440999999999998</v>
      </c>
      <c r="BQ159" s="4">
        <v>2.2782</v>
      </c>
      <c r="BR159" s="4">
        <v>2.3157999999999999</v>
      </c>
      <c r="BS159" s="4">
        <v>2.3233000000000001</v>
      </c>
      <c r="BT159" s="4">
        <v>2.3161999999999998</v>
      </c>
      <c r="BU159" s="4">
        <v>34.381999999999998</v>
      </c>
      <c r="BV159" s="4">
        <v>0</v>
      </c>
      <c r="BW159" s="4">
        <v>0</v>
      </c>
      <c r="BX159" s="4">
        <v>0</v>
      </c>
      <c r="BY159" s="4">
        <v>43.743400000000001</v>
      </c>
      <c r="BZ159" s="4">
        <v>0.4279</v>
      </c>
      <c r="CA159" s="4">
        <v>21.084499999999998</v>
      </c>
      <c r="CB159" s="4">
        <v>0.35659999999999997</v>
      </c>
      <c r="CC159" s="4">
        <v>0</v>
      </c>
      <c r="CD159" s="4">
        <v>0</v>
      </c>
      <c r="CE159" s="4">
        <v>0</v>
      </c>
      <c r="CF159" s="4">
        <v>0</v>
      </c>
      <c r="CG159" s="4">
        <v>5.5999999999999999E-3</v>
      </c>
      <c r="CH159" s="4">
        <v>0</v>
      </c>
      <c r="CI159" s="4">
        <v>0</v>
      </c>
      <c r="CJ159" s="4">
        <v>46.21</v>
      </c>
      <c r="CK159" s="4">
        <v>45.71</v>
      </c>
      <c r="CL159" s="4">
        <v>53.2</v>
      </c>
      <c r="CM159" s="4">
        <v>0.53</v>
      </c>
      <c r="CN159" s="4">
        <v>0.56000000000000005</v>
      </c>
      <c r="CO159" s="4">
        <v>0.01</v>
      </c>
      <c r="CP159" s="4">
        <v>55.7376</v>
      </c>
      <c r="CQ159" s="4">
        <v>0</v>
      </c>
      <c r="CR159" s="4">
        <v>28.114000000000001</v>
      </c>
      <c r="CS159" s="4">
        <v>0</v>
      </c>
      <c r="CT159" s="4">
        <v>0</v>
      </c>
      <c r="CU159" s="4">
        <v>0</v>
      </c>
      <c r="CV159" s="4">
        <v>0</v>
      </c>
      <c r="CW159" s="4">
        <v>10.1884</v>
      </c>
      <c r="CX159" s="4">
        <v>5.577</v>
      </c>
      <c r="CY159" s="4">
        <v>0.38300000000000001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49.13</v>
      </c>
      <c r="DF159" s="4">
        <v>48.67</v>
      </c>
      <c r="DG159" s="4">
        <v>2.2000000000000002</v>
      </c>
      <c r="DH159" s="4">
        <v>0</v>
      </c>
      <c r="DI159" s="4">
        <v>50.005499999999998</v>
      </c>
      <c r="DJ159" s="4">
        <v>0</v>
      </c>
      <c r="DK159" s="4">
        <v>4.0785999999999998</v>
      </c>
      <c r="DL159" s="4">
        <v>0</v>
      </c>
      <c r="DM159" s="4">
        <v>17.622399999999999</v>
      </c>
      <c r="DN159" s="4">
        <v>0.38329999999999997</v>
      </c>
      <c r="DO159" s="4">
        <v>12.019</v>
      </c>
      <c r="DP159" s="4">
        <v>15.8895</v>
      </c>
      <c r="DQ159" s="4">
        <v>0</v>
      </c>
      <c r="DR159" s="4">
        <v>0</v>
      </c>
      <c r="DS159" s="4">
        <v>0</v>
      </c>
      <c r="DT159" s="4">
        <v>0</v>
      </c>
      <c r="DU159" s="4">
        <v>1.8E-3</v>
      </c>
      <c r="DV159" s="4">
        <v>0</v>
      </c>
      <c r="DW159" s="4">
        <v>0</v>
      </c>
      <c r="DX159" s="4">
        <v>54.87</v>
      </c>
      <c r="DY159" s="4">
        <v>34.19</v>
      </c>
      <c r="DZ159" s="4">
        <v>28.12</v>
      </c>
      <c r="EA159" s="4">
        <v>32.479999999999997</v>
      </c>
      <c r="EB159" s="4">
        <v>4.59</v>
      </c>
      <c r="EC159" s="4">
        <v>0.62</v>
      </c>
      <c r="ED159" s="4">
        <v>0</v>
      </c>
      <c r="EE159" s="4">
        <v>51.164299999999997</v>
      </c>
      <c r="EF159" s="4">
        <v>0</v>
      </c>
      <c r="EG159" s="4">
        <v>1.3631</v>
      </c>
      <c r="EH159" s="4">
        <v>0</v>
      </c>
      <c r="EI159" s="4">
        <v>26.531300000000002</v>
      </c>
      <c r="EJ159" s="4">
        <v>0.67969999999999997</v>
      </c>
      <c r="EK159" s="4">
        <v>15.959899999999999</v>
      </c>
      <c r="EL159" s="4">
        <v>4.2995000000000001</v>
      </c>
      <c r="EM159" s="4">
        <v>0</v>
      </c>
      <c r="EN159" s="4">
        <v>0</v>
      </c>
      <c r="EO159" s="4">
        <v>0</v>
      </c>
      <c r="EP159" s="4">
        <v>0</v>
      </c>
      <c r="EQ159" s="4">
        <v>2E-3</v>
      </c>
      <c r="ER159" s="4">
        <v>0</v>
      </c>
      <c r="ES159" s="4">
        <v>0</v>
      </c>
      <c r="ET159" s="4">
        <v>51.74</v>
      </c>
      <c r="EU159" s="4">
        <v>45.78</v>
      </c>
      <c r="EV159" s="4">
        <v>42.7</v>
      </c>
      <c r="EW159" s="4">
        <v>8.86</v>
      </c>
      <c r="EX159" s="4">
        <v>1.55</v>
      </c>
      <c r="EY159" s="4">
        <v>1.1100000000000001</v>
      </c>
      <c r="EZ159" s="4">
        <v>0</v>
      </c>
      <c r="FA159" s="4">
        <v>0</v>
      </c>
      <c r="FB159" s="4">
        <v>0</v>
      </c>
      <c r="FC159" s="4">
        <v>0</v>
      </c>
      <c r="FD159" s="4">
        <v>0</v>
      </c>
      <c r="FE159" s="4">
        <v>0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4">
        <v>0</v>
      </c>
      <c r="FP159" s="4">
        <v>0</v>
      </c>
      <c r="FQ159" s="4">
        <v>0</v>
      </c>
      <c r="FR159" s="4">
        <v>0</v>
      </c>
      <c r="FS159" s="4">
        <v>0</v>
      </c>
      <c r="FT159" s="4">
        <v>0</v>
      </c>
      <c r="FU159" s="4">
        <v>0</v>
      </c>
      <c r="FV159" s="4">
        <v>0</v>
      </c>
      <c r="FW159" s="4">
        <v>0</v>
      </c>
      <c r="FX159" s="4">
        <v>48.229199999999999</v>
      </c>
      <c r="FY159" s="4">
        <v>0.32090000000000002</v>
      </c>
      <c r="FZ159" s="4">
        <v>11.1747</v>
      </c>
      <c r="GA159" s="4">
        <v>36.301099999999998</v>
      </c>
      <c r="GB159" s="4">
        <v>0</v>
      </c>
      <c r="GC159" s="4">
        <v>3.9741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4">
        <v>0</v>
      </c>
      <c r="GJ159" s="4">
        <v>0</v>
      </c>
      <c r="GK159" s="4">
        <v>0</v>
      </c>
      <c r="GL159" s="4">
        <v>44.6</v>
      </c>
      <c r="GM159" s="4">
        <v>10.34</v>
      </c>
      <c r="GN159" s="4">
        <v>37.32</v>
      </c>
      <c r="GO159" s="4">
        <v>0.46</v>
      </c>
      <c r="GP159" s="4">
        <v>7.28</v>
      </c>
      <c r="GQ159" s="4">
        <v>0</v>
      </c>
      <c r="GR159" s="4">
        <v>0</v>
      </c>
      <c r="GS159" s="4">
        <v>0</v>
      </c>
      <c r="GT159" s="4">
        <v>0</v>
      </c>
      <c r="GU159" s="4">
        <v>0</v>
      </c>
      <c r="GV159" s="4">
        <v>0</v>
      </c>
      <c r="GW159" s="4">
        <v>0</v>
      </c>
      <c r="GX159" s="4">
        <v>0</v>
      </c>
      <c r="GY159" s="4">
        <v>0</v>
      </c>
      <c r="GZ159" s="4">
        <v>0</v>
      </c>
      <c r="HA159" s="4">
        <v>0</v>
      </c>
      <c r="HB159" s="4">
        <v>0</v>
      </c>
      <c r="HC159" s="4">
        <v>0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0</v>
      </c>
      <c r="HJ159" s="4">
        <v>0</v>
      </c>
      <c r="HK159" s="4">
        <v>0</v>
      </c>
      <c r="HL159" s="4">
        <v>0</v>
      </c>
      <c r="HM159" s="4">
        <v>0</v>
      </c>
      <c r="HN159" s="4">
        <v>0</v>
      </c>
      <c r="HO159" s="4">
        <v>60.948300000000003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0</v>
      </c>
      <c r="HV159" s="4">
        <v>0</v>
      </c>
      <c r="HW159" s="4">
        <v>2.6234000000000002</v>
      </c>
      <c r="HX159" s="4">
        <v>36.428400000000003</v>
      </c>
      <c r="HY159" s="4">
        <v>0</v>
      </c>
      <c r="HZ159" s="4">
        <v>96.07</v>
      </c>
      <c r="IA159" s="4">
        <v>3.93</v>
      </c>
    </row>
    <row r="160" spans="1:235" x14ac:dyDescent="0.35">
      <c r="A160" s="4" t="s">
        <v>653</v>
      </c>
      <c r="B160" s="4">
        <v>83.82</v>
      </c>
      <c r="C160" s="4">
        <v>83.43</v>
      </c>
      <c r="D160" s="4">
        <v>82.75</v>
      </c>
      <c r="E160" s="4">
        <v>1063.28</v>
      </c>
      <c r="F160" s="4">
        <v>1E-3</v>
      </c>
      <c r="G160" s="4">
        <v>-10</v>
      </c>
      <c r="H160" s="4">
        <v>0</v>
      </c>
      <c r="I160" s="4">
        <v>-0.7</v>
      </c>
      <c r="J160" s="4">
        <v>16.57</v>
      </c>
      <c r="K160" s="4">
        <v>1063.1600000000001</v>
      </c>
      <c r="L160" s="4">
        <v>-0.11</v>
      </c>
      <c r="M160" s="4">
        <v>1063.1600000000001</v>
      </c>
      <c r="N160" s="4">
        <v>-0.12</v>
      </c>
      <c r="O160" s="4">
        <v>1063.22</v>
      </c>
      <c r="P160" s="4">
        <v>-0.06</v>
      </c>
      <c r="Q160" s="4">
        <v>1063.23</v>
      </c>
      <c r="R160" s="4">
        <v>-0.05</v>
      </c>
      <c r="S160" s="4">
        <v>1053.1199999999999</v>
      </c>
      <c r="T160" s="4">
        <v>-10.16</v>
      </c>
      <c r="U160" s="4">
        <v>1063.28</v>
      </c>
      <c r="V160" s="4">
        <v>0</v>
      </c>
      <c r="W160" s="4">
        <v>1026.8499999999999</v>
      </c>
      <c r="X160" s="4">
        <v>-36.43</v>
      </c>
      <c r="Y160" s="4">
        <v>5.4443000000000001</v>
      </c>
      <c r="Z160" s="4">
        <v>30.218800000000002</v>
      </c>
      <c r="AA160" s="4">
        <v>37.147100000000002</v>
      </c>
      <c r="AB160" s="4">
        <v>2.5916999999999999</v>
      </c>
      <c r="AC160" s="4">
        <v>0</v>
      </c>
      <c r="AD160" s="4">
        <v>2.5969000000000002</v>
      </c>
      <c r="AE160" s="4">
        <v>0</v>
      </c>
      <c r="AF160" s="4">
        <v>4.4923000000000002</v>
      </c>
      <c r="AG160" s="4">
        <v>-12.904199999999999</v>
      </c>
      <c r="AH160" s="4">
        <v>25.950600000000001</v>
      </c>
      <c r="AI160" s="4">
        <v>18.594100000000001</v>
      </c>
      <c r="AJ160" s="4">
        <v>34.918999999999997</v>
      </c>
      <c r="AK160" s="4">
        <v>0</v>
      </c>
      <c r="AL160" s="4">
        <v>7.0366999999999997</v>
      </c>
      <c r="AM160" s="4">
        <v>0</v>
      </c>
      <c r="AN160" s="4">
        <v>0.59530000000000005</v>
      </c>
      <c r="AO160" s="4">
        <v>0.21579999999999999</v>
      </c>
      <c r="AP160" s="4">
        <v>4.53E-2</v>
      </c>
      <c r="AQ160" s="4">
        <v>54.206800000000001</v>
      </c>
      <c r="AR160" s="4">
        <v>2.1299000000000001</v>
      </c>
      <c r="AS160" s="4">
        <v>12.1479</v>
      </c>
      <c r="AT160" s="4">
        <v>2.6019999999999999</v>
      </c>
      <c r="AU160" s="4">
        <v>13.8034</v>
      </c>
      <c r="AV160" s="4">
        <v>0.2762</v>
      </c>
      <c r="AW160" s="4">
        <v>2.3786</v>
      </c>
      <c r="AX160" s="4">
        <v>5.8837000000000002</v>
      </c>
      <c r="AY160" s="4">
        <v>2.8262999999999998</v>
      </c>
      <c r="AZ160" s="4">
        <v>2.5222000000000002</v>
      </c>
      <c r="BA160" s="4">
        <v>0.93010000000000004</v>
      </c>
      <c r="BB160" s="4">
        <v>0</v>
      </c>
      <c r="BC160" s="4">
        <v>2.0000000000000001E-4</v>
      </c>
      <c r="BD160" s="4">
        <v>0.2928</v>
      </c>
      <c r="BE160" s="4">
        <v>0</v>
      </c>
      <c r="BF160" s="4">
        <v>2.012</v>
      </c>
      <c r="BG160" s="4">
        <v>0.98250000000000004</v>
      </c>
      <c r="BH160" s="4">
        <v>0.60740000000000005</v>
      </c>
      <c r="BI160" s="4">
        <v>2.0015000000000001</v>
      </c>
      <c r="BJ160" s="4">
        <v>3.7877000000000001</v>
      </c>
      <c r="BK160" s="4">
        <v>2.9319000000000002</v>
      </c>
      <c r="BL160" s="4">
        <v>2.9152</v>
      </c>
      <c r="BM160" s="4">
        <v>2.79</v>
      </c>
      <c r="BN160" s="4">
        <v>2.6692</v>
      </c>
      <c r="BO160" s="4">
        <v>2.6181000000000001</v>
      </c>
      <c r="BP160" s="4">
        <v>2.5712999999999999</v>
      </c>
      <c r="BQ160" s="4">
        <v>2.2890000000000001</v>
      </c>
      <c r="BR160" s="4">
        <v>2.3243</v>
      </c>
      <c r="BS160" s="4">
        <v>2.3283</v>
      </c>
      <c r="BT160" s="4">
        <v>2.3189000000000002</v>
      </c>
      <c r="BU160" s="4">
        <v>34.3645</v>
      </c>
      <c r="BV160" s="4">
        <v>0</v>
      </c>
      <c r="BW160" s="4">
        <v>0</v>
      </c>
      <c r="BX160" s="4">
        <v>0</v>
      </c>
      <c r="BY160" s="4">
        <v>43.838900000000002</v>
      </c>
      <c r="BZ160" s="4">
        <v>0.42749999999999999</v>
      </c>
      <c r="CA160" s="4">
        <v>21.0092</v>
      </c>
      <c r="CB160" s="4">
        <v>0.3543</v>
      </c>
      <c r="CC160" s="4">
        <v>0</v>
      </c>
      <c r="CD160" s="4">
        <v>0</v>
      </c>
      <c r="CE160" s="4">
        <v>0</v>
      </c>
      <c r="CF160" s="4">
        <v>0</v>
      </c>
      <c r="CG160" s="4">
        <v>5.5999999999999999E-3</v>
      </c>
      <c r="CH160" s="4">
        <v>0</v>
      </c>
      <c r="CI160" s="4">
        <v>0</v>
      </c>
      <c r="CJ160" s="4">
        <v>46.07</v>
      </c>
      <c r="CK160" s="4">
        <v>45.57</v>
      </c>
      <c r="CL160" s="4">
        <v>53.34</v>
      </c>
      <c r="CM160" s="4">
        <v>0.53</v>
      </c>
      <c r="CN160" s="4">
        <v>0.55000000000000004</v>
      </c>
      <c r="CO160" s="4">
        <v>0.01</v>
      </c>
      <c r="CP160" s="4">
        <v>55.768799999999999</v>
      </c>
      <c r="CQ160" s="4">
        <v>0</v>
      </c>
      <c r="CR160" s="4">
        <v>28.092500000000001</v>
      </c>
      <c r="CS160" s="4">
        <v>0</v>
      </c>
      <c r="CT160" s="4">
        <v>0</v>
      </c>
      <c r="CU160" s="4">
        <v>0</v>
      </c>
      <c r="CV160" s="4">
        <v>0</v>
      </c>
      <c r="CW160" s="4">
        <v>10.163399999999999</v>
      </c>
      <c r="CX160" s="4">
        <v>5.5902000000000003</v>
      </c>
      <c r="CY160" s="4">
        <v>0.38500000000000001</v>
      </c>
      <c r="CZ160" s="4">
        <v>0</v>
      </c>
      <c r="DA160" s="4">
        <v>0</v>
      </c>
      <c r="DB160" s="4">
        <v>0</v>
      </c>
      <c r="DC160" s="4">
        <v>0</v>
      </c>
      <c r="DD160" s="4">
        <v>0</v>
      </c>
      <c r="DE160" s="4">
        <v>49.01</v>
      </c>
      <c r="DF160" s="4">
        <v>48.78</v>
      </c>
      <c r="DG160" s="4">
        <v>2.21</v>
      </c>
      <c r="DH160" s="4">
        <v>0</v>
      </c>
      <c r="DI160" s="4">
        <v>49.99</v>
      </c>
      <c r="DJ160" s="4">
        <v>0</v>
      </c>
      <c r="DK160" s="4">
        <v>4.0823</v>
      </c>
      <c r="DL160" s="4">
        <v>0</v>
      </c>
      <c r="DM160" s="4">
        <v>17.672899999999998</v>
      </c>
      <c r="DN160" s="4">
        <v>0.38340000000000002</v>
      </c>
      <c r="DO160" s="4">
        <v>11.9803</v>
      </c>
      <c r="DP160" s="4">
        <v>15.8894</v>
      </c>
      <c r="DQ160" s="4">
        <v>0</v>
      </c>
      <c r="DR160" s="4">
        <v>0</v>
      </c>
      <c r="DS160" s="4">
        <v>0</v>
      </c>
      <c r="DT160" s="4">
        <v>0</v>
      </c>
      <c r="DU160" s="4">
        <v>1.8E-3</v>
      </c>
      <c r="DV160" s="4">
        <v>0</v>
      </c>
      <c r="DW160" s="4">
        <v>0</v>
      </c>
      <c r="DX160" s="4">
        <v>54.72</v>
      </c>
      <c r="DY160" s="4">
        <v>34.090000000000003</v>
      </c>
      <c r="DZ160" s="4">
        <v>28.21</v>
      </c>
      <c r="EA160" s="4">
        <v>32.49</v>
      </c>
      <c r="EB160" s="4">
        <v>4.59</v>
      </c>
      <c r="EC160" s="4">
        <v>0.62</v>
      </c>
      <c r="ED160" s="4">
        <v>0</v>
      </c>
      <c r="EE160" s="4">
        <v>51.150199999999998</v>
      </c>
      <c r="EF160" s="4">
        <v>0</v>
      </c>
      <c r="EG160" s="4">
        <v>1.3569</v>
      </c>
      <c r="EH160" s="4">
        <v>0</v>
      </c>
      <c r="EI160" s="4">
        <v>26.6038</v>
      </c>
      <c r="EJ160" s="4">
        <v>0.68149999999999999</v>
      </c>
      <c r="EK160" s="4">
        <v>15.916</v>
      </c>
      <c r="EL160" s="4">
        <v>4.2896000000000001</v>
      </c>
      <c r="EM160" s="4">
        <v>0</v>
      </c>
      <c r="EN160" s="4">
        <v>0</v>
      </c>
      <c r="EO160" s="4">
        <v>0</v>
      </c>
      <c r="EP160" s="4">
        <v>0</v>
      </c>
      <c r="EQ160" s="4">
        <v>2E-3</v>
      </c>
      <c r="ER160" s="4">
        <v>0</v>
      </c>
      <c r="ES160" s="4">
        <v>0</v>
      </c>
      <c r="ET160" s="4">
        <v>51.61</v>
      </c>
      <c r="EU160" s="4">
        <v>45.67</v>
      </c>
      <c r="EV160" s="4">
        <v>42.83</v>
      </c>
      <c r="EW160" s="4">
        <v>8.85</v>
      </c>
      <c r="EX160" s="4">
        <v>1.54</v>
      </c>
      <c r="EY160" s="4">
        <v>1.1100000000000001</v>
      </c>
      <c r="EZ160" s="4">
        <v>0</v>
      </c>
      <c r="FA160" s="4">
        <v>0</v>
      </c>
      <c r="FB160" s="4">
        <v>0</v>
      </c>
      <c r="FC160" s="4">
        <v>0</v>
      </c>
      <c r="FD160" s="4">
        <v>0</v>
      </c>
      <c r="FE160" s="4">
        <v>0</v>
      </c>
      <c r="FF160" s="4">
        <v>0</v>
      </c>
      <c r="FG160" s="4">
        <v>0</v>
      </c>
      <c r="FH160" s="4">
        <v>0</v>
      </c>
      <c r="FI160" s="4">
        <v>0</v>
      </c>
      <c r="FJ160" s="4">
        <v>0</v>
      </c>
      <c r="FK160" s="4">
        <v>0</v>
      </c>
      <c r="FL160" s="4">
        <v>0</v>
      </c>
      <c r="FM160" s="4">
        <v>0</v>
      </c>
      <c r="FN160" s="4">
        <v>0</v>
      </c>
      <c r="FO160" s="4">
        <v>0</v>
      </c>
      <c r="FP160" s="4">
        <v>0</v>
      </c>
      <c r="FQ160" s="4">
        <v>0</v>
      </c>
      <c r="FR160" s="4">
        <v>0</v>
      </c>
      <c r="FS160" s="4">
        <v>0</v>
      </c>
      <c r="FT160" s="4">
        <v>0</v>
      </c>
      <c r="FU160" s="4">
        <v>0</v>
      </c>
      <c r="FV160" s="4">
        <v>0</v>
      </c>
      <c r="FW160" s="4">
        <v>0</v>
      </c>
      <c r="FX160" s="4">
        <v>48.1297</v>
      </c>
      <c r="FY160" s="4">
        <v>0.32019999999999998</v>
      </c>
      <c r="FZ160" s="4">
        <v>11.353999999999999</v>
      </c>
      <c r="GA160" s="4">
        <v>36.234900000000003</v>
      </c>
      <c r="GB160" s="4">
        <v>0</v>
      </c>
      <c r="GC160" s="4">
        <v>3.9611000000000001</v>
      </c>
      <c r="GD160" s="4">
        <v>0</v>
      </c>
      <c r="GE160" s="4">
        <v>0</v>
      </c>
      <c r="GF160" s="4">
        <v>0</v>
      </c>
      <c r="GG160" s="4">
        <v>0</v>
      </c>
      <c r="GH160" s="4">
        <v>0</v>
      </c>
      <c r="GI160" s="4">
        <v>0</v>
      </c>
      <c r="GJ160" s="4">
        <v>0</v>
      </c>
      <c r="GK160" s="4">
        <v>0</v>
      </c>
      <c r="GL160" s="4">
        <v>44.52</v>
      </c>
      <c r="GM160" s="4">
        <v>10.5</v>
      </c>
      <c r="GN160" s="4">
        <v>37.26</v>
      </c>
      <c r="GO160" s="4">
        <v>0.46</v>
      </c>
      <c r="GP160" s="4">
        <v>7.26</v>
      </c>
      <c r="GQ160" s="4">
        <v>0</v>
      </c>
      <c r="GR160" s="4">
        <v>0</v>
      </c>
      <c r="GS160" s="4">
        <v>0</v>
      </c>
      <c r="GT160" s="4">
        <v>0</v>
      </c>
      <c r="GU160" s="4">
        <v>0</v>
      </c>
      <c r="GV160" s="4">
        <v>0</v>
      </c>
      <c r="GW160" s="4">
        <v>0</v>
      </c>
      <c r="GX160" s="4">
        <v>0</v>
      </c>
      <c r="GY160" s="4">
        <v>0</v>
      </c>
      <c r="GZ160" s="4">
        <v>0</v>
      </c>
      <c r="HA160" s="4">
        <v>0</v>
      </c>
      <c r="HB160" s="4">
        <v>0</v>
      </c>
      <c r="HC160" s="4">
        <v>0</v>
      </c>
      <c r="HD160" s="4">
        <v>0</v>
      </c>
      <c r="HE160" s="4">
        <v>0</v>
      </c>
      <c r="HF160" s="4">
        <v>0</v>
      </c>
      <c r="HG160" s="4">
        <v>0</v>
      </c>
      <c r="HH160" s="4">
        <v>0</v>
      </c>
      <c r="HI160" s="4">
        <v>0</v>
      </c>
      <c r="HJ160" s="4">
        <v>0</v>
      </c>
      <c r="HK160" s="4">
        <v>0</v>
      </c>
      <c r="HL160" s="4">
        <v>0</v>
      </c>
      <c r="HM160" s="4">
        <v>0</v>
      </c>
      <c r="HN160" s="4">
        <v>0</v>
      </c>
      <c r="HO160" s="4">
        <v>60.950499999999998</v>
      </c>
      <c r="HP160" s="4">
        <v>0</v>
      </c>
      <c r="HQ160" s="4">
        <v>0</v>
      </c>
      <c r="HR160" s="4">
        <v>0</v>
      </c>
      <c r="HS160" s="4">
        <v>0</v>
      </c>
      <c r="HT160" s="4">
        <v>0</v>
      </c>
      <c r="HU160" s="4">
        <v>0</v>
      </c>
      <c r="HV160" s="4">
        <v>0</v>
      </c>
      <c r="HW160" s="4">
        <v>2.6211000000000002</v>
      </c>
      <c r="HX160" s="4">
        <v>36.428400000000003</v>
      </c>
      <c r="HY160" s="4">
        <v>0</v>
      </c>
      <c r="HZ160" s="4">
        <v>96.07</v>
      </c>
      <c r="IA160" s="4">
        <v>3.93</v>
      </c>
    </row>
    <row r="161" spans="1:235" x14ac:dyDescent="0.35">
      <c r="A161" s="4" t="s">
        <v>653</v>
      </c>
      <c r="B161" s="4">
        <v>84.33</v>
      </c>
      <c r="C161" s="4">
        <v>83.96</v>
      </c>
      <c r="D161" s="4">
        <v>83.27</v>
      </c>
      <c r="E161" s="4">
        <v>1062.3800000000001</v>
      </c>
      <c r="F161" s="4">
        <v>1E-3</v>
      </c>
      <c r="G161" s="4">
        <v>-10.01</v>
      </c>
      <c r="H161" s="4">
        <v>0</v>
      </c>
      <c r="I161" s="4">
        <v>-0.7</v>
      </c>
      <c r="J161" s="4">
        <v>16.04</v>
      </c>
      <c r="K161" s="4">
        <v>1062.25</v>
      </c>
      <c r="L161" s="4">
        <v>-0.13</v>
      </c>
      <c r="M161" s="4">
        <v>1062.25</v>
      </c>
      <c r="N161" s="4">
        <v>-0.13</v>
      </c>
      <c r="O161" s="4">
        <v>1062.32</v>
      </c>
      <c r="P161" s="4">
        <v>-0.06</v>
      </c>
      <c r="Q161" s="4">
        <v>1062.32</v>
      </c>
      <c r="R161" s="4">
        <v>-0.05</v>
      </c>
      <c r="S161" s="4">
        <v>1052.23</v>
      </c>
      <c r="T161" s="4">
        <v>-10.15</v>
      </c>
      <c r="U161" s="4">
        <v>1062.3800000000001</v>
      </c>
      <c r="V161" s="4">
        <v>0</v>
      </c>
      <c r="W161" s="4">
        <v>1026.8499999999999</v>
      </c>
      <c r="X161" s="4">
        <v>-35.53</v>
      </c>
      <c r="Y161" s="4">
        <v>5.3531000000000004</v>
      </c>
      <c r="Z161" s="4">
        <v>30.400500000000001</v>
      </c>
      <c r="AA161" s="4">
        <v>37.279800000000002</v>
      </c>
      <c r="AB161" s="4">
        <v>2.8380999999999998</v>
      </c>
      <c r="AC161" s="4">
        <v>0</v>
      </c>
      <c r="AD161" s="4">
        <v>2.6463000000000001</v>
      </c>
      <c r="AE161" s="4">
        <v>0</v>
      </c>
      <c r="AF161" s="4">
        <v>4.4965000000000002</v>
      </c>
      <c r="AG161" s="4">
        <v>-12.924099999999999</v>
      </c>
      <c r="AH161" s="4">
        <v>25.755299999999998</v>
      </c>
      <c r="AI161" s="4">
        <v>18.7988</v>
      </c>
      <c r="AJ161" s="4">
        <v>34.9178</v>
      </c>
      <c r="AK161" s="4">
        <v>0</v>
      </c>
      <c r="AL161" s="4">
        <v>7.0035999999999996</v>
      </c>
      <c r="AM161" s="4">
        <v>0</v>
      </c>
      <c r="AN161" s="4">
        <v>0.60050000000000003</v>
      </c>
      <c r="AO161" s="4">
        <v>0.21390000000000001</v>
      </c>
      <c r="AP161" s="4">
        <v>4.53E-2</v>
      </c>
      <c r="AQ161" s="4">
        <v>54.329000000000001</v>
      </c>
      <c r="AR161" s="4">
        <v>2.0684</v>
      </c>
      <c r="AS161" s="4">
        <v>12.2027</v>
      </c>
      <c r="AT161" s="4">
        <v>2.5951</v>
      </c>
      <c r="AU161" s="4">
        <v>13.6897</v>
      </c>
      <c r="AV161" s="4">
        <v>0.2737</v>
      </c>
      <c r="AW161" s="4">
        <v>2.3456999999999999</v>
      </c>
      <c r="AX161" s="4">
        <v>5.8158000000000003</v>
      </c>
      <c r="AY161" s="4">
        <v>2.8296999999999999</v>
      </c>
      <c r="AZ161" s="4">
        <v>2.5966999999999998</v>
      </c>
      <c r="BA161" s="4">
        <v>0.96050000000000002</v>
      </c>
      <c r="BB161" s="4">
        <v>0</v>
      </c>
      <c r="BC161" s="4">
        <v>2.0000000000000001E-4</v>
      </c>
      <c r="BD161" s="4">
        <v>0.29270000000000002</v>
      </c>
      <c r="BE161" s="4">
        <v>0</v>
      </c>
      <c r="BF161" s="4">
        <v>2.0127999999999999</v>
      </c>
      <c r="BG161" s="4">
        <v>0.97850000000000004</v>
      </c>
      <c r="BH161" s="4">
        <v>0.60370000000000001</v>
      </c>
      <c r="BI161" s="4">
        <v>2.0076000000000001</v>
      </c>
      <c r="BJ161" s="4">
        <v>3.8567</v>
      </c>
      <c r="BK161" s="4">
        <v>2.9701</v>
      </c>
      <c r="BL161" s="4">
        <v>2.9533</v>
      </c>
      <c r="BM161" s="4">
        <v>2.8246000000000002</v>
      </c>
      <c r="BN161" s="4">
        <v>2.6999</v>
      </c>
      <c r="BO161" s="4">
        <v>2.6473</v>
      </c>
      <c r="BP161" s="4">
        <v>2.5992000000000002</v>
      </c>
      <c r="BQ161" s="4">
        <v>2.2991000000000001</v>
      </c>
      <c r="BR161" s="4">
        <v>2.3321999999999998</v>
      </c>
      <c r="BS161" s="4">
        <v>2.3323999999999998</v>
      </c>
      <c r="BT161" s="4">
        <v>2.3207</v>
      </c>
      <c r="BU161" s="4">
        <v>34.346899999999998</v>
      </c>
      <c r="BV161" s="4">
        <v>0</v>
      </c>
      <c r="BW161" s="4">
        <v>0</v>
      </c>
      <c r="BX161" s="4">
        <v>0</v>
      </c>
      <c r="BY161" s="4">
        <v>43.934600000000003</v>
      </c>
      <c r="BZ161" s="4">
        <v>0.42720000000000002</v>
      </c>
      <c r="CA161" s="4">
        <v>20.934000000000001</v>
      </c>
      <c r="CB161" s="4">
        <v>0.35189999999999999</v>
      </c>
      <c r="CC161" s="4">
        <v>0</v>
      </c>
      <c r="CD161" s="4">
        <v>0</v>
      </c>
      <c r="CE161" s="4">
        <v>0</v>
      </c>
      <c r="CF161" s="4">
        <v>0</v>
      </c>
      <c r="CG161" s="4">
        <v>5.4999999999999997E-3</v>
      </c>
      <c r="CH161" s="4">
        <v>0</v>
      </c>
      <c r="CI161" s="4">
        <v>0</v>
      </c>
      <c r="CJ161" s="4">
        <v>45.93</v>
      </c>
      <c r="CK161" s="4">
        <v>45.43</v>
      </c>
      <c r="CL161" s="4">
        <v>53.49</v>
      </c>
      <c r="CM161" s="4">
        <v>0.53</v>
      </c>
      <c r="CN161" s="4">
        <v>0.55000000000000004</v>
      </c>
      <c r="CO161" s="4">
        <v>0.01</v>
      </c>
      <c r="CP161" s="4">
        <v>55.8005</v>
      </c>
      <c r="CQ161" s="4">
        <v>0</v>
      </c>
      <c r="CR161" s="4">
        <v>28.070799999999998</v>
      </c>
      <c r="CS161" s="4">
        <v>0</v>
      </c>
      <c r="CT161" s="4">
        <v>0</v>
      </c>
      <c r="CU161" s="4">
        <v>0</v>
      </c>
      <c r="CV161" s="4">
        <v>0</v>
      </c>
      <c r="CW161" s="4">
        <v>10.1381</v>
      </c>
      <c r="CX161" s="4">
        <v>5.6036999999999999</v>
      </c>
      <c r="CY161" s="4">
        <v>0.38690000000000002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48.88</v>
      </c>
      <c r="DF161" s="4">
        <v>48.89</v>
      </c>
      <c r="DG161" s="4">
        <v>2.2200000000000002</v>
      </c>
      <c r="DH161" s="4">
        <v>0</v>
      </c>
      <c r="DI161" s="4">
        <v>49.973999999999997</v>
      </c>
      <c r="DJ161" s="4">
        <v>0</v>
      </c>
      <c r="DK161" s="4">
        <v>4.0869999999999997</v>
      </c>
      <c r="DL161" s="4">
        <v>0</v>
      </c>
      <c r="DM161" s="4">
        <v>17.722899999999999</v>
      </c>
      <c r="DN161" s="4">
        <v>0.38340000000000002</v>
      </c>
      <c r="DO161" s="4">
        <v>11.9413</v>
      </c>
      <c r="DP161" s="4">
        <v>15.8896</v>
      </c>
      <c r="DQ161" s="4">
        <v>0</v>
      </c>
      <c r="DR161" s="4">
        <v>0</v>
      </c>
      <c r="DS161" s="4">
        <v>0</v>
      </c>
      <c r="DT161" s="4">
        <v>0</v>
      </c>
      <c r="DU161" s="4">
        <v>1.6999999999999999E-3</v>
      </c>
      <c r="DV161" s="4">
        <v>0</v>
      </c>
      <c r="DW161" s="4">
        <v>0</v>
      </c>
      <c r="DX161" s="4">
        <v>54.57</v>
      </c>
      <c r="DY161" s="4">
        <v>33.979999999999997</v>
      </c>
      <c r="DZ161" s="4">
        <v>28.3</v>
      </c>
      <c r="EA161" s="4">
        <v>32.5</v>
      </c>
      <c r="EB161" s="4">
        <v>4.5999999999999996</v>
      </c>
      <c r="EC161" s="4">
        <v>0.62</v>
      </c>
      <c r="ED161" s="4">
        <v>0</v>
      </c>
      <c r="EE161" s="4">
        <v>51.136200000000002</v>
      </c>
      <c r="EF161" s="4">
        <v>0</v>
      </c>
      <c r="EG161" s="4">
        <v>1.3505</v>
      </c>
      <c r="EH161" s="4">
        <v>0</v>
      </c>
      <c r="EI161" s="4">
        <v>26.676600000000001</v>
      </c>
      <c r="EJ161" s="4">
        <v>0.68340000000000001</v>
      </c>
      <c r="EK161" s="4">
        <v>15.8725</v>
      </c>
      <c r="EL161" s="4">
        <v>4.2789000000000001</v>
      </c>
      <c r="EM161" s="4">
        <v>0</v>
      </c>
      <c r="EN161" s="4">
        <v>0</v>
      </c>
      <c r="EO161" s="4">
        <v>0</v>
      </c>
      <c r="EP161" s="4">
        <v>0</v>
      </c>
      <c r="EQ161" s="4">
        <v>2E-3</v>
      </c>
      <c r="ER161" s="4">
        <v>0</v>
      </c>
      <c r="ES161" s="4">
        <v>0</v>
      </c>
      <c r="ET161" s="4">
        <v>51.47</v>
      </c>
      <c r="EU161" s="4">
        <v>45.56</v>
      </c>
      <c r="EV161" s="4">
        <v>42.96</v>
      </c>
      <c r="EW161" s="4">
        <v>8.83</v>
      </c>
      <c r="EX161" s="4">
        <v>1.53</v>
      </c>
      <c r="EY161" s="4">
        <v>1.1100000000000001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4">
        <v>0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4">
        <v>0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48.025399999999998</v>
      </c>
      <c r="FY161" s="4">
        <v>0.31950000000000001</v>
      </c>
      <c r="FZ161" s="4">
        <v>11.5426</v>
      </c>
      <c r="GA161" s="4">
        <v>36.1646</v>
      </c>
      <c r="GB161" s="4">
        <v>0</v>
      </c>
      <c r="GC161" s="4">
        <v>3.9479000000000002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4">
        <v>0</v>
      </c>
      <c r="GJ161" s="4">
        <v>0</v>
      </c>
      <c r="GK161" s="4">
        <v>0</v>
      </c>
      <c r="GL161" s="4">
        <v>44.43</v>
      </c>
      <c r="GM161" s="4">
        <v>10.68</v>
      </c>
      <c r="GN161" s="4">
        <v>37.19</v>
      </c>
      <c r="GO161" s="4">
        <v>0.46</v>
      </c>
      <c r="GP161" s="4">
        <v>7.24</v>
      </c>
      <c r="GQ161" s="4">
        <v>0</v>
      </c>
      <c r="GR161" s="4">
        <v>0</v>
      </c>
      <c r="GS161" s="4">
        <v>0</v>
      </c>
      <c r="GT161" s="4">
        <v>0</v>
      </c>
      <c r="GU161" s="4">
        <v>0</v>
      </c>
      <c r="GV161" s="4">
        <v>0</v>
      </c>
      <c r="GW161" s="4">
        <v>0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60.952800000000003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4">
        <v>2.6187999999999998</v>
      </c>
      <c r="HX161" s="4">
        <v>36.428400000000003</v>
      </c>
      <c r="HY161" s="4">
        <v>0</v>
      </c>
      <c r="HZ161" s="4">
        <v>96.07</v>
      </c>
      <c r="IA161" s="4">
        <v>3.93</v>
      </c>
    </row>
    <row r="162" spans="1:235" x14ac:dyDescent="0.35">
      <c r="A162" s="4" t="s">
        <v>653</v>
      </c>
      <c r="B162" s="4">
        <v>84.83</v>
      </c>
      <c r="C162" s="4">
        <v>84.48</v>
      </c>
      <c r="D162" s="4">
        <v>83.79</v>
      </c>
      <c r="E162" s="4">
        <v>1061.43</v>
      </c>
      <c r="F162" s="4">
        <v>1E-3</v>
      </c>
      <c r="G162" s="4">
        <v>-10.02</v>
      </c>
      <c r="H162" s="4">
        <v>0</v>
      </c>
      <c r="I162" s="4">
        <v>-0.7</v>
      </c>
      <c r="J162" s="4">
        <v>15.52</v>
      </c>
      <c r="K162" s="4">
        <v>1061.29</v>
      </c>
      <c r="L162" s="4">
        <v>-0.14000000000000001</v>
      </c>
      <c r="M162" s="4">
        <v>1061.29</v>
      </c>
      <c r="N162" s="4">
        <v>-0.14000000000000001</v>
      </c>
      <c r="O162" s="4">
        <v>1061.3599999999999</v>
      </c>
      <c r="P162" s="4">
        <v>-7.0000000000000007E-2</v>
      </c>
      <c r="Q162" s="4">
        <v>1061.3699999999999</v>
      </c>
      <c r="R162" s="4">
        <v>-0.06</v>
      </c>
      <c r="S162" s="4">
        <v>1051.29</v>
      </c>
      <c r="T162" s="4">
        <v>-10.14</v>
      </c>
      <c r="U162" s="4">
        <v>1061.43</v>
      </c>
      <c r="V162" s="4">
        <v>0</v>
      </c>
      <c r="W162" s="4">
        <v>1026.8499999999999</v>
      </c>
      <c r="X162" s="4">
        <v>-34.58</v>
      </c>
      <c r="Y162" s="4">
        <v>5.2605000000000004</v>
      </c>
      <c r="Z162" s="4">
        <v>30.580500000000001</v>
      </c>
      <c r="AA162" s="4">
        <v>37.415599999999998</v>
      </c>
      <c r="AB162" s="4">
        <v>3.0846</v>
      </c>
      <c r="AC162" s="4">
        <v>0</v>
      </c>
      <c r="AD162" s="4">
        <v>2.6956000000000002</v>
      </c>
      <c r="AE162" s="4">
        <v>0</v>
      </c>
      <c r="AF162" s="4">
        <v>4.5007999999999999</v>
      </c>
      <c r="AG162" s="4">
        <v>-13.0685</v>
      </c>
      <c r="AH162" s="4">
        <v>25.4008</v>
      </c>
      <c r="AI162" s="4">
        <v>19.171099999999999</v>
      </c>
      <c r="AJ162" s="4">
        <v>34.797699999999999</v>
      </c>
      <c r="AK162" s="4">
        <v>0</v>
      </c>
      <c r="AL162" s="4">
        <v>6.9588000000000001</v>
      </c>
      <c r="AM162" s="4">
        <v>0</v>
      </c>
      <c r="AN162" s="4">
        <v>0.60319999999999996</v>
      </c>
      <c r="AO162" s="4">
        <v>0.21179999999999999</v>
      </c>
      <c r="AP162" s="4">
        <v>4.53E-2</v>
      </c>
      <c r="AQ162" s="4">
        <v>54.458599999999997</v>
      </c>
      <c r="AR162" s="4">
        <v>2.0049999999999999</v>
      </c>
      <c r="AS162" s="4">
        <v>12.261900000000001</v>
      </c>
      <c r="AT162" s="4">
        <v>2.5869</v>
      </c>
      <c r="AU162" s="4">
        <v>13.5662</v>
      </c>
      <c r="AV162" s="4">
        <v>0.27110000000000001</v>
      </c>
      <c r="AW162" s="4">
        <v>2.3113999999999999</v>
      </c>
      <c r="AX162" s="4">
        <v>5.7435</v>
      </c>
      <c r="AY162" s="4">
        <v>2.8331</v>
      </c>
      <c r="AZ162" s="4">
        <v>2.6764999999999999</v>
      </c>
      <c r="BA162" s="4">
        <v>0.99299999999999999</v>
      </c>
      <c r="BB162" s="4">
        <v>0</v>
      </c>
      <c r="BC162" s="4">
        <v>2.0000000000000001E-4</v>
      </c>
      <c r="BD162" s="4">
        <v>0.29260000000000003</v>
      </c>
      <c r="BE162" s="4">
        <v>0</v>
      </c>
      <c r="BF162" s="4">
        <v>2.0131000000000001</v>
      </c>
      <c r="BG162" s="4">
        <v>0.97440000000000004</v>
      </c>
      <c r="BH162" s="4">
        <v>0.6</v>
      </c>
      <c r="BI162" s="4">
        <v>2.0133000000000001</v>
      </c>
      <c r="BJ162" s="4">
        <v>3.9281999999999999</v>
      </c>
      <c r="BK162" s="4">
        <v>3.0093999999999999</v>
      </c>
      <c r="BL162" s="4">
        <v>2.9923000000000002</v>
      </c>
      <c r="BM162" s="4">
        <v>2.8601000000000001</v>
      </c>
      <c r="BN162" s="4">
        <v>2.7311999999999999</v>
      </c>
      <c r="BO162" s="4">
        <v>2.677</v>
      </c>
      <c r="BP162" s="4">
        <v>2.6274999999999999</v>
      </c>
      <c r="BQ162" s="4">
        <v>2.3085</v>
      </c>
      <c r="BR162" s="4">
        <v>2.3391999999999999</v>
      </c>
      <c r="BS162" s="4">
        <v>2.3355999999999999</v>
      </c>
      <c r="BT162" s="4">
        <v>2.3214000000000001</v>
      </c>
      <c r="BU162" s="4">
        <v>34.3294</v>
      </c>
      <c r="BV162" s="4">
        <v>0</v>
      </c>
      <c r="BW162" s="4">
        <v>0</v>
      </c>
      <c r="BX162" s="4">
        <v>0</v>
      </c>
      <c r="BY162" s="4">
        <v>44.03</v>
      </c>
      <c r="BZ162" s="4">
        <v>0.42670000000000002</v>
      </c>
      <c r="CA162" s="4">
        <v>20.859000000000002</v>
      </c>
      <c r="CB162" s="4">
        <v>0.3493</v>
      </c>
      <c r="CC162" s="4">
        <v>0</v>
      </c>
      <c r="CD162" s="4">
        <v>0</v>
      </c>
      <c r="CE162" s="4">
        <v>0</v>
      </c>
      <c r="CF162" s="4">
        <v>0</v>
      </c>
      <c r="CG162" s="4">
        <v>5.4999999999999997E-3</v>
      </c>
      <c r="CH162" s="4">
        <v>0</v>
      </c>
      <c r="CI162" s="4">
        <v>0</v>
      </c>
      <c r="CJ162" s="4">
        <v>45.78</v>
      </c>
      <c r="CK162" s="4">
        <v>45.29</v>
      </c>
      <c r="CL162" s="4">
        <v>53.63</v>
      </c>
      <c r="CM162" s="4">
        <v>0.53</v>
      </c>
      <c r="CN162" s="4">
        <v>0.55000000000000004</v>
      </c>
      <c r="CO162" s="4">
        <v>0.01</v>
      </c>
      <c r="CP162" s="4">
        <v>55.832599999999999</v>
      </c>
      <c r="CQ162" s="4">
        <v>0</v>
      </c>
      <c r="CR162" s="4">
        <v>28.0487</v>
      </c>
      <c r="CS162" s="4">
        <v>0</v>
      </c>
      <c r="CT162" s="4">
        <v>0</v>
      </c>
      <c r="CU162" s="4">
        <v>0</v>
      </c>
      <c r="CV162" s="4">
        <v>0</v>
      </c>
      <c r="CW162" s="4">
        <v>10.112399999999999</v>
      </c>
      <c r="CX162" s="4">
        <v>5.6176000000000004</v>
      </c>
      <c r="CY162" s="4">
        <v>0.38869999999999999</v>
      </c>
      <c r="CZ162" s="4">
        <v>0</v>
      </c>
      <c r="DA162" s="4">
        <v>0</v>
      </c>
      <c r="DB162" s="4">
        <v>0</v>
      </c>
      <c r="DC162" s="4">
        <v>0</v>
      </c>
      <c r="DD162" s="4">
        <v>0</v>
      </c>
      <c r="DE162" s="4">
        <v>48.76</v>
      </c>
      <c r="DF162" s="4">
        <v>49.01</v>
      </c>
      <c r="DG162" s="4">
        <v>2.23</v>
      </c>
      <c r="DH162" s="4">
        <v>0</v>
      </c>
      <c r="DI162" s="4">
        <v>49.957299999999996</v>
      </c>
      <c r="DJ162" s="4">
        <v>0</v>
      </c>
      <c r="DK162" s="4">
        <v>4.093</v>
      </c>
      <c r="DL162" s="4">
        <v>0</v>
      </c>
      <c r="DM162" s="4">
        <v>17.7728</v>
      </c>
      <c r="DN162" s="4">
        <v>0.38340000000000002</v>
      </c>
      <c r="DO162" s="4">
        <v>11.902100000000001</v>
      </c>
      <c r="DP162" s="4">
        <v>15.889699999999999</v>
      </c>
      <c r="DQ162" s="4">
        <v>0</v>
      </c>
      <c r="DR162" s="4">
        <v>0</v>
      </c>
      <c r="DS162" s="4">
        <v>0</v>
      </c>
      <c r="DT162" s="4">
        <v>0</v>
      </c>
      <c r="DU162" s="4">
        <v>1.6999999999999999E-3</v>
      </c>
      <c r="DV162" s="4">
        <v>0</v>
      </c>
      <c r="DW162" s="4">
        <v>0</v>
      </c>
      <c r="DX162" s="4">
        <v>54.42</v>
      </c>
      <c r="DY162" s="4">
        <v>33.880000000000003</v>
      </c>
      <c r="DZ162" s="4">
        <v>28.38</v>
      </c>
      <c r="EA162" s="4">
        <v>32.51</v>
      </c>
      <c r="EB162" s="4">
        <v>4.6100000000000003</v>
      </c>
      <c r="EC162" s="4">
        <v>0.62</v>
      </c>
      <c r="ED162" s="4">
        <v>0</v>
      </c>
      <c r="EE162" s="4">
        <v>51.122300000000003</v>
      </c>
      <c r="EF162" s="4">
        <v>0</v>
      </c>
      <c r="EG162" s="4">
        <v>1.3439000000000001</v>
      </c>
      <c r="EH162" s="4">
        <v>0</v>
      </c>
      <c r="EI162" s="4">
        <v>26.75</v>
      </c>
      <c r="EJ162" s="4">
        <v>0.68530000000000002</v>
      </c>
      <c r="EK162" s="4">
        <v>15.8293</v>
      </c>
      <c r="EL162" s="4">
        <v>4.2671999999999999</v>
      </c>
      <c r="EM162" s="4">
        <v>0</v>
      </c>
      <c r="EN162" s="4">
        <v>0</v>
      </c>
      <c r="EO162" s="4">
        <v>0</v>
      </c>
      <c r="EP162" s="4">
        <v>0</v>
      </c>
      <c r="EQ162" s="4">
        <v>2E-3</v>
      </c>
      <c r="ER162" s="4">
        <v>0</v>
      </c>
      <c r="ES162" s="4">
        <v>0</v>
      </c>
      <c r="ET162" s="4">
        <v>51.33</v>
      </c>
      <c r="EU162" s="4">
        <v>45.45</v>
      </c>
      <c r="EV162" s="4">
        <v>43.09</v>
      </c>
      <c r="EW162" s="4">
        <v>8.81</v>
      </c>
      <c r="EX162" s="4">
        <v>1.53</v>
      </c>
      <c r="EY162" s="4">
        <v>1.1200000000000001</v>
      </c>
      <c r="EZ162" s="4">
        <v>0</v>
      </c>
      <c r="FA162" s="4">
        <v>0</v>
      </c>
      <c r="FB162" s="4">
        <v>0</v>
      </c>
      <c r="FC162" s="4">
        <v>0</v>
      </c>
      <c r="FD162" s="4">
        <v>0</v>
      </c>
      <c r="FE162" s="4">
        <v>0</v>
      </c>
      <c r="FF162" s="4">
        <v>0</v>
      </c>
      <c r="FG162" s="4">
        <v>0</v>
      </c>
      <c r="FH162" s="4">
        <v>0</v>
      </c>
      <c r="FI162" s="4">
        <v>0</v>
      </c>
      <c r="FJ162" s="4">
        <v>0</v>
      </c>
      <c r="FK162" s="4">
        <v>0</v>
      </c>
      <c r="FL162" s="4">
        <v>0</v>
      </c>
      <c r="FM162" s="4">
        <v>0</v>
      </c>
      <c r="FN162" s="4">
        <v>0</v>
      </c>
      <c r="FO162" s="4">
        <v>0</v>
      </c>
      <c r="FP162" s="4">
        <v>0</v>
      </c>
      <c r="FQ162" s="4">
        <v>0</v>
      </c>
      <c r="FR162" s="4">
        <v>0</v>
      </c>
      <c r="FS162" s="4">
        <v>0</v>
      </c>
      <c r="FT162" s="4">
        <v>0</v>
      </c>
      <c r="FU162" s="4">
        <v>0</v>
      </c>
      <c r="FV162" s="4">
        <v>0</v>
      </c>
      <c r="FW162" s="4">
        <v>0</v>
      </c>
      <c r="FX162" s="4">
        <v>47.914999999999999</v>
      </c>
      <c r="FY162" s="4">
        <v>0.31890000000000002</v>
      </c>
      <c r="FZ162" s="4">
        <v>11.7425</v>
      </c>
      <c r="GA162" s="4">
        <v>36.088999999999999</v>
      </c>
      <c r="GB162" s="4">
        <v>0</v>
      </c>
      <c r="GC162" s="4">
        <v>3.9346000000000001</v>
      </c>
      <c r="GD162" s="4">
        <v>0</v>
      </c>
      <c r="GE162" s="4">
        <v>0</v>
      </c>
      <c r="GF162" s="4">
        <v>0</v>
      </c>
      <c r="GG162" s="4">
        <v>0</v>
      </c>
      <c r="GH162" s="4">
        <v>0</v>
      </c>
      <c r="GI162" s="4">
        <v>0</v>
      </c>
      <c r="GJ162" s="4">
        <v>0</v>
      </c>
      <c r="GK162" s="4">
        <v>0</v>
      </c>
      <c r="GL162" s="4">
        <v>44.33</v>
      </c>
      <c r="GM162" s="4">
        <v>10.87</v>
      </c>
      <c r="GN162" s="4">
        <v>37.119999999999997</v>
      </c>
      <c r="GO162" s="4">
        <v>0.46</v>
      </c>
      <c r="GP162" s="4">
        <v>7.21</v>
      </c>
      <c r="GQ162" s="4">
        <v>0</v>
      </c>
      <c r="GR162" s="4">
        <v>0</v>
      </c>
      <c r="GS162" s="4">
        <v>0</v>
      </c>
      <c r="GT162" s="4">
        <v>0</v>
      </c>
      <c r="GU162" s="4">
        <v>0</v>
      </c>
      <c r="GV162" s="4">
        <v>0</v>
      </c>
      <c r="GW162" s="4">
        <v>0</v>
      </c>
      <c r="GX162" s="4">
        <v>0</v>
      </c>
      <c r="GY162" s="4">
        <v>0</v>
      </c>
      <c r="GZ162" s="4">
        <v>0</v>
      </c>
      <c r="HA162" s="4">
        <v>0</v>
      </c>
      <c r="HB162" s="4">
        <v>0</v>
      </c>
      <c r="HC162" s="4">
        <v>0</v>
      </c>
      <c r="HD162" s="4">
        <v>0</v>
      </c>
      <c r="HE162" s="4">
        <v>0</v>
      </c>
      <c r="HF162" s="4">
        <v>0</v>
      </c>
      <c r="HG162" s="4">
        <v>0</v>
      </c>
      <c r="HH162" s="4">
        <v>0</v>
      </c>
      <c r="HI162" s="4">
        <v>0</v>
      </c>
      <c r="HJ162" s="4">
        <v>0</v>
      </c>
      <c r="HK162" s="4">
        <v>0</v>
      </c>
      <c r="HL162" s="4">
        <v>0</v>
      </c>
      <c r="HM162" s="4">
        <v>0</v>
      </c>
      <c r="HN162" s="4">
        <v>0</v>
      </c>
      <c r="HO162" s="4">
        <v>60.955100000000002</v>
      </c>
      <c r="HP162" s="4">
        <v>0</v>
      </c>
      <c r="HQ162" s="4">
        <v>0</v>
      </c>
      <c r="HR162" s="4">
        <v>0</v>
      </c>
      <c r="HS162" s="4">
        <v>0</v>
      </c>
      <c r="HT162" s="4">
        <v>0</v>
      </c>
      <c r="HU162" s="4">
        <v>0</v>
      </c>
      <c r="HV162" s="4">
        <v>0</v>
      </c>
      <c r="HW162" s="4">
        <v>2.6164000000000001</v>
      </c>
      <c r="HX162" s="4">
        <v>36.4285</v>
      </c>
      <c r="HY162" s="4">
        <v>0</v>
      </c>
      <c r="HZ162" s="4">
        <v>96.08</v>
      </c>
      <c r="IA162" s="4">
        <v>3.92</v>
      </c>
    </row>
    <row r="163" spans="1:235" x14ac:dyDescent="0.35">
      <c r="A163" s="4" t="s">
        <v>653</v>
      </c>
      <c r="B163" s="4">
        <v>85.34</v>
      </c>
      <c r="C163" s="4">
        <v>85</v>
      </c>
      <c r="D163" s="4">
        <v>84.31</v>
      </c>
      <c r="E163" s="4">
        <v>1060.42</v>
      </c>
      <c r="F163" s="4">
        <v>1E-3</v>
      </c>
      <c r="G163" s="4">
        <v>-10.039999999999999</v>
      </c>
      <c r="H163" s="4">
        <v>0</v>
      </c>
      <c r="I163" s="4">
        <v>-0.7</v>
      </c>
      <c r="J163" s="4">
        <v>15</v>
      </c>
      <c r="K163" s="4">
        <v>1060.27</v>
      </c>
      <c r="L163" s="4">
        <v>-0.14000000000000001</v>
      </c>
      <c r="M163" s="4">
        <v>1060.27</v>
      </c>
      <c r="N163" s="4">
        <v>-0.15</v>
      </c>
      <c r="O163" s="4">
        <v>1060.3399999999999</v>
      </c>
      <c r="P163" s="4">
        <v>-0.08</v>
      </c>
      <c r="Q163" s="4">
        <v>1060.3499999999999</v>
      </c>
      <c r="R163" s="4">
        <v>-7.0000000000000007E-2</v>
      </c>
      <c r="S163" s="4">
        <v>1050.31</v>
      </c>
      <c r="T163" s="4">
        <v>-10.11</v>
      </c>
      <c r="U163" s="4">
        <v>1060.42</v>
      </c>
      <c r="V163" s="4">
        <v>0</v>
      </c>
      <c r="W163" s="4">
        <v>1026.8499999999999</v>
      </c>
      <c r="X163" s="4">
        <v>-33.57</v>
      </c>
      <c r="Y163" s="4">
        <v>5.1660000000000004</v>
      </c>
      <c r="Z163" s="4">
        <v>30.758199999999999</v>
      </c>
      <c r="AA163" s="4">
        <v>37.555599999999998</v>
      </c>
      <c r="AB163" s="4">
        <v>3.3311999999999999</v>
      </c>
      <c r="AC163" s="4">
        <v>0</v>
      </c>
      <c r="AD163" s="4">
        <v>2.7450000000000001</v>
      </c>
      <c r="AE163" s="4">
        <v>0</v>
      </c>
      <c r="AF163" s="4">
        <v>4.5050999999999997</v>
      </c>
      <c r="AG163" s="4">
        <v>-13.261200000000001</v>
      </c>
      <c r="AH163" s="4">
        <v>24.937899999999999</v>
      </c>
      <c r="AI163" s="4">
        <v>19.6479</v>
      </c>
      <c r="AJ163" s="4">
        <v>34.619900000000001</v>
      </c>
      <c r="AK163" s="4">
        <v>0</v>
      </c>
      <c r="AL163" s="4">
        <v>6.9268999999999998</v>
      </c>
      <c r="AM163" s="4">
        <v>0</v>
      </c>
      <c r="AN163" s="4">
        <v>0.60629999999999995</v>
      </c>
      <c r="AO163" s="4">
        <v>0.20960000000000001</v>
      </c>
      <c r="AP163" s="4">
        <v>4.53E-2</v>
      </c>
      <c r="AQ163" s="4">
        <v>54.596699999999998</v>
      </c>
      <c r="AR163" s="4">
        <v>1.9390000000000001</v>
      </c>
      <c r="AS163" s="4">
        <v>12.3262</v>
      </c>
      <c r="AT163" s="4">
        <v>2.5773999999999999</v>
      </c>
      <c r="AU163" s="4">
        <v>13.4316</v>
      </c>
      <c r="AV163" s="4">
        <v>0.26829999999999998</v>
      </c>
      <c r="AW163" s="4">
        <v>2.2755999999999998</v>
      </c>
      <c r="AX163" s="4">
        <v>5.6662999999999997</v>
      </c>
      <c r="AY163" s="4">
        <v>2.8363999999999998</v>
      </c>
      <c r="AZ163" s="4">
        <v>2.7623000000000002</v>
      </c>
      <c r="BA163" s="4">
        <v>1.0277000000000001</v>
      </c>
      <c r="BB163" s="4">
        <v>0</v>
      </c>
      <c r="BC163" s="4">
        <v>2.0000000000000001E-4</v>
      </c>
      <c r="BD163" s="4">
        <v>0.2923</v>
      </c>
      <c r="BE163" s="4">
        <v>0</v>
      </c>
      <c r="BF163" s="4">
        <v>2.0125999999999999</v>
      </c>
      <c r="BG163" s="4">
        <v>0.97040000000000004</v>
      </c>
      <c r="BH163" s="4">
        <v>0.59609999999999996</v>
      </c>
      <c r="BI163" s="4">
        <v>2.0184000000000002</v>
      </c>
      <c r="BJ163" s="4">
        <v>4.0025000000000004</v>
      </c>
      <c r="BK163" s="4">
        <v>3.0497000000000001</v>
      </c>
      <c r="BL163" s="4">
        <v>3.0323000000000002</v>
      </c>
      <c r="BM163" s="4">
        <v>2.8963999999999999</v>
      </c>
      <c r="BN163" s="4">
        <v>2.7631000000000001</v>
      </c>
      <c r="BO163" s="4">
        <v>2.7073</v>
      </c>
      <c r="BP163" s="4">
        <v>2.6564000000000001</v>
      </c>
      <c r="BQ163" s="4">
        <v>2.3170000000000002</v>
      </c>
      <c r="BR163" s="4">
        <v>2.3452000000000002</v>
      </c>
      <c r="BS163" s="4">
        <v>2.3374999999999999</v>
      </c>
      <c r="BT163" s="4">
        <v>2.3209</v>
      </c>
      <c r="BU163" s="4">
        <v>34.311999999999998</v>
      </c>
      <c r="BV163" s="4">
        <v>0</v>
      </c>
      <c r="BW163" s="4">
        <v>0</v>
      </c>
      <c r="BX163" s="4">
        <v>0</v>
      </c>
      <c r="BY163" s="4">
        <v>44.125300000000003</v>
      </c>
      <c r="BZ163" s="4">
        <v>0.42620000000000002</v>
      </c>
      <c r="CA163" s="4">
        <v>20.784400000000002</v>
      </c>
      <c r="CB163" s="4">
        <v>0.34660000000000002</v>
      </c>
      <c r="CC163" s="4">
        <v>0</v>
      </c>
      <c r="CD163" s="4">
        <v>0</v>
      </c>
      <c r="CE163" s="4">
        <v>0</v>
      </c>
      <c r="CF163" s="4">
        <v>0</v>
      </c>
      <c r="CG163" s="4">
        <v>5.4000000000000003E-3</v>
      </c>
      <c r="CH163" s="4">
        <v>0</v>
      </c>
      <c r="CI163" s="4">
        <v>0</v>
      </c>
      <c r="CJ163" s="4">
        <v>45.64</v>
      </c>
      <c r="CK163" s="4">
        <v>45.15</v>
      </c>
      <c r="CL163" s="4">
        <v>53.77</v>
      </c>
      <c r="CM163" s="4">
        <v>0.53</v>
      </c>
      <c r="CN163" s="4">
        <v>0.54</v>
      </c>
      <c r="CO163" s="4">
        <v>0.01</v>
      </c>
      <c r="CP163" s="4">
        <v>55.865499999999997</v>
      </c>
      <c r="CQ163" s="4">
        <v>0</v>
      </c>
      <c r="CR163" s="4">
        <v>28.026299999999999</v>
      </c>
      <c r="CS163" s="4">
        <v>0</v>
      </c>
      <c r="CT163" s="4">
        <v>0</v>
      </c>
      <c r="CU163" s="4">
        <v>0</v>
      </c>
      <c r="CV163" s="4">
        <v>0</v>
      </c>
      <c r="CW163" s="4">
        <v>10.0861</v>
      </c>
      <c r="CX163" s="4">
        <v>5.6318000000000001</v>
      </c>
      <c r="CY163" s="4">
        <v>0.39029999999999998</v>
      </c>
      <c r="CZ163" s="4">
        <v>0</v>
      </c>
      <c r="DA163" s="4">
        <v>0</v>
      </c>
      <c r="DB163" s="4">
        <v>0</v>
      </c>
      <c r="DC163" s="4">
        <v>0</v>
      </c>
      <c r="DD163" s="4">
        <v>0</v>
      </c>
      <c r="DE163" s="4">
        <v>48.63</v>
      </c>
      <c r="DF163" s="4">
        <v>49.13</v>
      </c>
      <c r="DG163" s="4">
        <v>2.2400000000000002</v>
      </c>
      <c r="DH163" s="4">
        <v>0</v>
      </c>
      <c r="DI163" s="4">
        <v>49.939900000000002</v>
      </c>
      <c r="DJ163" s="4">
        <v>0</v>
      </c>
      <c r="DK163" s="4">
        <v>4.1003999999999996</v>
      </c>
      <c r="DL163" s="4">
        <v>0</v>
      </c>
      <c r="DM163" s="4">
        <v>17.822299999999998</v>
      </c>
      <c r="DN163" s="4">
        <v>0.38340000000000002</v>
      </c>
      <c r="DO163" s="4">
        <v>11.8627</v>
      </c>
      <c r="DP163" s="4">
        <v>15.8896</v>
      </c>
      <c r="DQ163" s="4">
        <v>0</v>
      </c>
      <c r="DR163" s="4">
        <v>0</v>
      </c>
      <c r="DS163" s="4">
        <v>0</v>
      </c>
      <c r="DT163" s="4">
        <v>0</v>
      </c>
      <c r="DU163" s="4">
        <v>1.6999999999999999E-3</v>
      </c>
      <c r="DV163" s="4">
        <v>0</v>
      </c>
      <c r="DW163" s="4">
        <v>0</v>
      </c>
      <c r="DX163" s="4">
        <v>54.26</v>
      </c>
      <c r="DY163" s="4">
        <v>33.78</v>
      </c>
      <c r="DZ163" s="4">
        <v>28.47</v>
      </c>
      <c r="EA163" s="4">
        <v>32.520000000000003</v>
      </c>
      <c r="EB163" s="4">
        <v>4.62</v>
      </c>
      <c r="EC163" s="4">
        <v>0.62</v>
      </c>
      <c r="ED163" s="4">
        <v>0</v>
      </c>
      <c r="EE163" s="4">
        <v>51.108499999999999</v>
      </c>
      <c r="EF163" s="4">
        <v>0</v>
      </c>
      <c r="EG163" s="4">
        <v>1.3372999999999999</v>
      </c>
      <c r="EH163" s="4">
        <v>0</v>
      </c>
      <c r="EI163" s="4">
        <v>26.824300000000001</v>
      </c>
      <c r="EJ163" s="4">
        <v>0.68720000000000003</v>
      </c>
      <c r="EK163" s="4">
        <v>15.7865</v>
      </c>
      <c r="EL163" s="4">
        <v>4.2542</v>
      </c>
      <c r="EM163" s="4">
        <v>0</v>
      </c>
      <c r="EN163" s="4">
        <v>0</v>
      </c>
      <c r="EO163" s="4">
        <v>0</v>
      </c>
      <c r="EP163" s="4">
        <v>0</v>
      </c>
      <c r="EQ163" s="4">
        <v>2E-3</v>
      </c>
      <c r="ER163" s="4">
        <v>0</v>
      </c>
      <c r="ES163" s="4">
        <v>0</v>
      </c>
      <c r="ET163" s="4">
        <v>51.2</v>
      </c>
      <c r="EU163" s="4">
        <v>45.35</v>
      </c>
      <c r="EV163" s="4">
        <v>43.23</v>
      </c>
      <c r="EW163" s="4">
        <v>8.7799999999999994</v>
      </c>
      <c r="EX163" s="4">
        <v>1.52</v>
      </c>
      <c r="EY163" s="4">
        <v>1.1200000000000001</v>
      </c>
      <c r="EZ163" s="4">
        <v>0</v>
      </c>
      <c r="FA163" s="4">
        <v>0</v>
      </c>
      <c r="FB163" s="4">
        <v>0</v>
      </c>
      <c r="FC163" s="4">
        <v>0</v>
      </c>
      <c r="FD163" s="4">
        <v>0</v>
      </c>
      <c r="FE163" s="4">
        <v>0</v>
      </c>
      <c r="FF163" s="4">
        <v>0</v>
      </c>
      <c r="FG163" s="4">
        <v>0</v>
      </c>
      <c r="FH163" s="4">
        <v>0</v>
      </c>
      <c r="FI163" s="4">
        <v>0</v>
      </c>
      <c r="FJ163" s="4">
        <v>0</v>
      </c>
      <c r="FK163" s="4">
        <v>0</v>
      </c>
      <c r="FL163" s="4">
        <v>0</v>
      </c>
      <c r="FM163" s="4">
        <v>0</v>
      </c>
      <c r="FN163" s="4">
        <v>0</v>
      </c>
      <c r="FO163" s="4">
        <v>0</v>
      </c>
      <c r="FP163" s="4">
        <v>0</v>
      </c>
      <c r="FQ163" s="4">
        <v>0</v>
      </c>
      <c r="FR163" s="4">
        <v>0</v>
      </c>
      <c r="FS163" s="4">
        <v>0</v>
      </c>
      <c r="FT163" s="4">
        <v>0</v>
      </c>
      <c r="FU163" s="4">
        <v>0</v>
      </c>
      <c r="FV163" s="4">
        <v>0</v>
      </c>
      <c r="FW163" s="4">
        <v>0</v>
      </c>
      <c r="FX163" s="4">
        <v>47.796900000000001</v>
      </c>
      <c r="FY163" s="4">
        <v>0.31819999999999998</v>
      </c>
      <c r="FZ163" s="4">
        <v>11.956899999999999</v>
      </c>
      <c r="GA163" s="4">
        <v>36.006799999999998</v>
      </c>
      <c r="GB163" s="4">
        <v>0</v>
      </c>
      <c r="GC163" s="4">
        <v>3.9211</v>
      </c>
      <c r="GD163" s="4">
        <v>0</v>
      </c>
      <c r="GE163" s="4">
        <v>0</v>
      </c>
      <c r="GF163" s="4">
        <v>0</v>
      </c>
      <c r="GG163" s="4">
        <v>0</v>
      </c>
      <c r="GH163" s="4">
        <v>0</v>
      </c>
      <c r="GI163" s="4">
        <v>0</v>
      </c>
      <c r="GJ163" s="4">
        <v>0</v>
      </c>
      <c r="GK163" s="4">
        <v>0</v>
      </c>
      <c r="GL163" s="4">
        <v>44.23</v>
      </c>
      <c r="GM163" s="4">
        <v>11.07</v>
      </c>
      <c r="GN163" s="4">
        <v>37.04</v>
      </c>
      <c r="GO163" s="4">
        <v>0.46</v>
      </c>
      <c r="GP163" s="4">
        <v>7.19</v>
      </c>
      <c r="GQ163" s="4">
        <v>0</v>
      </c>
      <c r="GR163" s="4">
        <v>0</v>
      </c>
      <c r="GS163" s="4">
        <v>0</v>
      </c>
      <c r="GT163" s="4">
        <v>0</v>
      </c>
      <c r="GU163" s="4">
        <v>0</v>
      </c>
      <c r="GV163" s="4">
        <v>0</v>
      </c>
      <c r="GW163" s="4">
        <v>0</v>
      </c>
      <c r="GX163" s="4">
        <v>0</v>
      </c>
      <c r="GY163" s="4">
        <v>0</v>
      </c>
      <c r="GZ163" s="4">
        <v>0</v>
      </c>
      <c r="HA163" s="4">
        <v>0</v>
      </c>
      <c r="HB163" s="4">
        <v>0</v>
      </c>
      <c r="HC163" s="4">
        <v>0</v>
      </c>
      <c r="HD163" s="4">
        <v>0</v>
      </c>
      <c r="HE163" s="4">
        <v>0</v>
      </c>
      <c r="HF163" s="4">
        <v>0</v>
      </c>
      <c r="HG163" s="4">
        <v>0</v>
      </c>
      <c r="HH163" s="4">
        <v>0</v>
      </c>
      <c r="HI163" s="4">
        <v>0</v>
      </c>
      <c r="HJ163" s="4">
        <v>0</v>
      </c>
      <c r="HK163" s="4">
        <v>0</v>
      </c>
      <c r="HL163" s="4">
        <v>0</v>
      </c>
      <c r="HM163" s="4">
        <v>0</v>
      </c>
      <c r="HN163" s="4">
        <v>0</v>
      </c>
      <c r="HO163" s="4">
        <v>60.9574</v>
      </c>
      <c r="HP163" s="4">
        <v>0</v>
      </c>
      <c r="HQ163" s="4">
        <v>0</v>
      </c>
      <c r="HR163" s="4">
        <v>0</v>
      </c>
      <c r="HS163" s="4">
        <v>0</v>
      </c>
      <c r="HT163" s="4">
        <v>0</v>
      </c>
      <c r="HU163" s="4">
        <v>0</v>
      </c>
      <c r="HV163" s="4">
        <v>0</v>
      </c>
      <c r="HW163" s="4">
        <v>2.6141000000000001</v>
      </c>
      <c r="HX163" s="4">
        <v>36.4285</v>
      </c>
      <c r="HY163" s="4">
        <v>0</v>
      </c>
      <c r="HZ163" s="4">
        <v>96.08</v>
      </c>
      <c r="IA163" s="4">
        <v>3.92</v>
      </c>
    </row>
  </sheetData>
  <phoneticPr fontId="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A941F-08C0-ED48-9014-108826F27F65}">
  <dimension ref="A1:IA173"/>
  <sheetViews>
    <sheetView workbookViewId="0">
      <selection activeCell="J3" sqref="J3"/>
    </sheetView>
  </sheetViews>
  <sheetFormatPr defaultColWidth="10.83203125" defaultRowHeight="15.5" x14ac:dyDescent="0.35"/>
  <cols>
    <col min="1" max="1" width="7.5" style="2" bestFit="1" customWidth="1"/>
    <col min="2" max="2" width="13.83203125" style="2" bestFit="1" customWidth="1"/>
    <col min="3" max="3" width="12.83203125" style="2" bestFit="1" customWidth="1"/>
    <col min="4" max="4" width="13.08203125" style="2" bestFit="1" customWidth="1"/>
    <col min="5" max="5" width="8.08203125" style="2" bestFit="1" customWidth="1"/>
    <col min="6" max="6" width="6.08203125" style="2" bestFit="1" customWidth="1"/>
    <col min="7" max="7" width="8.08203125" style="2" bestFit="1" customWidth="1"/>
    <col min="8" max="9" width="6.83203125" style="2" bestFit="1" customWidth="1"/>
    <col min="10" max="10" width="10.5" style="2" bestFit="1" customWidth="1"/>
    <col min="11" max="11" width="8.08203125" style="2" bestFit="1" customWidth="1"/>
    <col min="12" max="12" width="6.08203125" style="2" bestFit="1" customWidth="1"/>
    <col min="13" max="13" width="8.08203125" style="2" bestFit="1" customWidth="1"/>
    <col min="14" max="14" width="5.83203125" style="2" bestFit="1" customWidth="1"/>
    <col min="15" max="15" width="8.33203125" style="2" bestFit="1" customWidth="1"/>
    <col min="16" max="16" width="6.83203125" style="2" bestFit="1" customWidth="1"/>
    <col min="17" max="17" width="8.08203125" style="2" bestFit="1" customWidth="1"/>
    <col min="18" max="18" width="6.83203125" style="2" bestFit="1" customWidth="1"/>
    <col min="19" max="19" width="8.5" style="2" bestFit="1" customWidth="1"/>
    <col min="20" max="20" width="6.83203125" style="2" bestFit="1" customWidth="1"/>
    <col min="21" max="21" width="8.08203125" style="2" bestFit="1" customWidth="1"/>
    <col min="22" max="22" width="7.83203125" style="2" bestFit="1" customWidth="1"/>
    <col min="23" max="23" width="8.33203125" style="2" bestFit="1" customWidth="1"/>
    <col min="24" max="24" width="7.83203125" style="2" bestFit="1" customWidth="1"/>
    <col min="25" max="25" width="8.58203125" style="2" bestFit="1" customWidth="1"/>
    <col min="26" max="26" width="8.33203125" style="2" bestFit="1" customWidth="1"/>
    <col min="27" max="27" width="9.08203125" style="2" bestFit="1" customWidth="1"/>
    <col min="28" max="28" width="8.83203125" style="2" bestFit="1" customWidth="1"/>
    <col min="29" max="29" width="9.33203125" style="2" bestFit="1" customWidth="1"/>
    <col min="30" max="30" width="8" style="2" bestFit="1" customWidth="1"/>
    <col min="31" max="31" width="9.08203125" style="2" bestFit="1" customWidth="1"/>
    <col min="32" max="32" width="8.5" style="2" bestFit="1" customWidth="1"/>
    <col min="33" max="33" width="11.08203125" style="2" bestFit="1" customWidth="1"/>
    <col min="34" max="34" width="10.83203125" style="2"/>
    <col min="35" max="35" width="11.58203125" style="2" bestFit="1" customWidth="1"/>
    <col min="36" max="36" width="11.33203125" style="2" bestFit="1" customWidth="1"/>
    <col min="37" max="37" width="11.83203125" style="2" bestFit="1" customWidth="1"/>
    <col min="38" max="38" width="10.5" style="2" bestFit="1" customWidth="1"/>
    <col min="39" max="39" width="11.58203125" style="2" bestFit="1" customWidth="1"/>
    <col min="40" max="40" width="11" style="2" bestFit="1" customWidth="1"/>
    <col min="41" max="41" width="11.58203125" style="2" bestFit="1" customWidth="1"/>
    <col min="42" max="42" width="9.5" style="2" bestFit="1" customWidth="1"/>
    <col min="43" max="43" width="13.83203125" style="2" bestFit="1" customWidth="1"/>
    <col min="44" max="44" width="14" style="2" bestFit="1" customWidth="1"/>
    <col min="45" max="46" width="15.08203125" style="2" bestFit="1" customWidth="1"/>
    <col min="47" max="47" width="13.08203125" style="2" bestFit="1" customWidth="1"/>
    <col min="48" max="48" width="14.08203125" style="2" bestFit="1" customWidth="1"/>
    <col min="49" max="49" width="14" style="2" bestFit="1" customWidth="1"/>
    <col min="50" max="50" width="13.58203125" style="2" bestFit="1" customWidth="1"/>
    <col min="51" max="51" width="14.58203125" style="2" bestFit="1" customWidth="1"/>
    <col min="52" max="52" width="13.58203125" style="2" bestFit="1" customWidth="1"/>
    <col min="53" max="53" width="14.33203125" style="2" bestFit="1" customWidth="1"/>
    <col min="54" max="54" width="15.5" style="2" bestFit="1" customWidth="1"/>
    <col min="55" max="55" width="13.08203125" style="2" bestFit="1" customWidth="1"/>
    <col min="56" max="56" width="10.83203125" style="2"/>
    <col min="57" max="57" width="13.58203125" style="2" bestFit="1" customWidth="1"/>
    <col min="58" max="72" width="7.08203125" style="2" bestFit="1" customWidth="1"/>
    <col min="73" max="73" width="13.33203125" style="2" bestFit="1" customWidth="1"/>
    <col min="74" max="74" width="13.5" style="2" bestFit="1" customWidth="1"/>
    <col min="75" max="76" width="14.58203125" style="2" bestFit="1" customWidth="1"/>
    <col min="77" max="77" width="12.58203125" style="2" bestFit="1" customWidth="1"/>
    <col min="78" max="78" width="13.58203125" style="2" bestFit="1" customWidth="1"/>
    <col min="79" max="79" width="13.5" style="2" bestFit="1" customWidth="1"/>
    <col min="80" max="80" width="13.08203125" style="2" bestFit="1" customWidth="1"/>
    <col min="81" max="81" width="14.08203125" style="2" bestFit="1" customWidth="1"/>
    <col min="82" max="82" width="13.08203125" style="2" bestFit="1" customWidth="1"/>
    <col min="83" max="83" width="13.83203125" style="2" bestFit="1" customWidth="1"/>
    <col min="84" max="84" width="15" style="2" bestFit="1" customWidth="1"/>
    <col min="85" max="85" width="12.58203125" style="2" bestFit="1" customWidth="1"/>
    <col min="86" max="86" width="10.33203125" style="2" bestFit="1" customWidth="1"/>
    <col min="87" max="87" width="13.08203125" style="2" bestFit="1" customWidth="1"/>
    <col min="88" max="88" width="8.08203125" style="2" bestFit="1" customWidth="1"/>
    <col min="89" max="90" width="7.33203125" style="2" bestFit="1" customWidth="1"/>
    <col min="91" max="91" width="8.08203125" style="2" bestFit="1" customWidth="1"/>
    <col min="92" max="92" width="7.58203125" style="2" bestFit="1" customWidth="1"/>
    <col min="93" max="93" width="7.08203125" style="2" bestFit="1" customWidth="1"/>
    <col min="94" max="94" width="13" style="2" bestFit="1" customWidth="1"/>
    <col min="95" max="95" width="13.08203125" style="2" bestFit="1" customWidth="1"/>
    <col min="96" max="97" width="14.33203125" style="2" bestFit="1" customWidth="1"/>
    <col min="98" max="98" width="12.33203125" style="2" bestFit="1" customWidth="1"/>
    <col min="99" max="99" width="13.33203125" style="2" bestFit="1" customWidth="1"/>
    <col min="100" max="100" width="13.08203125" style="2" bestFit="1" customWidth="1"/>
    <col min="101" max="101" width="12.83203125" style="2" bestFit="1" customWidth="1"/>
    <col min="102" max="102" width="13.83203125" style="2" bestFit="1" customWidth="1"/>
    <col min="103" max="103" width="12.83203125" style="2" bestFit="1" customWidth="1"/>
    <col min="104" max="104" width="13.5" style="2" bestFit="1" customWidth="1"/>
    <col min="105" max="105" width="14.58203125" style="2" bestFit="1" customWidth="1"/>
    <col min="106" max="106" width="12.33203125" style="2" bestFit="1" customWidth="1"/>
    <col min="107" max="107" width="10" style="2" bestFit="1" customWidth="1"/>
    <col min="108" max="108" width="12.83203125" style="2" bestFit="1" customWidth="1"/>
    <col min="109" max="110" width="7.5" style="2" bestFit="1" customWidth="1"/>
    <col min="111" max="111" width="7.08203125" style="2" bestFit="1" customWidth="1"/>
    <col min="112" max="112" width="6.83203125" style="2" bestFit="1" customWidth="1"/>
    <col min="113" max="113" width="13.83203125" style="2" bestFit="1" customWidth="1"/>
    <col min="114" max="114" width="14" style="2" bestFit="1" customWidth="1"/>
    <col min="115" max="116" width="15.08203125" style="2" bestFit="1" customWidth="1"/>
    <col min="117" max="117" width="13.08203125" style="2" bestFit="1" customWidth="1"/>
    <col min="118" max="118" width="14.08203125" style="2" bestFit="1" customWidth="1"/>
    <col min="119" max="119" width="14" style="2" bestFit="1" customWidth="1"/>
    <col min="120" max="120" width="13.58203125" style="2" bestFit="1" customWidth="1"/>
    <col min="121" max="121" width="14.58203125" style="2" bestFit="1" customWidth="1"/>
    <col min="122" max="122" width="13.58203125" style="2" bestFit="1" customWidth="1"/>
    <col min="123" max="123" width="14.33203125" style="2" bestFit="1" customWidth="1"/>
    <col min="124" max="124" width="15.5" style="2" bestFit="1" customWidth="1"/>
    <col min="125" max="125" width="13.08203125" style="2" bestFit="1" customWidth="1"/>
    <col min="126" max="126" width="10.83203125" style="2"/>
    <col min="127" max="127" width="13.58203125" style="2" bestFit="1" customWidth="1"/>
    <col min="128" max="128" width="8.58203125" style="2" bestFit="1" customWidth="1"/>
    <col min="129" max="129" width="8.08203125" style="2" bestFit="1" customWidth="1"/>
    <col min="130" max="130" width="7.58203125" style="2" bestFit="1" customWidth="1"/>
    <col min="131" max="131" width="8.58203125" style="2" bestFit="1" customWidth="1"/>
    <col min="132" max="132" width="7.58203125" style="2" bestFit="1" customWidth="1"/>
    <col min="133" max="133" width="8.58203125" style="2" bestFit="1" customWidth="1"/>
    <col min="134" max="134" width="7.58203125" style="2" bestFit="1" customWidth="1"/>
    <col min="135" max="135" width="13.5" style="2" bestFit="1" customWidth="1"/>
    <col min="136" max="136" width="13.58203125" style="2" bestFit="1" customWidth="1"/>
    <col min="137" max="138" width="14.83203125" style="2" bestFit="1" customWidth="1"/>
    <col min="139" max="139" width="12.83203125" style="2" bestFit="1" customWidth="1"/>
    <col min="140" max="140" width="13.83203125" style="2" bestFit="1" customWidth="1"/>
    <col min="141" max="141" width="13.58203125" style="2" bestFit="1" customWidth="1"/>
    <col min="142" max="142" width="13.33203125" style="2" bestFit="1" customWidth="1"/>
    <col min="143" max="143" width="14.33203125" style="2" bestFit="1" customWidth="1"/>
    <col min="144" max="144" width="13.33203125" style="2" bestFit="1" customWidth="1"/>
    <col min="145" max="145" width="14" style="2" bestFit="1" customWidth="1"/>
    <col min="146" max="146" width="15.08203125" style="2" bestFit="1" customWidth="1"/>
    <col min="147" max="147" width="12.83203125" style="2" bestFit="1" customWidth="1"/>
    <col min="148" max="148" width="10.5" style="2" bestFit="1" customWidth="1"/>
    <col min="149" max="149" width="13.33203125" style="2" bestFit="1" customWidth="1"/>
    <col min="150" max="150" width="8.33203125" style="2" bestFit="1" customWidth="1"/>
    <col min="151" max="151" width="7.83203125" style="2" bestFit="1" customWidth="1"/>
    <col min="152" max="152" width="7.33203125" style="2" bestFit="1" customWidth="1"/>
    <col min="153" max="153" width="8.33203125" style="2" bestFit="1" customWidth="1"/>
    <col min="154" max="154" width="7.33203125" style="2" bestFit="1" customWidth="1"/>
    <col min="155" max="155" width="8.33203125" style="2" bestFit="1" customWidth="1"/>
    <col min="156" max="156" width="7.33203125" style="2" bestFit="1" customWidth="1"/>
    <col min="157" max="157" width="14" style="2" bestFit="1" customWidth="1"/>
    <col min="158" max="158" width="14.08203125" style="2" bestFit="1" customWidth="1"/>
    <col min="159" max="160" width="15.33203125" style="2" bestFit="1" customWidth="1"/>
    <col min="161" max="161" width="13.33203125" style="2" bestFit="1" customWidth="1"/>
    <col min="162" max="162" width="14.33203125" style="2" bestFit="1" customWidth="1"/>
    <col min="163" max="163" width="14.08203125" style="2" bestFit="1" customWidth="1"/>
    <col min="164" max="164" width="13.83203125" style="2" bestFit="1" customWidth="1"/>
    <col min="165" max="165" width="14.83203125" style="2" bestFit="1" customWidth="1"/>
    <col min="166" max="166" width="13.83203125" style="2" bestFit="1" customWidth="1"/>
    <col min="167" max="167" width="14.5" style="2" bestFit="1" customWidth="1"/>
    <col min="168" max="168" width="15.58203125" style="2" bestFit="1" customWidth="1"/>
    <col min="169" max="169" width="13.33203125" style="2" bestFit="1" customWidth="1"/>
    <col min="170" max="170" width="11" style="2" bestFit="1" customWidth="1"/>
    <col min="171" max="171" width="13.83203125" style="2" bestFit="1" customWidth="1"/>
    <col min="172" max="172" width="8.83203125" style="2" bestFit="1" customWidth="1"/>
    <col min="173" max="173" width="8.33203125" style="2" bestFit="1" customWidth="1"/>
    <col min="174" max="174" width="7.83203125" style="2" bestFit="1" customWidth="1"/>
    <col min="175" max="175" width="8.83203125" style="2" bestFit="1" customWidth="1"/>
    <col min="176" max="176" width="7.83203125" style="2" bestFit="1" customWidth="1"/>
    <col min="177" max="177" width="8.83203125" style="2" bestFit="1" customWidth="1"/>
    <col min="178" max="178" width="7.83203125" style="2" bestFit="1" customWidth="1"/>
    <col min="179" max="179" width="12.58203125" style="2" bestFit="1" customWidth="1"/>
    <col min="180" max="180" width="12.83203125" style="2" bestFit="1" customWidth="1"/>
    <col min="181" max="182" width="14" style="2" bestFit="1" customWidth="1"/>
    <col min="183" max="183" width="12" style="2" bestFit="1" customWidth="1"/>
    <col min="184" max="184" width="13" style="2" bestFit="1" customWidth="1"/>
    <col min="185" max="185" width="12.83203125" style="2" bestFit="1" customWidth="1"/>
    <col min="186" max="186" width="12.5" style="2" bestFit="1" customWidth="1"/>
    <col min="187" max="187" width="13.5" style="2" bestFit="1" customWidth="1"/>
    <col min="188" max="188" width="12.5" style="2" bestFit="1" customWidth="1"/>
    <col min="189" max="189" width="13.08203125" style="2" bestFit="1" customWidth="1"/>
    <col min="190" max="190" width="14.33203125" style="2" bestFit="1" customWidth="1"/>
    <col min="191" max="191" width="12" style="2" bestFit="1" customWidth="1"/>
    <col min="192" max="192" width="9.58203125" style="2" bestFit="1" customWidth="1"/>
    <col min="193" max="193" width="12.5" style="2" bestFit="1" customWidth="1"/>
    <col min="194" max="194" width="6.33203125" style="2" bestFit="1" customWidth="1"/>
    <col min="195" max="196" width="7.5" style="2" bestFit="1" customWidth="1"/>
    <col min="197" max="197" width="6.5" style="2" bestFit="1" customWidth="1"/>
    <col min="198" max="198" width="7.33203125" style="2" bestFit="1" customWidth="1"/>
    <col min="199" max="199" width="13.83203125" style="2" bestFit="1" customWidth="1"/>
    <col min="200" max="200" width="14" style="2" bestFit="1" customWidth="1"/>
    <col min="201" max="202" width="15.08203125" style="2" bestFit="1" customWidth="1"/>
    <col min="203" max="203" width="13.08203125" style="2" bestFit="1" customWidth="1"/>
    <col min="204" max="204" width="14.08203125" style="2" bestFit="1" customWidth="1"/>
    <col min="205" max="205" width="14" style="2" bestFit="1" customWidth="1"/>
    <col min="206" max="206" width="13.58203125" style="2" bestFit="1" customWidth="1"/>
    <col min="207" max="207" width="14.58203125" style="2" bestFit="1" customWidth="1"/>
    <col min="208" max="208" width="13.58203125" style="2" bestFit="1" customWidth="1"/>
    <col min="209" max="209" width="14.33203125" style="2" bestFit="1" customWidth="1"/>
    <col min="210" max="210" width="15.5" style="2" bestFit="1" customWidth="1"/>
    <col min="211" max="211" width="13.08203125" style="2" bestFit="1" customWidth="1"/>
    <col min="212" max="212" width="10.83203125" style="2"/>
    <col min="213" max="213" width="13.58203125" style="2" bestFit="1" customWidth="1"/>
    <col min="214" max="214" width="7.5" style="2" bestFit="1" customWidth="1"/>
    <col min="215" max="216" width="8.58203125" style="2" bestFit="1" customWidth="1"/>
    <col min="217" max="217" width="7.58203125" style="2" bestFit="1" customWidth="1"/>
    <col min="218" max="218" width="8.5" style="2" bestFit="1" customWidth="1"/>
    <col min="219" max="219" width="13.08203125" style="2" bestFit="1" customWidth="1"/>
    <col min="220" max="220" width="13.33203125" style="2" bestFit="1" customWidth="1"/>
    <col min="221" max="222" width="14.5" style="2" bestFit="1" customWidth="1"/>
    <col min="223" max="223" width="12.5" style="2" bestFit="1" customWidth="1"/>
    <col min="224" max="224" width="13.5" style="2" bestFit="1" customWidth="1"/>
    <col min="225" max="225" width="13.33203125" style="2" bestFit="1" customWidth="1"/>
    <col min="226" max="226" width="13" style="2" bestFit="1" customWidth="1"/>
    <col min="227" max="227" width="14" style="2" bestFit="1" customWidth="1"/>
    <col min="228" max="228" width="13" style="2" bestFit="1" customWidth="1"/>
    <col min="229" max="229" width="13.58203125" style="2" bestFit="1" customWidth="1"/>
    <col min="230" max="230" width="14.83203125" style="2" bestFit="1" customWidth="1"/>
    <col min="231" max="231" width="12.5" style="2" bestFit="1" customWidth="1"/>
    <col min="232" max="232" width="10.08203125" style="2" bestFit="1" customWidth="1"/>
    <col min="233" max="233" width="13" style="2" bestFit="1" customWidth="1"/>
    <col min="234" max="235" width="7" style="2" bestFit="1" customWidth="1"/>
    <col min="236" max="16384" width="10.83203125" style="2"/>
  </cols>
  <sheetData>
    <row r="1" spans="1:235" ht="28" customHeight="1" x14ac:dyDescent="0.35">
      <c r="A1" s="53" t="s">
        <v>692</v>
      </c>
    </row>
    <row r="2" spans="1:235" s="1" customFormat="1" x14ac:dyDescent="0.35">
      <c r="A2" s="1" t="s">
        <v>682</v>
      </c>
      <c r="B2" s="1" t="s">
        <v>693</v>
      </c>
      <c r="C2" s="1" t="s">
        <v>689</v>
      </c>
      <c r="D2" s="1" t="s">
        <v>688</v>
      </c>
      <c r="E2" s="51" t="s">
        <v>686</v>
      </c>
      <c r="F2" s="51" t="s">
        <v>687</v>
      </c>
      <c r="G2" s="1" t="s">
        <v>36</v>
      </c>
      <c r="H2" s="1" t="s">
        <v>37</v>
      </c>
      <c r="I2" s="1" t="s">
        <v>38</v>
      </c>
      <c r="J2" s="1" t="s">
        <v>694</v>
      </c>
      <c r="K2" s="1" t="s">
        <v>40</v>
      </c>
      <c r="L2" s="1" t="s">
        <v>41</v>
      </c>
      <c r="M2" s="1" t="s">
        <v>42</v>
      </c>
      <c r="N2" s="1" t="s">
        <v>43</v>
      </c>
      <c r="O2" s="1" t="s">
        <v>44</v>
      </c>
      <c r="P2" s="1" t="s">
        <v>45</v>
      </c>
      <c r="Q2" s="1" t="s">
        <v>46</v>
      </c>
      <c r="R2" s="1" t="s">
        <v>47</v>
      </c>
      <c r="S2" s="1" t="s">
        <v>48</v>
      </c>
      <c r="T2" s="1" t="s">
        <v>49</v>
      </c>
      <c r="U2" s="1" t="s">
        <v>50</v>
      </c>
      <c r="V2" s="1" t="s">
        <v>51</v>
      </c>
      <c r="W2" s="1" t="s">
        <v>52</v>
      </c>
      <c r="X2" s="1" t="s">
        <v>53</v>
      </c>
      <c r="Y2" s="1" t="s">
        <v>54</v>
      </c>
      <c r="Z2" s="1" t="s">
        <v>55</v>
      </c>
      <c r="AA2" s="1" t="s">
        <v>56</v>
      </c>
      <c r="AB2" s="1" t="s">
        <v>57</v>
      </c>
      <c r="AC2" s="1" t="s">
        <v>58</v>
      </c>
      <c r="AD2" s="1" t="s">
        <v>59</v>
      </c>
      <c r="AE2" s="1" t="s">
        <v>60</v>
      </c>
      <c r="AF2" s="1" t="s">
        <v>61</v>
      </c>
      <c r="AG2" s="1" t="s">
        <v>62</v>
      </c>
      <c r="AH2" s="1" t="s">
        <v>63</v>
      </c>
      <c r="AI2" s="1" t="s">
        <v>64</v>
      </c>
      <c r="AJ2" s="1" t="s">
        <v>65</v>
      </c>
      <c r="AK2" s="1" t="s">
        <v>66</v>
      </c>
      <c r="AL2" s="1" t="s">
        <v>67</v>
      </c>
      <c r="AM2" s="1" t="s">
        <v>68</v>
      </c>
      <c r="AN2" s="1" t="s">
        <v>69</v>
      </c>
      <c r="AO2" s="1" t="s">
        <v>70</v>
      </c>
      <c r="AP2" s="1" t="s">
        <v>71</v>
      </c>
      <c r="AQ2" s="1" t="s">
        <v>72</v>
      </c>
      <c r="AR2" s="1" t="s">
        <v>73</v>
      </c>
      <c r="AS2" s="1" t="s">
        <v>74</v>
      </c>
      <c r="AT2" s="1" t="s">
        <v>75</v>
      </c>
      <c r="AU2" s="1" t="s">
        <v>76</v>
      </c>
      <c r="AV2" s="1" t="s">
        <v>77</v>
      </c>
      <c r="AW2" s="1" t="s">
        <v>78</v>
      </c>
      <c r="AX2" s="1" t="s">
        <v>79</v>
      </c>
      <c r="AY2" s="1" t="s">
        <v>80</v>
      </c>
      <c r="AZ2" s="1" t="s">
        <v>81</v>
      </c>
      <c r="BA2" s="1" t="s">
        <v>82</v>
      </c>
      <c r="BB2" s="1" t="s">
        <v>83</v>
      </c>
      <c r="BC2" s="1" t="s">
        <v>84</v>
      </c>
      <c r="BD2" s="1" t="s">
        <v>85</v>
      </c>
      <c r="BE2" s="1" t="s">
        <v>86</v>
      </c>
      <c r="BF2" s="1" t="s">
        <v>87</v>
      </c>
      <c r="BG2" s="1" t="s">
        <v>88</v>
      </c>
      <c r="BH2" s="1" t="s">
        <v>89</v>
      </c>
      <c r="BI2" s="1" t="s">
        <v>90</v>
      </c>
      <c r="BJ2" s="1" t="s">
        <v>91</v>
      </c>
      <c r="BK2" s="1" t="s">
        <v>92</v>
      </c>
      <c r="BL2" s="1" t="s">
        <v>93</v>
      </c>
      <c r="BM2" s="1" t="s">
        <v>94</v>
      </c>
      <c r="BN2" s="1" t="s">
        <v>95</v>
      </c>
      <c r="BO2" s="1" t="s">
        <v>96</v>
      </c>
      <c r="BP2" s="1" t="s">
        <v>97</v>
      </c>
      <c r="BQ2" s="1" t="s">
        <v>98</v>
      </c>
      <c r="BR2" s="1" t="s">
        <v>99</v>
      </c>
      <c r="BS2" s="1" t="s">
        <v>100</v>
      </c>
      <c r="BT2" s="1" t="s">
        <v>101</v>
      </c>
      <c r="BU2" s="1" t="s">
        <v>102</v>
      </c>
      <c r="BV2" s="1" t="s">
        <v>103</v>
      </c>
      <c r="BW2" s="1" t="s">
        <v>104</v>
      </c>
      <c r="BX2" s="1" t="s">
        <v>105</v>
      </c>
      <c r="BY2" s="1" t="s">
        <v>106</v>
      </c>
      <c r="BZ2" s="1" t="s">
        <v>107</v>
      </c>
      <c r="CA2" s="1" t="s">
        <v>108</v>
      </c>
      <c r="CB2" s="1" t="s">
        <v>109</v>
      </c>
      <c r="CC2" s="1" t="s">
        <v>110</v>
      </c>
      <c r="CD2" s="1" t="s">
        <v>111</v>
      </c>
      <c r="CE2" s="1" t="s">
        <v>112</v>
      </c>
      <c r="CF2" s="1" t="s">
        <v>113</v>
      </c>
      <c r="CG2" s="1" t="s">
        <v>114</v>
      </c>
      <c r="CH2" s="1" t="s">
        <v>115</v>
      </c>
      <c r="CI2" s="1" t="s">
        <v>116</v>
      </c>
      <c r="CJ2" s="1" t="s">
        <v>117</v>
      </c>
      <c r="CK2" s="1" t="s">
        <v>118</v>
      </c>
      <c r="CL2" s="1" t="s">
        <v>119</v>
      </c>
      <c r="CM2" s="1" t="s">
        <v>120</v>
      </c>
      <c r="CN2" s="1" t="s">
        <v>121</v>
      </c>
      <c r="CO2" s="1" t="s">
        <v>122</v>
      </c>
      <c r="CP2" s="1" t="s">
        <v>123</v>
      </c>
      <c r="CQ2" s="1" t="s">
        <v>124</v>
      </c>
      <c r="CR2" s="1" t="s">
        <v>125</v>
      </c>
      <c r="CS2" s="1" t="s">
        <v>126</v>
      </c>
      <c r="CT2" s="1" t="s">
        <v>127</v>
      </c>
      <c r="CU2" s="1" t="s">
        <v>128</v>
      </c>
      <c r="CV2" s="1" t="s">
        <v>129</v>
      </c>
      <c r="CW2" s="1" t="s">
        <v>130</v>
      </c>
      <c r="CX2" s="1" t="s">
        <v>131</v>
      </c>
      <c r="CY2" s="1" t="s">
        <v>132</v>
      </c>
      <c r="CZ2" s="1" t="s">
        <v>133</v>
      </c>
      <c r="DA2" s="1" t="s">
        <v>134</v>
      </c>
      <c r="DB2" s="1" t="s">
        <v>135</v>
      </c>
      <c r="DC2" s="1" t="s">
        <v>136</v>
      </c>
      <c r="DD2" s="1" t="s">
        <v>137</v>
      </c>
      <c r="DE2" s="1" t="s">
        <v>138</v>
      </c>
      <c r="DF2" s="1" t="s">
        <v>139</v>
      </c>
      <c r="DG2" s="1" t="s">
        <v>140</v>
      </c>
      <c r="DH2" s="1" t="s">
        <v>141</v>
      </c>
      <c r="DI2" s="1" t="s">
        <v>142</v>
      </c>
      <c r="DJ2" s="1" t="s">
        <v>143</v>
      </c>
      <c r="DK2" s="1" t="s">
        <v>144</v>
      </c>
      <c r="DL2" s="1" t="s">
        <v>145</v>
      </c>
      <c r="DM2" s="1" t="s">
        <v>146</v>
      </c>
      <c r="DN2" s="1" t="s">
        <v>147</v>
      </c>
      <c r="DO2" s="1" t="s">
        <v>148</v>
      </c>
      <c r="DP2" s="1" t="s">
        <v>149</v>
      </c>
      <c r="DQ2" s="1" t="s">
        <v>150</v>
      </c>
      <c r="DR2" s="1" t="s">
        <v>151</v>
      </c>
      <c r="DS2" s="1" t="s">
        <v>152</v>
      </c>
      <c r="DT2" s="1" t="s">
        <v>153</v>
      </c>
      <c r="DU2" s="1" t="s">
        <v>154</v>
      </c>
      <c r="DV2" s="1" t="s">
        <v>155</v>
      </c>
      <c r="DW2" s="1" t="s">
        <v>156</v>
      </c>
      <c r="DX2" s="1" t="s">
        <v>157</v>
      </c>
      <c r="DY2" s="1" t="s">
        <v>158</v>
      </c>
      <c r="DZ2" s="1" t="s">
        <v>159</v>
      </c>
      <c r="EA2" s="1" t="s">
        <v>160</v>
      </c>
      <c r="EB2" s="1" t="s">
        <v>161</v>
      </c>
      <c r="EC2" s="1" t="s">
        <v>162</v>
      </c>
      <c r="ED2" s="1" t="s">
        <v>163</v>
      </c>
      <c r="EE2" s="1" t="s">
        <v>164</v>
      </c>
      <c r="EF2" s="1" t="s">
        <v>165</v>
      </c>
      <c r="EG2" s="1" t="s">
        <v>166</v>
      </c>
      <c r="EH2" s="1" t="s">
        <v>167</v>
      </c>
      <c r="EI2" s="1" t="s">
        <v>168</v>
      </c>
      <c r="EJ2" s="1" t="s">
        <v>169</v>
      </c>
      <c r="EK2" s="1" t="s">
        <v>170</v>
      </c>
      <c r="EL2" s="1" t="s">
        <v>171</v>
      </c>
      <c r="EM2" s="1" t="s">
        <v>172</v>
      </c>
      <c r="EN2" s="1" t="s">
        <v>173</v>
      </c>
      <c r="EO2" s="1" t="s">
        <v>174</v>
      </c>
      <c r="EP2" s="1" t="s">
        <v>175</v>
      </c>
      <c r="EQ2" s="1" t="s">
        <v>176</v>
      </c>
      <c r="ER2" s="1" t="s">
        <v>177</v>
      </c>
      <c r="ES2" s="1" t="s">
        <v>178</v>
      </c>
      <c r="ET2" s="1" t="s">
        <v>179</v>
      </c>
      <c r="EU2" s="1" t="s">
        <v>180</v>
      </c>
      <c r="EV2" s="1" t="s">
        <v>181</v>
      </c>
      <c r="EW2" s="1" t="s">
        <v>182</v>
      </c>
      <c r="EX2" s="1" t="s">
        <v>183</v>
      </c>
      <c r="EY2" s="1" t="s">
        <v>184</v>
      </c>
      <c r="EZ2" s="1" t="s">
        <v>185</v>
      </c>
      <c r="FA2" s="1" t="s">
        <v>186</v>
      </c>
      <c r="FB2" s="1" t="s">
        <v>187</v>
      </c>
      <c r="FC2" s="1" t="s">
        <v>188</v>
      </c>
      <c r="FD2" s="1" t="s">
        <v>189</v>
      </c>
      <c r="FE2" s="1" t="s">
        <v>190</v>
      </c>
      <c r="FF2" s="1" t="s">
        <v>191</v>
      </c>
      <c r="FG2" s="1" t="s">
        <v>192</v>
      </c>
      <c r="FH2" s="1" t="s">
        <v>193</v>
      </c>
      <c r="FI2" s="1" t="s">
        <v>194</v>
      </c>
      <c r="FJ2" s="1" t="s">
        <v>195</v>
      </c>
      <c r="FK2" s="1" t="s">
        <v>196</v>
      </c>
      <c r="FL2" s="1" t="s">
        <v>197</v>
      </c>
      <c r="FM2" s="1" t="s">
        <v>198</v>
      </c>
      <c r="FN2" s="1" t="s">
        <v>199</v>
      </c>
      <c r="FO2" s="1" t="s">
        <v>200</v>
      </c>
      <c r="FP2" s="1" t="s">
        <v>201</v>
      </c>
      <c r="FQ2" s="1" t="s">
        <v>202</v>
      </c>
      <c r="FR2" s="1" t="s">
        <v>203</v>
      </c>
      <c r="FS2" s="1" t="s">
        <v>204</v>
      </c>
      <c r="FT2" s="1" t="s">
        <v>205</v>
      </c>
      <c r="FU2" s="1" t="s">
        <v>206</v>
      </c>
      <c r="FV2" s="1" t="s">
        <v>207</v>
      </c>
      <c r="FW2" s="1" t="s">
        <v>208</v>
      </c>
      <c r="FX2" s="1" t="s">
        <v>209</v>
      </c>
      <c r="FY2" s="1" t="s">
        <v>210</v>
      </c>
      <c r="FZ2" s="1" t="s">
        <v>211</v>
      </c>
      <c r="GA2" s="1" t="s">
        <v>212</v>
      </c>
      <c r="GB2" s="1" t="s">
        <v>213</v>
      </c>
      <c r="GC2" s="1" t="s">
        <v>214</v>
      </c>
      <c r="GD2" s="1" t="s">
        <v>215</v>
      </c>
      <c r="GE2" s="1" t="s">
        <v>216</v>
      </c>
      <c r="GF2" s="1" t="s">
        <v>217</v>
      </c>
      <c r="GG2" s="1" t="s">
        <v>218</v>
      </c>
      <c r="GH2" s="1" t="s">
        <v>219</v>
      </c>
      <c r="GI2" s="1" t="s">
        <v>220</v>
      </c>
      <c r="GJ2" s="1" t="s">
        <v>221</v>
      </c>
      <c r="GK2" s="1" t="s">
        <v>222</v>
      </c>
      <c r="GL2" s="1" t="s">
        <v>223</v>
      </c>
      <c r="GM2" s="1" t="s">
        <v>224</v>
      </c>
      <c r="GN2" s="1" t="s">
        <v>225</v>
      </c>
      <c r="GO2" s="1" t="s">
        <v>226</v>
      </c>
      <c r="GP2" s="1" t="s">
        <v>227</v>
      </c>
      <c r="GQ2" s="1" t="s">
        <v>228</v>
      </c>
      <c r="GR2" s="1" t="s">
        <v>229</v>
      </c>
      <c r="GS2" s="1" t="s">
        <v>230</v>
      </c>
      <c r="GT2" s="1" t="s">
        <v>231</v>
      </c>
      <c r="GU2" s="1" t="s">
        <v>232</v>
      </c>
      <c r="GV2" s="1" t="s">
        <v>233</v>
      </c>
      <c r="GW2" s="1" t="s">
        <v>234</v>
      </c>
      <c r="GX2" s="1" t="s">
        <v>235</v>
      </c>
      <c r="GY2" s="1" t="s">
        <v>236</v>
      </c>
      <c r="GZ2" s="1" t="s">
        <v>237</v>
      </c>
      <c r="HA2" s="1" t="s">
        <v>238</v>
      </c>
      <c r="HB2" s="1" t="s">
        <v>239</v>
      </c>
      <c r="HC2" s="1" t="s">
        <v>240</v>
      </c>
      <c r="HD2" s="1" t="s">
        <v>241</v>
      </c>
      <c r="HE2" s="1" t="s">
        <v>242</v>
      </c>
      <c r="HF2" s="1" t="s">
        <v>243</v>
      </c>
      <c r="HG2" s="1" t="s">
        <v>244</v>
      </c>
      <c r="HH2" s="1" t="s">
        <v>245</v>
      </c>
      <c r="HI2" s="1" t="s">
        <v>246</v>
      </c>
      <c r="HJ2" s="1" t="s">
        <v>247</v>
      </c>
      <c r="HK2" s="1" t="s">
        <v>248</v>
      </c>
      <c r="HL2" s="1" t="s">
        <v>249</v>
      </c>
      <c r="HM2" s="1" t="s">
        <v>250</v>
      </c>
      <c r="HN2" s="1" t="s">
        <v>251</v>
      </c>
      <c r="HO2" s="1" t="s">
        <v>252</v>
      </c>
      <c r="HP2" s="1" t="s">
        <v>253</v>
      </c>
      <c r="HQ2" s="1" t="s">
        <v>254</v>
      </c>
      <c r="HR2" s="1" t="s">
        <v>255</v>
      </c>
      <c r="HS2" s="1" t="s">
        <v>256</v>
      </c>
      <c r="HT2" s="1" t="s">
        <v>257</v>
      </c>
      <c r="HU2" s="1" t="s">
        <v>258</v>
      </c>
      <c r="HV2" s="1" t="s">
        <v>259</v>
      </c>
      <c r="HW2" s="1" t="s">
        <v>260</v>
      </c>
      <c r="HX2" s="1" t="s">
        <v>261</v>
      </c>
      <c r="HY2" s="1" t="s">
        <v>262</v>
      </c>
      <c r="HZ2" s="1" t="s">
        <v>263</v>
      </c>
      <c r="IA2" s="1" t="s">
        <v>264</v>
      </c>
    </row>
    <row r="3" spans="1:235" x14ac:dyDescent="0.35">
      <c r="A3" s="2" t="s">
        <v>654</v>
      </c>
      <c r="B3" s="2">
        <v>0</v>
      </c>
      <c r="C3" s="2">
        <v>0</v>
      </c>
      <c r="D3" s="2">
        <v>0</v>
      </c>
      <c r="E3" s="2">
        <v>1193.23</v>
      </c>
      <c r="F3" s="2">
        <v>1E-3</v>
      </c>
      <c r="G3" s="2">
        <v>-8.3800000000000008</v>
      </c>
      <c r="H3" s="2">
        <v>0</v>
      </c>
      <c r="I3" s="2">
        <v>-0.74</v>
      </c>
      <c r="J3" s="2">
        <v>100</v>
      </c>
      <c r="K3" s="2">
        <v>1193.23</v>
      </c>
      <c r="L3" s="2">
        <v>0</v>
      </c>
      <c r="M3" s="2">
        <v>1184.1199999999999</v>
      </c>
      <c r="N3" s="2">
        <v>-9.11</v>
      </c>
      <c r="O3" s="2">
        <v>1165.31</v>
      </c>
      <c r="P3" s="2">
        <v>-27.92</v>
      </c>
      <c r="Q3" s="2">
        <v>1141.83</v>
      </c>
      <c r="R3" s="2">
        <v>-51.4</v>
      </c>
      <c r="S3" s="2">
        <v>1149.43</v>
      </c>
      <c r="T3" s="2">
        <v>-43.79</v>
      </c>
      <c r="U3" s="2">
        <v>958.74</v>
      </c>
      <c r="V3" s="2">
        <v>-234.48</v>
      </c>
      <c r="W3" s="2">
        <v>1026.8499999999999</v>
      </c>
      <c r="X3" s="2">
        <v>-166.38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100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0.15890000000000001</v>
      </c>
      <c r="AP3" s="2">
        <v>4.53E-2</v>
      </c>
      <c r="AQ3" s="2">
        <v>48.273099999999999</v>
      </c>
      <c r="AR3" s="2">
        <v>1.2778</v>
      </c>
      <c r="AS3" s="2">
        <v>14.991</v>
      </c>
      <c r="AT3" s="2">
        <v>1.4097</v>
      </c>
      <c r="AU3" s="2">
        <v>12.3241</v>
      </c>
      <c r="AV3" s="2">
        <v>0.23949999999999999</v>
      </c>
      <c r="AW3" s="2">
        <v>7.3647</v>
      </c>
      <c r="AX3" s="2">
        <v>11.1175</v>
      </c>
      <c r="AY3" s="2">
        <v>2.3944999999999999</v>
      </c>
      <c r="AZ3" s="2">
        <v>0.42259999999999998</v>
      </c>
      <c r="BA3" s="2">
        <v>0.11070000000000001</v>
      </c>
      <c r="BB3" s="2">
        <v>0</v>
      </c>
      <c r="BC3" s="2">
        <v>1.4500000000000001E-2</v>
      </c>
      <c r="BD3" s="2">
        <v>6.0400000000000002E-2</v>
      </c>
      <c r="BE3" s="2">
        <v>0</v>
      </c>
      <c r="BF3" s="2">
        <v>1</v>
      </c>
      <c r="BG3" s="2">
        <v>1</v>
      </c>
      <c r="BH3" s="2">
        <v>1</v>
      </c>
      <c r="BI3" s="2">
        <v>1</v>
      </c>
      <c r="BJ3" s="2">
        <v>1</v>
      </c>
      <c r="BK3" s="2">
        <v>1</v>
      </c>
      <c r="BL3" s="2">
        <v>1</v>
      </c>
      <c r="BM3" s="2">
        <v>1</v>
      </c>
      <c r="BN3" s="2">
        <v>1</v>
      </c>
      <c r="BO3" s="2">
        <v>1</v>
      </c>
      <c r="BP3" s="2">
        <v>1</v>
      </c>
      <c r="BQ3" s="2">
        <v>1</v>
      </c>
      <c r="BR3" s="2">
        <v>1</v>
      </c>
      <c r="BS3" s="2">
        <v>1</v>
      </c>
      <c r="BT3" s="2">
        <v>1</v>
      </c>
      <c r="BU3" s="2">
        <v>38.604399999999998</v>
      </c>
      <c r="BV3" s="2">
        <v>0</v>
      </c>
      <c r="BW3" s="2">
        <v>0</v>
      </c>
      <c r="BX3" s="2">
        <v>0</v>
      </c>
      <c r="BY3" s="2">
        <v>21.106400000000001</v>
      </c>
      <c r="BZ3" s="2">
        <v>0.30740000000000001</v>
      </c>
      <c r="CA3" s="2">
        <v>39.371899999999997</v>
      </c>
      <c r="CB3" s="2">
        <v>0.4199</v>
      </c>
      <c r="CC3" s="2">
        <v>0</v>
      </c>
      <c r="CD3" s="2">
        <v>0</v>
      </c>
      <c r="CE3" s="2">
        <v>0</v>
      </c>
      <c r="CF3" s="2">
        <v>0</v>
      </c>
      <c r="CG3" s="2">
        <v>0.18990000000000001</v>
      </c>
      <c r="CH3" s="2">
        <v>0</v>
      </c>
      <c r="CI3" s="2">
        <v>0</v>
      </c>
      <c r="CJ3" s="2">
        <v>76.88</v>
      </c>
      <c r="CK3" s="2">
        <v>76.02</v>
      </c>
      <c r="CL3" s="2">
        <v>22.86</v>
      </c>
      <c r="CM3" s="2">
        <v>0.34</v>
      </c>
      <c r="CN3" s="2">
        <v>0.57999999999999996</v>
      </c>
      <c r="CO3" s="2">
        <v>0.2</v>
      </c>
      <c r="CP3" s="2">
        <v>0</v>
      </c>
      <c r="CQ3" s="2">
        <v>0</v>
      </c>
      <c r="CR3" s="2">
        <v>0</v>
      </c>
      <c r="CS3" s="2">
        <v>0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0</v>
      </c>
      <c r="DI3" s="2">
        <v>0</v>
      </c>
      <c r="DJ3" s="2">
        <v>0</v>
      </c>
      <c r="DK3" s="2">
        <v>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v>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0</v>
      </c>
      <c r="EI3" s="2">
        <v>0</v>
      </c>
      <c r="EJ3" s="2">
        <v>0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2">
        <v>0</v>
      </c>
      <c r="EQ3" s="2">
        <v>0</v>
      </c>
      <c r="ER3" s="2">
        <v>0</v>
      </c>
      <c r="ES3" s="2">
        <v>0</v>
      </c>
      <c r="ET3" s="2">
        <v>0</v>
      </c>
      <c r="EU3" s="2">
        <v>0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A3" s="2">
        <v>0</v>
      </c>
      <c r="FB3" s="2">
        <v>0</v>
      </c>
      <c r="FC3" s="2">
        <v>0</v>
      </c>
      <c r="FD3" s="2">
        <v>0</v>
      </c>
      <c r="FE3" s="2">
        <v>0</v>
      </c>
      <c r="FF3" s="2">
        <v>0</v>
      </c>
      <c r="FG3" s="2">
        <v>0</v>
      </c>
      <c r="FH3" s="2">
        <v>0</v>
      </c>
      <c r="FI3" s="2">
        <v>0</v>
      </c>
      <c r="FJ3" s="2">
        <v>0</v>
      </c>
      <c r="FK3" s="2">
        <v>0</v>
      </c>
      <c r="FL3" s="2">
        <v>0</v>
      </c>
      <c r="FM3" s="2">
        <v>0</v>
      </c>
      <c r="FN3" s="2">
        <v>0</v>
      </c>
      <c r="FO3" s="2">
        <v>0</v>
      </c>
      <c r="FP3" s="2">
        <v>0</v>
      </c>
      <c r="FQ3" s="2">
        <v>0</v>
      </c>
      <c r="FR3" s="2">
        <v>0</v>
      </c>
      <c r="FS3" s="2">
        <v>0</v>
      </c>
      <c r="FT3" s="2">
        <v>0</v>
      </c>
      <c r="FU3" s="2">
        <v>0</v>
      </c>
      <c r="FV3" s="2">
        <v>0</v>
      </c>
      <c r="FW3" s="2">
        <v>0</v>
      </c>
      <c r="FX3" s="2">
        <v>0</v>
      </c>
      <c r="FY3" s="2">
        <v>0</v>
      </c>
      <c r="FZ3" s="2">
        <v>0</v>
      </c>
      <c r="GA3" s="2">
        <v>0</v>
      </c>
      <c r="GB3" s="2">
        <v>0</v>
      </c>
      <c r="GC3" s="2">
        <v>0</v>
      </c>
      <c r="GD3" s="2">
        <v>0</v>
      </c>
      <c r="GE3" s="2">
        <v>0</v>
      </c>
      <c r="GF3" s="2">
        <v>0</v>
      </c>
      <c r="GG3" s="2">
        <v>0</v>
      </c>
      <c r="GH3" s="2">
        <v>0</v>
      </c>
      <c r="GI3" s="2">
        <v>0</v>
      </c>
      <c r="GJ3" s="2">
        <v>0</v>
      </c>
      <c r="GK3" s="2">
        <v>0</v>
      </c>
      <c r="GL3" s="2">
        <v>0</v>
      </c>
      <c r="GM3" s="2">
        <v>0</v>
      </c>
      <c r="GN3" s="2">
        <v>0</v>
      </c>
      <c r="GO3" s="2">
        <v>0</v>
      </c>
      <c r="GP3" s="2">
        <v>0</v>
      </c>
      <c r="GQ3" s="2">
        <v>0</v>
      </c>
      <c r="GR3" s="2">
        <v>0</v>
      </c>
      <c r="GS3" s="2">
        <v>0</v>
      </c>
      <c r="GT3" s="2">
        <v>0</v>
      </c>
      <c r="GU3" s="2">
        <v>0</v>
      </c>
      <c r="GV3" s="2">
        <v>0</v>
      </c>
      <c r="GW3" s="2">
        <v>0</v>
      </c>
      <c r="GX3" s="2">
        <v>0</v>
      </c>
      <c r="GY3" s="2">
        <v>0</v>
      </c>
      <c r="GZ3" s="2">
        <v>0</v>
      </c>
      <c r="HA3" s="2">
        <v>0</v>
      </c>
      <c r="HB3" s="2">
        <v>0</v>
      </c>
      <c r="HC3" s="2">
        <v>0</v>
      </c>
      <c r="HD3" s="2">
        <v>0</v>
      </c>
      <c r="HE3" s="2">
        <v>0</v>
      </c>
      <c r="HF3" s="2">
        <v>0</v>
      </c>
      <c r="HG3" s="2">
        <v>0</v>
      </c>
      <c r="HH3" s="2">
        <v>0</v>
      </c>
      <c r="HI3" s="2">
        <v>0</v>
      </c>
      <c r="HJ3" s="2">
        <v>0</v>
      </c>
      <c r="HK3" s="2">
        <v>0</v>
      </c>
      <c r="HL3" s="2">
        <v>0</v>
      </c>
      <c r="HM3" s="2">
        <v>0</v>
      </c>
      <c r="HN3" s="2">
        <v>0</v>
      </c>
      <c r="HO3" s="2">
        <v>0</v>
      </c>
      <c r="HP3" s="2">
        <v>0</v>
      </c>
      <c r="HQ3" s="2">
        <v>0</v>
      </c>
      <c r="HR3" s="2">
        <v>0</v>
      </c>
      <c r="HS3" s="2">
        <v>0</v>
      </c>
      <c r="HT3" s="2">
        <v>0</v>
      </c>
      <c r="HU3" s="2">
        <v>0</v>
      </c>
      <c r="HV3" s="2">
        <v>0</v>
      </c>
      <c r="HW3" s="2">
        <v>0</v>
      </c>
      <c r="HX3" s="2">
        <v>0</v>
      </c>
      <c r="HY3" s="2">
        <v>0</v>
      </c>
      <c r="HZ3" s="2">
        <v>0</v>
      </c>
      <c r="IA3" s="2">
        <v>0</v>
      </c>
    </row>
    <row r="4" spans="1:235" x14ac:dyDescent="0.35">
      <c r="A4" s="2" t="s">
        <v>654</v>
      </c>
      <c r="B4" s="2">
        <v>0.5</v>
      </c>
      <c r="C4" s="2">
        <v>0.46</v>
      </c>
      <c r="D4" s="2">
        <v>0.42</v>
      </c>
      <c r="E4" s="2">
        <v>1188.3900000000001</v>
      </c>
      <c r="F4" s="2">
        <v>1E-3</v>
      </c>
      <c r="G4" s="2">
        <v>-8.43</v>
      </c>
      <c r="H4" s="2">
        <v>0</v>
      </c>
      <c r="I4" s="2">
        <v>-0.74</v>
      </c>
      <c r="J4" s="2">
        <v>99.54</v>
      </c>
      <c r="K4" s="2">
        <v>1188.3900000000001</v>
      </c>
      <c r="L4" s="2">
        <v>0</v>
      </c>
      <c r="M4" s="2">
        <v>1185.8699999999999</v>
      </c>
      <c r="N4" s="2">
        <v>-2.5299999999999998</v>
      </c>
      <c r="O4" s="2">
        <v>1164.44</v>
      </c>
      <c r="P4" s="2">
        <v>-23.95</v>
      </c>
      <c r="Q4" s="2">
        <v>1139.27</v>
      </c>
      <c r="R4" s="2">
        <v>-49.13</v>
      </c>
      <c r="S4" s="2">
        <v>1146.92</v>
      </c>
      <c r="T4" s="2">
        <v>-41.48</v>
      </c>
      <c r="U4" s="2">
        <v>957.44</v>
      </c>
      <c r="V4" s="2">
        <v>-230.95</v>
      </c>
      <c r="W4" s="2">
        <v>1026.8499999999999</v>
      </c>
      <c r="X4" s="2">
        <v>-161.54</v>
      </c>
      <c r="Y4" s="2">
        <v>0.46150000000000002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100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0.15809999999999999</v>
      </c>
      <c r="AP4" s="2">
        <v>4.53E-2</v>
      </c>
      <c r="AQ4" s="2">
        <v>48.318300000000001</v>
      </c>
      <c r="AR4" s="2">
        <v>1.2837000000000001</v>
      </c>
      <c r="AS4" s="2">
        <v>15.060600000000001</v>
      </c>
      <c r="AT4" s="2">
        <v>1.4146000000000001</v>
      </c>
      <c r="AU4" s="2">
        <v>12.2837</v>
      </c>
      <c r="AV4" s="2">
        <v>0.23910000000000001</v>
      </c>
      <c r="AW4" s="2">
        <v>7.2172999999999998</v>
      </c>
      <c r="AX4" s="2">
        <v>11.1671</v>
      </c>
      <c r="AY4" s="2">
        <v>2.4056000000000002</v>
      </c>
      <c r="AZ4" s="2">
        <v>0.42449999999999999</v>
      </c>
      <c r="BA4" s="2">
        <v>0.11119999999999999</v>
      </c>
      <c r="BB4" s="2">
        <v>0</v>
      </c>
      <c r="BC4" s="2">
        <v>1.37E-2</v>
      </c>
      <c r="BD4" s="2">
        <v>6.0600000000000001E-2</v>
      </c>
      <c r="BE4" s="2">
        <v>0</v>
      </c>
      <c r="BF4" s="2">
        <v>1.0028999999999999</v>
      </c>
      <c r="BG4" s="2">
        <v>1.0045999999999999</v>
      </c>
      <c r="BH4" s="2">
        <v>1.0045999999999999</v>
      </c>
      <c r="BI4" s="2">
        <v>1.0045999999999999</v>
      </c>
      <c r="BJ4" s="2">
        <v>1.0045999999999999</v>
      </c>
      <c r="BK4" s="2">
        <v>1.0045999999999999</v>
      </c>
      <c r="BL4" s="2">
        <v>1.0045999999999999</v>
      </c>
      <c r="BM4" s="2">
        <v>1.0045999999999999</v>
      </c>
      <c r="BN4" s="2">
        <v>1.0045999999999999</v>
      </c>
      <c r="BO4" s="2">
        <v>1.0045999999999999</v>
      </c>
      <c r="BP4" s="2">
        <v>1.0045999999999999</v>
      </c>
      <c r="BQ4" s="2">
        <v>1.0045999999999999</v>
      </c>
      <c r="BR4" s="2">
        <v>1.0044999999999999</v>
      </c>
      <c r="BS4" s="2">
        <v>1.0044999999999999</v>
      </c>
      <c r="BT4" s="2">
        <v>1.0044</v>
      </c>
      <c r="BU4" s="2">
        <v>38.555500000000002</v>
      </c>
      <c r="BV4" s="2">
        <v>0</v>
      </c>
      <c r="BW4" s="2">
        <v>0</v>
      </c>
      <c r="BX4" s="2">
        <v>0</v>
      </c>
      <c r="BY4" s="2">
        <v>21.368400000000001</v>
      </c>
      <c r="BZ4" s="2">
        <v>0.30959999999999999</v>
      </c>
      <c r="CA4" s="2">
        <v>39.158099999999997</v>
      </c>
      <c r="CB4" s="2">
        <v>0.42409999999999998</v>
      </c>
      <c r="CC4" s="2">
        <v>0</v>
      </c>
      <c r="CD4" s="2">
        <v>0</v>
      </c>
      <c r="CE4" s="2">
        <v>0</v>
      </c>
      <c r="CF4" s="2">
        <v>0</v>
      </c>
      <c r="CG4" s="2">
        <v>0.18429999999999999</v>
      </c>
      <c r="CH4" s="2">
        <v>0</v>
      </c>
      <c r="CI4" s="2">
        <v>0</v>
      </c>
      <c r="CJ4" s="2">
        <v>76.56</v>
      </c>
      <c r="CK4" s="2">
        <v>75.7</v>
      </c>
      <c r="CL4" s="2">
        <v>23.18</v>
      </c>
      <c r="CM4" s="2">
        <v>0.34</v>
      </c>
      <c r="CN4" s="2">
        <v>0.59</v>
      </c>
      <c r="CO4" s="2">
        <v>0.19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0</v>
      </c>
      <c r="GG4" s="2">
        <v>0</v>
      </c>
      <c r="GH4" s="2">
        <v>0</v>
      </c>
      <c r="GI4" s="2">
        <v>0</v>
      </c>
      <c r="GJ4" s="2">
        <v>0</v>
      </c>
      <c r="GK4" s="2">
        <v>0</v>
      </c>
      <c r="GL4" s="2">
        <v>0</v>
      </c>
      <c r="GM4" s="2">
        <v>0</v>
      </c>
      <c r="GN4" s="2">
        <v>0</v>
      </c>
      <c r="GO4" s="2">
        <v>0</v>
      </c>
      <c r="GP4" s="2">
        <v>0</v>
      </c>
      <c r="GQ4" s="2">
        <v>0</v>
      </c>
      <c r="GR4" s="2">
        <v>0</v>
      </c>
      <c r="GS4" s="2">
        <v>0</v>
      </c>
      <c r="GT4" s="2">
        <v>0</v>
      </c>
      <c r="GU4" s="2">
        <v>0</v>
      </c>
      <c r="GV4" s="2">
        <v>0</v>
      </c>
      <c r="GW4" s="2">
        <v>0</v>
      </c>
      <c r="GX4" s="2">
        <v>0</v>
      </c>
      <c r="GY4" s="2">
        <v>0</v>
      </c>
      <c r="GZ4" s="2"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  <c r="HF4" s="2">
        <v>0</v>
      </c>
      <c r="HG4" s="2">
        <v>0</v>
      </c>
      <c r="HH4" s="2">
        <v>0</v>
      </c>
      <c r="HI4" s="2">
        <v>0</v>
      </c>
      <c r="HJ4" s="2">
        <v>0</v>
      </c>
      <c r="HK4" s="2">
        <v>0</v>
      </c>
      <c r="HL4" s="2">
        <v>0</v>
      </c>
      <c r="HM4" s="2">
        <v>0</v>
      </c>
      <c r="HN4" s="2">
        <v>0</v>
      </c>
      <c r="HO4" s="2">
        <v>0</v>
      </c>
      <c r="HP4" s="2">
        <v>0</v>
      </c>
      <c r="HQ4" s="2">
        <v>0</v>
      </c>
      <c r="HR4" s="2">
        <v>0</v>
      </c>
      <c r="HS4" s="2">
        <v>0</v>
      </c>
      <c r="HT4" s="2">
        <v>0</v>
      </c>
      <c r="HU4" s="2">
        <v>0</v>
      </c>
      <c r="HV4" s="2">
        <v>0</v>
      </c>
      <c r="HW4" s="2">
        <v>0</v>
      </c>
      <c r="HX4" s="2">
        <v>0</v>
      </c>
      <c r="HY4" s="2">
        <v>0</v>
      </c>
      <c r="HZ4" s="2">
        <v>0</v>
      </c>
      <c r="IA4" s="2">
        <v>0</v>
      </c>
    </row>
    <row r="5" spans="1:235" x14ac:dyDescent="0.35">
      <c r="A5" s="2" t="s">
        <v>654</v>
      </c>
      <c r="B5" s="2">
        <v>1</v>
      </c>
      <c r="C5" s="2">
        <v>0.93</v>
      </c>
      <c r="D5" s="2">
        <v>0.89</v>
      </c>
      <c r="E5" s="2">
        <v>1186.2</v>
      </c>
      <c r="F5" s="2">
        <v>1E-3</v>
      </c>
      <c r="G5" s="2">
        <v>-8.4600000000000009</v>
      </c>
      <c r="H5" s="2">
        <v>0</v>
      </c>
      <c r="I5" s="2">
        <v>-0.74</v>
      </c>
      <c r="J5" s="2">
        <v>99.07</v>
      </c>
      <c r="K5" s="2">
        <v>1186.2</v>
      </c>
      <c r="L5" s="2">
        <v>0</v>
      </c>
      <c r="M5" s="2">
        <v>1186.2</v>
      </c>
      <c r="N5" s="2">
        <v>0</v>
      </c>
      <c r="O5" s="2">
        <v>1163.92</v>
      </c>
      <c r="P5" s="2">
        <v>-22.27</v>
      </c>
      <c r="Q5" s="2">
        <v>1138.17</v>
      </c>
      <c r="R5" s="2">
        <v>-48.02</v>
      </c>
      <c r="S5" s="2">
        <v>1145.74</v>
      </c>
      <c r="T5" s="2">
        <v>-40.450000000000003</v>
      </c>
      <c r="U5" s="2">
        <v>957.17</v>
      </c>
      <c r="V5" s="2">
        <v>-229.03</v>
      </c>
      <c r="W5" s="2">
        <v>1026.8499999999999</v>
      </c>
      <c r="X5" s="2">
        <v>-159.35</v>
      </c>
      <c r="Y5" s="2">
        <v>0.72440000000000004</v>
      </c>
      <c r="Z5" s="2">
        <v>0.2104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55.553199999999997</v>
      </c>
      <c r="AH5" s="2">
        <v>44.446800000000003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0.15820000000000001</v>
      </c>
      <c r="AP5" s="2">
        <v>4.53E-2</v>
      </c>
      <c r="AQ5" s="2">
        <v>48.342599999999997</v>
      </c>
      <c r="AR5" s="2">
        <v>1.2898000000000001</v>
      </c>
      <c r="AS5" s="2">
        <v>15.0633</v>
      </c>
      <c r="AT5" s="2">
        <v>1.4212</v>
      </c>
      <c r="AU5" s="2">
        <v>12.284599999999999</v>
      </c>
      <c r="AV5" s="2">
        <v>0.2394</v>
      </c>
      <c r="AW5" s="2">
        <v>7.1487999999999996</v>
      </c>
      <c r="AX5" s="2">
        <v>11.1866</v>
      </c>
      <c r="AY5" s="2">
        <v>2.4114</v>
      </c>
      <c r="AZ5" s="2">
        <v>0.42630000000000001</v>
      </c>
      <c r="BA5" s="2">
        <v>0.11169999999999999</v>
      </c>
      <c r="BB5" s="2">
        <v>0</v>
      </c>
      <c r="BC5" s="2">
        <v>1.3299999999999999E-2</v>
      </c>
      <c r="BD5" s="2">
        <v>6.0900000000000003E-2</v>
      </c>
      <c r="BE5" s="2">
        <v>0</v>
      </c>
      <c r="BF5" s="2">
        <v>1.0066999999999999</v>
      </c>
      <c r="BG5" s="2">
        <v>1.0093000000000001</v>
      </c>
      <c r="BH5" s="2">
        <v>1.0038</v>
      </c>
      <c r="BI5" s="2">
        <v>1.0084</v>
      </c>
      <c r="BJ5" s="2">
        <v>1.0089999999999999</v>
      </c>
      <c r="BK5" s="2">
        <v>1.0089999999999999</v>
      </c>
      <c r="BL5" s="2">
        <v>1.0091000000000001</v>
      </c>
      <c r="BM5" s="2">
        <v>1.0092000000000001</v>
      </c>
      <c r="BN5" s="2">
        <v>1.0092000000000001</v>
      </c>
      <c r="BO5" s="2">
        <v>1.0092000000000001</v>
      </c>
      <c r="BP5" s="2">
        <v>1.0092000000000001</v>
      </c>
      <c r="BQ5" s="2">
        <v>1.0093000000000001</v>
      </c>
      <c r="BR5" s="2">
        <v>1.0092000000000001</v>
      </c>
      <c r="BS5" s="2">
        <v>1.0091000000000001</v>
      </c>
      <c r="BT5" s="2">
        <v>1.0091000000000001</v>
      </c>
      <c r="BU5" s="2">
        <v>38.526600000000002</v>
      </c>
      <c r="BV5" s="2">
        <v>0</v>
      </c>
      <c r="BW5" s="2">
        <v>0</v>
      </c>
      <c r="BX5" s="2">
        <v>0</v>
      </c>
      <c r="BY5" s="2">
        <v>21.5229</v>
      </c>
      <c r="BZ5" s="2">
        <v>0.31090000000000001</v>
      </c>
      <c r="CA5" s="2">
        <v>39.0321</v>
      </c>
      <c r="CB5" s="2">
        <v>0.42649999999999999</v>
      </c>
      <c r="CC5" s="2">
        <v>0</v>
      </c>
      <c r="CD5" s="2">
        <v>0</v>
      </c>
      <c r="CE5" s="2">
        <v>0</v>
      </c>
      <c r="CF5" s="2">
        <v>0</v>
      </c>
      <c r="CG5" s="2">
        <v>0.18099999999999999</v>
      </c>
      <c r="CH5" s="2">
        <v>0</v>
      </c>
      <c r="CI5" s="2">
        <v>0</v>
      </c>
      <c r="CJ5" s="2">
        <v>76.37</v>
      </c>
      <c r="CK5" s="2">
        <v>75.52</v>
      </c>
      <c r="CL5" s="2">
        <v>23.36</v>
      </c>
      <c r="CM5" s="2">
        <v>0.34</v>
      </c>
      <c r="CN5" s="2">
        <v>0.59</v>
      </c>
      <c r="CO5" s="2">
        <v>0.19</v>
      </c>
      <c r="CP5" s="2">
        <v>49.158200000000001</v>
      </c>
      <c r="CQ5" s="2">
        <v>0</v>
      </c>
      <c r="CR5" s="2">
        <v>32.607500000000002</v>
      </c>
      <c r="CS5" s="2">
        <v>0</v>
      </c>
      <c r="CT5" s="2">
        <v>0</v>
      </c>
      <c r="CU5" s="2">
        <v>0</v>
      </c>
      <c r="CV5" s="2">
        <v>0</v>
      </c>
      <c r="CW5" s="2">
        <v>15.4306</v>
      </c>
      <c r="CX5" s="2">
        <v>2.6949999999999998</v>
      </c>
      <c r="CY5" s="2">
        <v>0.10879999999999999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75.5</v>
      </c>
      <c r="DF5" s="2">
        <v>23.86</v>
      </c>
      <c r="DG5" s="2">
        <v>0.63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0</v>
      </c>
      <c r="GS5" s="2">
        <v>0</v>
      </c>
      <c r="GT5" s="2">
        <v>0</v>
      </c>
      <c r="GU5" s="2">
        <v>0</v>
      </c>
      <c r="GV5" s="2">
        <v>0</v>
      </c>
      <c r="GW5" s="2">
        <v>0</v>
      </c>
      <c r="GX5" s="2">
        <v>0</v>
      </c>
      <c r="GY5" s="2">
        <v>0</v>
      </c>
      <c r="GZ5" s="2"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  <c r="HF5" s="2">
        <v>0</v>
      </c>
      <c r="HG5" s="2">
        <v>0</v>
      </c>
      <c r="HH5" s="2">
        <v>0</v>
      </c>
      <c r="HI5" s="2">
        <v>0</v>
      </c>
      <c r="HJ5" s="2">
        <v>0</v>
      </c>
      <c r="HK5" s="2">
        <v>0</v>
      </c>
      <c r="HL5" s="2">
        <v>0</v>
      </c>
      <c r="HM5" s="2">
        <v>0</v>
      </c>
      <c r="HN5" s="2">
        <v>0</v>
      </c>
      <c r="HO5" s="2">
        <v>0</v>
      </c>
      <c r="HP5" s="2">
        <v>0</v>
      </c>
      <c r="HQ5" s="2">
        <v>0</v>
      </c>
      <c r="HR5" s="2">
        <v>0</v>
      </c>
      <c r="HS5" s="2">
        <v>0</v>
      </c>
      <c r="HT5" s="2">
        <v>0</v>
      </c>
      <c r="HU5" s="2">
        <v>0</v>
      </c>
      <c r="HV5" s="2">
        <v>0</v>
      </c>
      <c r="HW5" s="2">
        <v>0</v>
      </c>
      <c r="HX5" s="2">
        <v>0</v>
      </c>
      <c r="HY5" s="2">
        <v>0</v>
      </c>
      <c r="HZ5" s="2">
        <v>0</v>
      </c>
      <c r="IA5" s="2">
        <v>0</v>
      </c>
    </row>
    <row r="6" spans="1:235" x14ac:dyDescent="0.35">
      <c r="A6" s="2" t="s">
        <v>654</v>
      </c>
      <c r="B6" s="2">
        <v>1.5</v>
      </c>
      <c r="C6" s="2">
        <v>1.42</v>
      </c>
      <c r="D6" s="2">
        <v>1.38</v>
      </c>
      <c r="E6" s="2">
        <v>1185.6300000000001</v>
      </c>
      <c r="F6" s="2">
        <v>1E-3</v>
      </c>
      <c r="G6" s="2">
        <v>-8.4600000000000009</v>
      </c>
      <c r="H6" s="2">
        <v>0</v>
      </c>
      <c r="I6" s="2">
        <v>-0.74</v>
      </c>
      <c r="J6" s="2">
        <v>98.58</v>
      </c>
      <c r="K6" s="2">
        <v>1185.6400000000001</v>
      </c>
      <c r="L6" s="2">
        <v>0.01</v>
      </c>
      <c r="M6" s="2">
        <v>1185.6300000000001</v>
      </c>
      <c r="N6" s="2">
        <v>0</v>
      </c>
      <c r="O6" s="2">
        <v>1163.6099999999999</v>
      </c>
      <c r="P6" s="2">
        <v>-22.03</v>
      </c>
      <c r="Q6" s="2">
        <v>1138</v>
      </c>
      <c r="R6" s="2">
        <v>-47.63</v>
      </c>
      <c r="S6" s="2">
        <v>1145.4100000000001</v>
      </c>
      <c r="T6" s="2">
        <v>-40.22</v>
      </c>
      <c r="U6" s="2">
        <v>957.52</v>
      </c>
      <c r="V6" s="2">
        <v>-228.12</v>
      </c>
      <c r="W6" s="2">
        <v>1026.8499999999999</v>
      </c>
      <c r="X6" s="2">
        <v>-158.78</v>
      </c>
      <c r="Y6" s="2">
        <v>0.86470000000000002</v>
      </c>
      <c r="Z6" s="2">
        <v>0.55020000000000002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29.213100000000001</v>
      </c>
      <c r="AH6" s="2">
        <v>70.786900000000003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0.15859999999999999</v>
      </c>
      <c r="AP6" s="2">
        <v>4.53E-2</v>
      </c>
      <c r="AQ6" s="2">
        <v>48.353700000000003</v>
      </c>
      <c r="AR6" s="2">
        <v>1.2961</v>
      </c>
      <c r="AS6" s="2">
        <v>15.0243</v>
      </c>
      <c r="AT6" s="2">
        <v>1.4292</v>
      </c>
      <c r="AU6" s="2">
        <v>12.312099999999999</v>
      </c>
      <c r="AV6" s="2">
        <v>0.2402</v>
      </c>
      <c r="AW6" s="2">
        <v>7.1287000000000003</v>
      </c>
      <c r="AX6" s="2">
        <v>11.1873</v>
      </c>
      <c r="AY6" s="2">
        <v>2.4138000000000002</v>
      </c>
      <c r="AZ6" s="2">
        <v>0.42799999999999999</v>
      </c>
      <c r="BA6" s="2">
        <v>0.1123</v>
      </c>
      <c r="BB6" s="2">
        <v>0</v>
      </c>
      <c r="BC6" s="2">
        <v>1.3100000000000001E-2</v>
      </c>
      <c r="BD6" s="2">
        <v>6.1199999999999997E-2</v>
      </c>
      <c r="BE6" s="2">
        <v>0</v>
      </c>
      <c r="BF6" s="2">
        <v>1.0109999999999999</v>
      </c>
      <c r="BG6" s="2">
        <v>1.0141</v>
      </c>
      <c r="BH6" s="2">
        <v>0.99970000000000003</v>
      </c>
      <c r="BI6" s="2">
        <v>1.0117</v>
      </c>
      <c r="BJ6" s="2">
        <v>1.0132000000000001</v>
      </c>
      <c r="BK6" s="2">
        <v>1.0130999999999999</v>
      </c>
      <c r="BL6" s="2">
        <v>1.0134000000000001</v>
      </c>
      <c r="BM6" s="2">
        <v>1.0137</v>
      </c>
      <c r="BN6" s="2">
        <v>1.0138</v>
      </c>
      <c r="BO6" s="2">
        <v>1.0138</v>
      </c>
      <c r="BP6" s="2">
        <v>1.0139</v>
      </c>
      <c r="BQ6" s="2">
        <v>1.0141</v>
      </c>
      <c r="BR6" s="2">
        <v>1.0141</v>
      </c>
      <c r="BS6" s="2">
        <v>1.0139</v>
      </c>
      <c r="BT6" s="2">
        <v>1.0139</v>
      </c>
      <c r="BU6" s="2">
        <v>38.5105</v>
      </c>
      <c r="BV6" s="2">
        <v>0</v>
      </c>
      <c r="BW6" s="2">
        <v>0</v>
      </c>
      <c r="BX6" s="2">
        <v>0</v>
      </c>
      <c r="BY6" s="2">
        <v>21.6098</v>
      </c>
      <c r="BZ6" s="2">
        <v>0.31169999999999998</v>
      </c>
      <c r="CA6" s="2">
        <v>38.961399999999998</v>
      </c>
      <c r="CB6" s="2">
        <v>0.42770000000000002</v>
      </c>
      <c r="CC6" s="2">
        <v>0</v>
      </c>
      <c r="CD6" s="2">
        <v>0</v>
      </c>
      <c r="CE6" s="2">
        <v>0</v>
      </c>
      <c r="CF6" s="2">
        <v>0</v>
      </c>
      <c r="CG6" s="2">
        <v>0.17899999999999999</v>
      </c>
      <c r="CH6" s="2">
        <v>0</v>
      </c>
      <c r="CI6" s="2">
        <v>0</v>
      </c>
      <c r="CJ6" s="2">
        <v>76.27</v>
      </c>
      <c r="CK6" s="2">
        <v>75.41</v>
      </c>
      <c r="CL6" s="2">
        <v>23.46</v>
      </c>
      <c r="CM6" s="2">
        <v>0.34</v>
      </c>
      <c r="CN6" s="2">
        <v>0.59</v>
      </c>
      <c r="CO6" s="2">
        <v>0.19</v>
      </c>
      <c r="CP6" s="2">
        <v>49.183199999999999</v>
      </c>
      <c r="CQ6" s="2">
        <v>0</v>
      </c>
      <c r="CR6" s="2">
        <v>32.590400000000002</v>
      </c>
      <c r="CS6" s="2">
        <v>0</v>
      </c>
      <c r="CT6" s="2">
        <v>0</v>
      </c>
      <c r="CU6" s="2">
        <v>0</v>
      </c>
      <c r="CV6" s="2">
        <v>0</v>
      </c>
      <c r="CW6" s="2">
        <v>15.4107</v>
      </c>
      <c r="CX6" s="2">
        <v>2.7061000000000002</v>
      </c>
      <c r="CY6" s="2">
        <v>0.1096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75.400000000000006</v>
      </c>
      <c r="DF6" s="2">
        <v>23.96</v>
      </c>
      <c r="DG6" s="2">
        <v>0.64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0</v>
      </c>
      <c r="GR6" s="2">
        <v>0</v>
      </c>
      <c r="GS6" s="2">
        <v>0</v>
      </c>
      <c r="GT6" s="2">
        <v>0</v>
      </c>
      <c r="GU6" s="2">
        <v>0</v>
      </c>
      <c r="GV6" s="2">
        <v>0</v>
      </c>
      <c r="GW6" s="2">
        <v>0</v>
      </c>
      <c r="GX6" s="2">
        <v>0</v>
      </c>
      <c r="GY6" s="2">
        <v>0</v>
      </c>
      <c r="GZ6" s="2"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  <c r="HF6" s="2">
        <v>0</v>
      </c>
      <c r="HG6" s="2">
        <v>0</v>
      </c>
      <c r="HH6" s="2">
        <v>0</v>
      </c>
      <c r="HI6" s="2">
        <v>0</v>
      </c>
      <c r="HJ6" s="2">
        <v>0</v>
      </c>
      <c r="HK6" s="2">
        <v>0</v>
      </c>
      <c r="HL6" s="2">
        <v>0</v>
      </c>
      <c r="HM6" s="2">
        <v>0</v>
      </c>
      <c r="HN6" s="2">
        <v>0</v>
      </c>
      <c r="HO6" s="2">
        <v>0</v>
      </c>
      <c r="HP6" s="2">
        <v>0</v>
      </c>
      <c r="HQ6" s="2">
        <v>0</v>
      </c>
      <c r="HR6" s="2">
        <v>0</v>
      </c>
      <c r="HS6" s="2">
        <v>0</v>
      </c>
      <c r="HT6" s="2">
        <v>0</v>
      </c>
      <c r="HU6" s="2">
        <v>0</v>
      </c>
      <c r="HV6" s="2">
        <v>0</v>
      </c>
      <c r="HW6" s="2">
        <v>0</v>
      </c>
      <c r="HX6" s="2">
        <v>0</v>
      </c>
      <c r="HY6" s="2">
        <v>0</v>
      </c>
      <c r="HZ6" s="2">
        <v>0</v>
      </c>
      <c r="IA6" s="2">
        <v>0</v>
      </c>
    </row>
    <row r="7" spans="1:235" x14ac:dyDescent="0.35">
      <c r="A7" s="2" t="s">
        <v>654</v>
      </c>
      <c r="B7" s="2">
        <v>2</v>
      </c>
      <c r="C7" s="2">
        <v>1.9</v>
      </c>
      <c r="D7" s="2">
        <v>1.87</v>
      </c>
      <c r="E7" s="2">
        <v>1185.07</v>
      </c>
      <c r="F7" s="2">
        <v>1E-3</v>
      </c>
      <c r="G7" s="2">
        <v>-8.4700000000000006</v>
      </c>
      <c r="H7" s="2">
        <v>0</v>
      </c>
      <c r="I7" s="2">
        <v>-0.74</v>
      </c>
      <c r="J7" s="2">
        <v>98.1</v>
      </c>
      <c r="K7" s="2">
        <v>1185.08</v>
      </c>
      <c r="L7" s="2">
        <v>0</v>
      </c>
      <c r="M7" s="2">
        <v>1185.07</v>
      </c>
      <c r="N7" s="2">
        <v>0</v>
      </c>
      <c r="O7" s="2">
        <v>1163.29</v>
      </c>
      <c r="P7" s="2">
        <v>-21.78</v>
      </c>
      <c r="Q7" s="2">
        <v>1137.82</v>
      </c>
      <c r="R7" s="2">
        <v>-47.25</v>
      </c>
      <c r="S7" s="2">
        <v>1145.07</v>
      </c>
      <c r="T7" s="2">
        <v>-40</v>
      </c>
      <c r="U7" s="2">
        <v>957.87</v>
      </c>
      <c r="V7" s="2">
        <v>-227.21</v>
      </c>
      <c r="W7" s="2">
        <v>1026.8499999999999</v>
      </c>
      <c r="X7" s="2">
        <v>-158.22</v>
      </c>
      <c r="Y7" s="2">
        <v>1.0058</v>
      </c>
      <c r="Z7" s="2">
        <v>0.88929999999999998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29.383900000000001</v>
      </c>
      <c r="AH7" s="2">
        <v>70.616100000000003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0.15909999999999999</v>
      </c>
      <c r="AP7" s="2">
        <v>4.53E-2</v>
      </c>
      <c r="AQ7" s="2">
        <v>48.364899999999999</v>
      </c>
      <c r="AR7" s="2">
        <v>1.3024</v>
      </c>
      <c r="AS7" s="2">
        <v>14.985300000000001</v>
      </c>
      <c r="AT7" s="2">
        <v>1.4372</v>
      </c>
      <c r="AU7" s="2">
        <v>12.339499999999999</v>
      </c>
      <c r="AV7" s="2">
        <v>0.2409</v>
      </c>
      <c r="AW7" s="2">
        <v>7.1082999999999998</v>
      </c>
      <c r="AX7" s="2">
        <v>11.1884</v>
      </c>
      <c r="AY7" s="2">
        <v>2.4161999999999999</v>
      </c>
      <c r="AZ7" s="2">
        <v>0.42970000000000003</v>
      </c>
      <c r="BA7" s="2">
        <v>0.1128</v>
      </c>
      <c r="BB7" s="2">
        <v>0</v>
      </c>
      <c r="BC7" s="2">
        <v>1.29E-2</v>
      </c>
      <c r="BD7" s="2">
        <v>6.1499999999999999E-2</v>
      </c>
      <c r="BE7" s="2">
        <v>0</v>
      </c>
      <c r="BF7" s="2">
        <v>1.0154000000000001</v>
      </c>
      <c r="BG7" s="2">
        <v>1.0189999999999999</v>
      </c>
      <c r="BH7" s="2">
        <v>0.99560000000000004</v>
      </c>
      <c r="BI7" s="2">
        <v>1.0149999999999999</v>
      </c>
      <c r="BJ7" s="2">
        <v>1.0174000000000001</v>
      </c>
      <c r="BK7" s="2">
        <v>1.0173000000000001</v>
      </c>
      <c r="BL7" s="2">
        <v>1.0178</v>
      </c>
      <c r="BM7" s="2">
        <v>1.0183</v>
      </c>
      <c r="BN7" s="2">
        <v>1.0184</v>
      </c>
      <c r="BO7" s="2">
        <v>1.0185</v>
      </c>
      <c r="BP7" s="2">
        <v>1.0185</v>
      </c>
      <c r="BQ7" s="2">
        <v>1.0189999999999999</v>
      </c>
      <c r="BR7" s="2">
        <v>1.0188999999999999</v>
      </c>
      <c r="BS7" s="2">
        <v>1.0187999999999999</v>
      </c>
      <c r="BT7" s="2">
        <v>1.0186999999999999</v>
      </c>
      <c r="BU7" s="2">
        <v>38.494100000000003</v>
      </c>
      <c r="BV7" s="2">
        <v>0</v>
      </c>
      <c r="BW7" s="2">
        <v>0</v>
      </c>
      <c r="BX7" s="2">
        <v>0</v>
      </c>
      <c r="BY7" s="2">
        <v>21.697500000000002</v>
      </c>
      <c r="BZ7" s="2">
        <v>0.31240000000000001</v>
      </c>
      <c r="CA7" s="2">
        <v>38.89</v>
      </c>
      <c r="CB7" s="2">
        <v>0.4289</v>
      </c>
      <c r="CC7" s="2">
        <v>0</v>
      </c>
      <c r="CD7" s="2">
        <v>0</v>
      </c>
      <c r="CE7" s="2">
        <v>0</v>
      </c>
      <c r="CF7" s="2">
        <v>0</v>
      </c>
      <c r="CG7" s="2">
        <v>0.17699999999999999</v>
      </c>
      <c r="CH7" s="2">
        <v>0</v>
      </c>
      <c r="CI7" s="2">
        <v>0</v>
      </c>
      <c r="CJ7" s="2">
        <v>76.16</v>
      </c>
      <c r="CK7" s="2">
        <v>75.3</v>
      </c>
      <c r="CL7" s="2">
        <v>23.57</v>
      </c>
      <c r="CM7" s="2">
        <v>0.34</v>
      </c>
      <c r="CN7" s="2">
        <v>0.6</v>
      </c>
      <c r="CO7" s="2">
        <v>0.18</v>
      </c>
      <c r="CP7" s="2">
        <v>49.208199999999998</v>
      </c>
      <c r="CQ7" s="2">
        <v>0</v>
      </c>
      <c r="CR7" s="2">
        <v>32.573399999999999</v>
      </c>
      <c r="CS7" s="2">
        <v>0</v>
      </c>
      <c r="CT7" s="2">
        <v>0</v>
      </c>
      <c r="CU7" s="2">
        <v>0</v>
      </c>
      <c r="CV7" s="2">
        <v>0</v>
      </c>
      <c r="CW7" s="2">
        <v>15.3908</v>
      </c>
      <c r="CX7" s="2">
        <v>2.7172000000000001</v>
      </c>
      <c r="CY7" s="2">
        <v>0.1104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75.3</v>
      </c>
      <c r="DF7" s="2">
        <v>24.06</v>
      </c>
      <c r="DG7" s="2">
        <v>0.64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0</v>
      </c>
      <c r="GR7" s="2">
        <v>0</v>
      </c>
      <c r="GS7" s="2">
        <v>0</v>
      </c>
      <c r="GT7" s="2">
        <v>0</v>
      </c>
      <c r="GU7" s="2">
        <v>0</v>
      </c>
      <c r="GV7" s="2">
        <v>0</v>
      </c>
      <c r="GW7" s="2">
        <v>0</v>
      </c>
      <c r="GX7" s="2">
        <v>0</v>
      </c>
      <c r="GY7" s="2">
        <v>0</v>
      </c>
      <c r="GZ7" s="2">
        <v>0</v>
      </c>
      <c r="HA7" s="2">
        <v>0</v>
      </c>
      <c r="HB7" s="2">
        <v>0</v>
      </c>
      <c r="HC7" s="2">
        <v>0</v>
      </c>
      <c r="HD7" s="2">
        <v>0</v>
      </c>
      <c r="HE7" s="2">
        <v>0</v>
      </c>
      <c r="HF7" s="2">
        <v>0</v>
      </c>
      <c r="HG7" s="2">
        <v>0</v>
      </c>
      <c r="HH7" s="2">
        <v>0</v>
      </c>
      <c r="HI7" s="2">
        <v>0</v>
      </c>
      <c r="HJ7" s="2">
        <v>0</v>
      </c>
      <c r="HK7" s="2">
        <v>0</v>
      </c>
      <c r="HL7" s="2">
        <v>0</v>
      </c>
      <c r="HM7" s="2">
        <v>0</v>
      </c>
      <c r="HN7" s="2">
        <v>0</v>
      </c>
      <c r="HO7" s="2">
        <v>0</v>
      </c>
      <c r="HP7" s="2">
        <v>0</v>
      </c>
      <c r="HQ7" s="2">
        <v>0</v>
      </c>
      <c r="HR7" s="2">
        <v>0</v>
      </c>
      <c r="HS7" s="2">
        <v>0</v>
      </c>
      <c r="HT7" s="2">
        <v>0</v>
      </c>
      <c r="HU7" s="2">
        <v>0</v>
      </c>
      <c r="HV7" s="2">
        <v>0</v>
      </c>
      <c r="HW7" s="2">
        <v>0</v>
      </c>
      <c r="HX7" s="2">
        <v>0</v>
      </c>
      <c r="HY7" s="2">
        <v>0</v>
      </c>
      <c r="HZ7" s="2">
        <v>0</v>
      </c>
      <c r="IA7" s="2">
        <v>0</v>
      </c>
    </row>
    <row r="8" spans="1:235" x14ac:dyDescent="0.35">
      <c r="A8" s="2" t="s">
        <v>654</v>
      </c>
      <c r="B8" s="2">
        <v>2.5</v>
      </c>
      <c r="C8" s="2">
        <v>2.38</v>
      </c>
      <c r="D8" s="2">
        <v>2.37</v>
      </c>
      <c r="E8" s="2">
        <v>1184.51</v>
      </c>
      <c r="F8" s="2">
        <v>1E-3</v>
      </c>
      <c r="G8" s="2">
        <v>-8.48</v>
      </c>
      <c r="H8" s="2">
        <v>0</v>
      </c>
      <c r="I8" s="2">
        <v>-0.74</v>
      </c>
      <c r="J8" s="2">
        <v>97.62</v>
      </c>
      <c r="K8" s="2">
        <v>1184.51</v>
      </c>
      <c r="L8" s="2">
        <v>0</v>
      </c>
      <c r="M8" s="2">
        <v>1184.51</v>
      </c>
      <c r="N8" s="2">
        <v>0</v>
      </c>
      <c r="O8" s="2">
        <v>1162.98</v>
      </c>
      <c r="P8" s="2">
        <v>-21.53</v>
      </c>
      <c r="Q8" s="2">
        <v>1137.6400000000001</v>
      </c>
      <c r="R8" s="2">
        <v>-46.87</v>
      </c>
      <c r="S8" s="2">
        <v>1144.74</v>
      </c>
      <c r="T8" s="2">
        <v>-39.770000000000003</v>
      </c>
      <c r="U8" s="2">
        <v>958.22</v>
      </c>
      <c r="V8" s="2">
        <v>-226.29</v>
      </c>
      <c r="W8" s="2">
        <v>1026.8499999999999</v>
      </c>
      <c r="X8" s="2">
        <v>-157.66</v>
      </c>
      <c r="Y8" s="2">
        <v>1.147</v>
      </c>
      <c r="Z8" s="2">
        <v>1.2282999999999999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29.404199999999999</v>
      </c>
      <c r="AH8" s="2">
        <v>70.595799999999997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0.1595</v>
      </c>
      <c r="AP8" s="2">
        <v>4.53E-2</v>
      </c>
      <c r="AQ8" s="2">
        <v>48.376100000000001</v>
      </c>
      <c r="AR8" s="2">
        <v>1.3088</v>
      </c>
      <c r="AS8" s="2">
        <v>14.946099999999999</v>
      </c>
      <c r="AT8" s="2">
        <v>1.4452</v>
      </c>
      <c r="AU8" s="2">
        <v>12.3668</v>
      </c>
      <c r="AV8" s="2">
        <v>0.24160000000000001</v>
      </c>
      <c r="AW8" s="2">
        <v>7.0877999999999997</v>
      </c>
      <c r="AX8" s="2">
        <v>11.189500000000001</v>
      </c>
      <c r="AY8" s="2">
        <v>2.4184999999999999</v>
      </c>
      <c r="AZ8" s="2">
        <v>0.43140000000000001</v>
      </c>
      <c r="BA8" s="2">
        <v>0.1134</v>
      </c>
      <c r="BB8" s="2">
        <v>0</v>
      </c>
      <c r="BC8" s="2">
        <v>1.2800000000000001E-2</v>
      </c>
      <c r="BD8" s="2">
        <v>6.1800000000000001E-2</v>
      </c>
      <c r="BE8" s="2">
        <v>0</v>
      </c>
      <c r="BF8" s="2">
        <v>1.0198</v>
      </c>
      <c r="BG8" s="2">
        <v>1.0239</v>
      </c>
      <c r="BH8" s="2">
        <v>0.99139999999999995</v>
      </c>
      <c r="BI8" s="2">
        <v>1.0183</v>
      </c>
      <c r="BJ8" s="2">
        <v>1.0217000000000001</v>
      </c>
      <c r="BK8" s="2">
        <v>1.0215000000000001</v>
      </c>
      <c r="BL8" s="2">
        <v>1.0223</v>
      </c>
      <c r="BM8" s="2">
        <v>1.0228999999999999</v>
      </c>
      <c r="BN8" s="2">
        <v>1.0230999999999999</v>
      </c>
      <c r="BO8" s="2">
        <v>1.0232000000000001</v>
      </c>
      <c r="BP8" s="2">
        <v>1.0232000000000001</v>
      </c>
      <c r="BQ8" s="2">
        <v>1.0239</v>
      </c>
      <c r="BR8" s="2">
        <v>1.0238</v>
      </c>
      <c r="BS8" s="2">
        <v>1.0237000000000001</v>
      </c>
      <c r="BT8" s="2">
        <v>1.0236000000000001</v>
      </c>
      <c r="BU8" s="2">
        <v>38.477699999999999</v>
      </c>
      <c r="BV8" s="2">
        <v>0</v>
      </c>
      <c r="BW8" s="2">
        <v>0</v>
      </c>
      <c r="BX8" s="2">
        <v>0</v>
      </c>
      <c r="BY8" s="2">
        <v>21.785499999999999</v>
      </c>
      <c r="BZ8" s="2">
        <v>0.31319999999999998</v>
      </c>
      <c r="CA8" s="2">
        <v>38.818300000000001</v>
      </c>
      <c r="CB8" s="2">
        <v>0.43020000000000003</v>
      </c>
      <c r="CC8" s="2">
        <v>0</v>
      </c>
      <c r="CD8" s="2">
        <v>0</v>
      </c>
      <c r="CE8" s="2">
        <v>0</v>
      </c>
      <c r="CF8" s="2">
        <v>0</v>
      </c>
      <c r="CG8" s="2">
        <v>0.17510000000000001</v>
      </c>
      <c r="CH8" s="2">
        <v>0</v>
      </c>
      <c r="CI8" s="2">
        <v>0</v>
      </c>
      <c r="CJ8" s="2">
        <v>76.05</v>
      </c>
      <c r="CK8" s="2">
        <v>75.2</v>
      </c>
      <c r="CL8" s="2">
        <v>23.68</v>
      </c>
      <c r="CM8" s="2">
        <v>0.34</v>
      </c>
      <c r="CN8" s="2">
        <v>0.6</v>
      </c>
      <c r="CO8" s="2">
        <v>0.18</v>
      </c>
      <c r="CP8" s="2">
        <v>49.2333</v>
      </c>
      <c r="CQ8" s="2">
        <v>0</v>
      </c>
      <c r="CR8" s="2">
        <v>32.5563</v>
      </c>
      <c r="CS8" s="2">
        <v>0</v>
      </c>
      <c r="CT8" s="2">
        <v>0</v>
      </c>
      <c r="CU8" s="2">
        <v>0</v>
      </c>
      <c r="CV8" s="2">
        <v>0</v>
      </c>
      <c r="CW8" s="2">
        <v>15.370900000000001</v>
      </c>
      <c r="CX8" s="2">
        <v>2.7282999999999999</v>
      </c>
      <c r="CY8" s="2">
        <v>0.11119999999999999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75.2</v>
      </c>
      <c r="DF8" s="2">
        <v>24.15</v>
      </c>
      <c r="DG8" s="2">
        <v>0.65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  <c r="GY8" s="2">
        <v>0</v>
      </c>
      <c r="GZ8" s="2"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  <c r="HF8" s="2">
        <v>0</v>
      </c>
      <c r="HG8" s="2">
        <v>0</v>
      </c>
      <c r="HH8" s="2">
        <v>0</v>
      </c>
      <c r="HI8" s="2">
        <v>0</v>
      </c>
      <c r="HJ8" s="2">
        <v>0</v>
      </c>
      <c r="HK8" s="2">
        <v>0</v>
      </c>
      <c r="HL8" s="2">
        <v>0</v>
      </c>
      <c r="HM8" s="2">
        <v>0</v>
      </c>
      <c r="HN8" s="2">
        <v>0</v>
      </c>
      <c r="HO8" s="2">
        <v>0</v>
      </c>
      <c r="HP8" s="2">
        <v>0</v>
      </c>
      <c r="HQ8" s="2">
        <v>0</v>
      </c>
      <c r="HR8" s="2">
        <v>0</v>
      </c>
      <c r="HS8" s="2">
        <v>0</v>
      </c>
      <c r="HT8" s="2">
        <v>0</v>
      </c>
      <c r="HU8" s="2">
        <v>0</v>
      </c>
      <c r="HV8" s="2">
        <v>0</v>
      </c>
      <c r="HW8" s="2">
        <v>0</v>
      </c>
      <c r="HX8" s="2">
        <v>0</v>
      </c>
      <c r="HY8" s="2">
        <v>0</v>
      </c>
      <c r="HZ8" s="2">
        <v>0</v>
      </c>
      <c r="IA8" s="2">
        <v>0</v>
      </c>
    </row>
    <row r="9" spans="1:235" x14ac:dyDescent="0.35">
      <c r="A9" s="2" t="s">
        <v>654</v>
      </c>
      <c r="B9" s="2">
        <v>3</v>
      </c>
      <c r="C9" s="2">
        <v>2.86</v>
      </c>
      <c r="D9" s="2">
        <v>2.86</v>
      </c>
      <c r="E9" s="2">
        <v>1183.94</v>
      </c>
      <c r="F9" s="2">
        <v>1E-3</v>
      </c>
      <c r="G9" s="2">
        <v>-8.48</v>
      </c>
      <c r="H9" s="2">
        <v>0</v>
      </c>
      <c r="I9" s="2">
        <v>-0.74</v>
      </c>
      <c r="J9" s="2">
        <v>97.14</v>
      </c>
      <c r="K9" s="2">
        <v>1183.94</v>
      </c>
      <c r="L9" s="2">
        <v>0</v>
      </c>
      <c r="M9" s="2">
        <v>1183.94</v>
      </c>
      <c r="N9" s="2">
        <v>0</v>
      </c>
      <c r="O9" s="2">
        <v>1162.6600000000001</v>
      </c>
      <c r="P9" s="2">
        <v>-21.27</v>
      </c>
      <c r="Q9" s="2">
        <v>1137.46</v>
      </c>
      <c r="R9" s="2">
        <v>-46.48</v>
      </c>
      <c r="S9" s="2">
        <v>1144.4000000000001</v>
      </c>
      <c r="T9" s="2">
        <v>-39.54</v>
      </c>
      <c r="U9" s="2">
        <v>958.56</v>
      </c>
      <c r="V9" s="2">
        <v>-225.37</v>
      </c>
      <c r="W9" s="2">
        <v>1026.8499999999999</v>
      </c>
      <c r="X9" s="2">
        <v>-157.09</v>
      </c>
      <c r="Y9" s="2">
        <v>1.2883</v>
      </c>
      <c r="Z9" s="2">
        <v>1.5672999999999999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29.424700000000001</v>
      </c>
      <c r="AH9" s="2">
        <v>70.575299999999999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0.16</v>
      </c>
      <c r="AP9" s="2">
        <v>4.53E-2</v>
      </c>
      <c r="AQ9" s="2">
        <v>48.387300000000003</v>
      </c>
      <c r="AR9" s="2">
        <v>1.3152999999999999</v>
      </c>
      <c r="AS9" s="2">
        <v>14.906700000000001</v>
      </c>
      <c r="AT9" s="2">
        <v>1.4534</v>
      </c>
      <c r="AU9" s="2">
        <v>12.3942</v>
      </c>
      <c r="AV9" s="2">
        <v>0.24229999999999999</v>
      </c>
      <c r="AW9" s="2">
        <v>7.0673000000000004</v>
      </c>
      <c r="AX9" s="2">
        <v>11.190899999999999</v>
      </c>
      <c r="AY9" s="2">
        <v>2.4207000000000001</v>
      </c>
      <c r="AZ9" s="2">
        <v>0.43319999999999997</v>
      </c>
      <c r="BA9" s="2">
        <v>0.1139</v>
      </c>
      <c r="BB9" s="2">
        <v>0</v>
      </c>
      <c r="BC9" s="2">
        <v>1.26E-2</v>
      </c>
      <c r="BD9" s="2">
        <v>6.2100000000000002E-2</v>
      </c>
      <c r="BE9" s="2">
        <v>0</v>
      </c>
      <c r="BF9" s="2">
        <v>1.0242</v>
      </c>
      <c r="BG9" s="2">
        <v>1.0287999999999999</v>
      </c>
      <c r="BH9" s="2">
        <v>0.98729999999999996</v>
      </c>
      <c r="BI9" s="2">
        <v>1.0216000000000001</v>
      </c>
      <c r="BJ9" s="2">
        <v>1.026</v>
      </c>
      <c r="BK9" s="2">
        <v>1.0257000000000001</v>
      </c>
      <c r="BL9" s="2">
        <v>1.0267999999999999</v>
      </c>
      <c r="BM9" s="2">
        <v>1.0275000000000001</v>
      </c>
      <c r="BN9" s="2">
        <v>1.0278</v>
      </c>
      <c r="BO9" s="2">
        <v>1.0279</v>
      </c>
      <c r="BP9" s="2">
        <v>1.028</v>
      </c>
      <c r="BQ9" s="2">
        <v>1.0288999999999999</v>
      </c>
      <c r="BR9" s="2">
        <v>1.0287999999999999</v>
      </c>
      <c r="BS9" s="2">
        <v>1.0286</v>
      </c>
      <c r="BT9" s="2">
        <v>1.0285</v>
      </c>
      <c r="BU9" s="2">
        <v>38.461199999999998</v>
      </c>
      <c r="BV9" s="2">
        <v>0</v>
      </c>
      <c r="BW9" s="2">
        <v>0</v>
      </c>
      <c r="BX9" s="2">
        <v>0</v>
      </c>
      <c r="BY9" s="2">
        <v>21.873999999999999</v>
      </c>
      <c r="BZ9" s="2">
        <v>0.31390000000000001</v>
      </c>
      <c r="CA9" s="2">
        <v>38.746200000000002</v>
      </c>
      <c r="CB9" s="2">
        <v>0.43149999999999999</v>
      </c>
      <c r="CC9" s="2">
        <v>0</v>
      </c>
      <c r="CD9" s="2">
        <v>0</v>
      </c>
      <c r="CE9" s="2">
        <v>0</v>
      </c>
      <c r="CF9" s="2">
        <v>0</v>
      </c>
      <c r="CG9" s="2">
        <v>0.17330000000000001</v>
      </c>
      <c r="CH9" s="2">
        <v>0</v>
      </c>
      <c r="CI9" s="2">
        <v>0</v>
      </c>
      <c r="CJ9" s="2">
        <v>75.95</v>
      </c>
      <c r="CK9" s="2">
        <v>75.09</v>
      </c>
      <c r="CL9" s="2">
        <v>23.78</v>
      </c>
      <c r="CM9" s="2">
        <v>0.35</v>
      </c>
      <c r="CN9" s="2">
        <v>0.6</v>
      </c>
      <c r="CO9" s="2">
        <v>0.18</v>
      </c>
      <c r="CP9" s="2">
        <v>49.258499999999998</v>
      </c>
      <c r="CQ9" s="2">
        <v>0</v>
      </c>
      <c r="CR9" s="2">
        <v>32.539200000000001</v>
      </c>
      <c r="CS9" s="2">
        <v>0</v>
      </c>
      <c r="CT9" s="2">
        <v>0</v>
      </c>
      <c r="CU9" s="2">
        <v>0</v>
      </c>
      <c r="CV9" s="2">
        <v>0</v>
      </c>
      <c r="CW9" s="2">
        <v>15.3508</v>
      </c>
      <c r="CX9" s="2">
        <v>2.7395</v>
      </c>
      <c r="CY9" s="2">
        <v>0.112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75.099999999999994</v>
      </c>
      <c r="DF9" s="2">
        <v>24.25</v>
      </c>
      <c r="DG9" s="2">
        <v>0.65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</row>
    <row r="10" spans="1:235" x14ac:dyDescent="0.35">
      <c r="A10" s="2" t="s">
        <v>654</v>
      </c>
      <c r="B10" s="2">
        <v>3.5</v>
      </c>
      <c r="C10" s="2">
        <v>3.34</v>
      </c>
      <c r="D10" s="2">
        <v>3.36</v>
      </c>
      <c r="E10" s="2">
        <v>1183.3599999999999</v>
      </c>
      <c r="F10" s="2">
        <v>1E-3</v>
      </c>
      <c r="G10" s="2">
        <v>-8.49</v>
      </c>
      <c r="H10" s="2">
        <v>0</v>
      </c>
      <c r="I10" s="2">
        <v>-0.73</v>
      </c>
      <c r="J10" s="2">
        <v>96.66</v>
      </c>
      <c r="K10" s="2">
        <v>1183.3699999999999</v>
      </c>
      <c r="L10" s="2">
        <v>0</v>
      </c>
      <c r="M10" s="2">
        <v>1183.3599999999999</v>
      </c>
      <c r="N10" s="2">
        <v>0</v>
      </c>
      <c r="O10" s="2">
        <v>1162.3499999999999</v>
      </c>
      <c r="P10" s="2">
        <v>-21.01</v>
      </c>
      <c r="Q10" s="2">
        <v>1137.28</v>
      </c>
      <c r="R10" s="2">
        <v>-46.08</v>
      </c>
      <c r="S10" s="2">
        <v>1144.06</v>
      </c>
      <c r="T10" s="2">
        <v>-39.31</v>
      </c>
      <c r="U10" s="2">
        <v>958.92</v>
      </c>
      <c r="V10" s="2">
        <v>-224.45</v>
      </c>
      <c r="W10" s="2">
        <v>1026.8499999999999</v>
      </c>
      <c r="X10" s="2">
        <v>-156.51</v>
      </c>
      <c r="Y10" s="2">
        <v>1.4298</v>
      </c>
      <c r="Z10" s="2">
        <v>1.9063000000000001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29.4453</v>
      </c>
      <c r="AH10" s="2">
        <v>70.554699999999997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0.1605</v>
      </c>
      <c r="AP10" s="2">
        <v>4.53E-2</v>
      </c>
      <c r="AQ10" s="2">
        <v>48.398400000000002</v>
      </c>
      <c r="AR10" s="2">
        <v>1.3219000000000001</v>
      </c>
      <c r="AS10" s="2">
        <v>14.867000000000001</v>
      </c>
      <c r="AT10" s="2">
        <v>1.4616</v>
      </c>
      <c r="AU10" s="2">
        <v>12.4216</v>
      </c>
      <c r="AV10" s="2">
        <v>0.24310000000000001</v>
      </c>
      <c r="AW10" s="2">
        <v>7.0468000000000002</v>
      </c>
      <c r="AX10" s="2">
        <v>11.192399999999999</v>
      </c>
      <c r="AY10" s="2">
        <v>2.4228999999999998</v>
      </c>
      <c r="AZ10" s="2">
        <v>0.43490000000000001</v>
      </c>
      <c r="BA10" s="2">
        <v>0.1145</v>
      </c>
      <c r="BB10" s="2">
        <v>0</v>
      </c>
      <c r="BC10" s="2">
        <v>1.24E-2</v>
      </c>
      <c r="BD10" s="2">
        <v>6.2399999999999997E-2</v>
      </c>
      <c r="BE10" s="2">
        <v>0</v>
      </c>
      <c r="BF10" s="2">
        <v>1.0286999999999999</v>
      </c>
      <c r="BG10" s="2">
        <v>1.0338000000000001</v>
      </c>
      <c r="BH10" s="2">
        <v>0.98309999999999997</v>
      </c>
      <c r="BI10" s="2">
        <v>1.0248999999999999</v>
      </c>
      <c r="BJ10" s="2">
        <v>1.0304</v>
      </c>
      <c r="BK10" s="2">
        <v>1.03</v>
      </c>
      <c r="BL10" s="2">
        <v>1.0313000000000001</v>
      </c>
      <c r="BM10" s="2">
        <v>1.0322</v>
      </c>
      <c r="BN10" s="2">
        <v>1.0326</v>
      </c>
      <c r="BO10" s="2">
        <v>1.0327</v>
      </c>
      <c r="BP10" s="2">
        <v>1.0327999999999999</v>
      </c>
      <c r="BQ10" s="2">
        <v>1.0339</v>
      </c>
      <c r="BR10" s="2">
        <v>1.0338000000000001</v>
      </c>
      <c r="BS10" s="2">
        <v>1.0336000000000001</v>
      </c>
      <c r="BT10" s="2">
        <v>1.0335000000000001</v>
      </c>
      <c r="BU10" s="2">
        <v>38.444600000000001</v>
      </c>
      <c r="BV10" s="2">
        <v>0</v>
      </c>
      <c r="BW10" s="2">
        <v>0</v>
      </c>
      <c r="BX10" s="2">
        <v>0</v>
      </c>
      <c r="BY10" s="2">
        <v>21.962700000000002</v>
      </c>
      <c r="BZ10" s="2">
        <v>0.31469999999999998</v>
      </c>
      <c r="CA10" s="2">
        <v>38.673699999999997</v>
      </c>
      <c r="CB10" s="2">
        <v>0.43280000000000002</v>
      </c>
      <c r="CC10" s="2">
        <v>0</v>
      </c>
      <c r="CD10" s="2">
        <v>0</v>
      </c>
      <c r="CE10" s="2">
        <v>0</v>
      </c>
      <c r="CF10" s="2">
        <v>0</v>
      </c>
      <c r="CG10" s="2">
        <v>0.1714</v>
      </c>
      <c r="CH10" s="2">
        <v>0</v>
      </c>
      <c r="CI10" s="2">
        <v>0</v>
      </c>
      <c r="CJ10" s="2">
        <v>75.84</v>
      </c>
      <c r="CK10" s="2">
        <v>74.98</v>
      </c>
      <c r="CL10" s="2">
        <v>23.89</v>
      </c>
      <c r="CM10" s="2">
        <v>0.35</v>
      </c>
      <c r="CN10" s="2">
        <v>0.6</v>
      </c>
      <c r="CO10" s="2">
        <v>0.18</v>
      </c>
      <c r="CP10" s="2">
        <v>49.283799999999999</v>
      </c>
      <c r="CQ10" s="2">
        <v>0</v>
      </c>
      <c r="CR10" s="2">
        <v>32.521999999999998</v>
      </c>
      <c r="CS10" s="2">
        <v>0</v>
      </c>
      <c r="CT10" s="2">
        <v>0</v>
      </c>
      <c r="CU10" s="2">
        <v>0</v>
      </c>
      <c r="CV10" s="2">
        <v>0</v>
      </c>
      <c r="CW10" s="2">
        <v>15.3307</v>
      </c>
      <c r="CX10" s="2">
        <v>2.7507000000000001</v>
      </c>
      <c r="CY10" s="2">
        <v>0.1128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74.989999999999995</v>
      </c>
      <c r="DF10" s="2">
        <v>24.35</v>
      </c>
      <c r="DG10" s="2">
        <v>0.66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</row>
    <row r="11" spans="1:235" x14ac:dyDescent="0.35">
      <c r="A11" s="2" t="s">
        <v>654</v>
      </c>
      <c r="B11" s="2">
        <v>4</v>
      </c>
      <c r="C11" s="2">
        <v>3.82</v>
      </c>
      <c r="D11" s="2">
        <v>3.85</v>
      </c>
      <c r="E11" s="2">
        <v>1182.78</v>
      </c>
      <c r="F11" s="2">
        <v>1E-3</v>
      </c>
      <c r="G11" s="2">
        <v>-8.5</v>
      </c>
      <c r="H11" s="2">
        <v>0</v>
      </c>
      <c r="I11" s="2">
        <v>-0.73</v>
      </c>
      <c r="J11" s="2">
        <v>96.18</v>
      </c>
      <c r="K11" s="2">
        <v>1182.79</v>
      </c>
      <c r="L11" s="2">
        <v>0.01</v>
      </c>
      <c r="M11" s="2">
        <v>1182.78</v>
      </c>
      <c r="N11" s="2">
        <v>0</v>
      </c>
      <c r="O11" s="2">
        <v>1162.04</v>
      </c>
      <c r="P11" s="2">
        <v>-20.75</v>
      </c>
      <c r="Q11" s="2">
        <v>1137.0999999999999</v>
      </c>
      <c r="R11" s="2">
        <v>-45.68</v>
      </c>
      <c r="S11" s="2">
        <v>1143.71</v>
      </c>
      <c r="T11" s="2">
        <v>-39.07</v>
      </c>
      <c r="U11" s="2">
        <v>959.27</v>
      </c>
      <c r="V11" s="2">
        <v>-223.51</v>
      </c>
      <c r="W11" s="2">
        <v>1026.8499999999999</v>
      </c>
      <c r="X11" s="2">
        <v>-155.93</v>
      </c>
      <c r="Y11" s="2">
        <v>1.5713999999999999</v>
      </c>
      <c r="Z11" s="2">
        <v>2.2452000000000001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29.466100000000001</v>
      </c>
      <c r="AH11" s="2">
        <v>70.533900000000003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0.16089999999999999</v>
      </c>
      <c r="AP11" s="2">
        <v>4.53E-2</v>
      </c>
      <c r="AQ11" s="2">
        <v>48.409599999999998</v>
      </c>
      <c r="AR11" s="2">
        <v>1.3285</v>
      </c>
      <c r="AS11" s="2">
        <v>14.8271</v>
      </c>
      <c r="AT11" s="2">
        <v>1.4698</v>
      </c>
      <c r="AU11" s="2">
        <v>12.449</v>
      </c>
      <c r="AV11" s="2">
        <v>0.24379999999999999</v>
      </c>
      <c r="AW11" s="2">
        <v>7.0263</v>
      </c>
      <c r="AX11" s="2">
        <v>11.194100000000001</v>
      </c>
      <c r="AY11" s="2">
        <v>2.4251</v>
      </c>
      <c r="AZ11" s="2">
        <v>0.43669999999999998</v>
      </c>
      <c r="BA11" s="2">
        <v>0.11509999999999999</v>
      </c>
      <c r="BB11" s="2">
        <v>0</v>
      </c>
      <c r="BC11" s="2">
        <v>1.23E-2</v>
      </c>
      <c r="BD11" s="2">
        <v>6.2799999999999995E-2</v>
      </c>
      <c r="BE11" s="2">
        <v>0</v>
      </c>
      <c r="BF11" s="2">
        <v>1.0333000000000001</v>
      </c>
      <c r="BG11" s="2">
        <v>1.0388999999999999</v>
      </c>
      <c r="BH11" s="2">
        <v>0.97899999999999998</v>
      </c>
      <c r="BI11" s="2">
        <v>1.0282</v>
      </c>
      <c r="BJ11" s="2">
        <v>1.0347999999999999</v>
      </c>
      <c r="BK11" s="2">
        <v>1.0343</v>
      </c>
      <c r="BL11" s="2">
        <v>1.0358000000000001</v>
      </c>
      <c r="BM11" s="2">
        <v>1.0368999999999999</v>
      </c>
      <c r="BN11" s="2">
        <v>1.0374000000000001</v>
      </c>
      <c r="BO11" s="2">
        <v>1.0375000000000001</v>
      </c>
      <c r="BP11" s="2">
        <v>1.0376000000000001</v>
      </c>
      <c r="BQ11" s="2">
        <v>1.0389999999999999</v>
      </c>
      <c r="BR11" s="2">
        <v>1.0388999999999999</v>
      </c>
      <c r="BS11" s="2">
        <v>1.0386</v>
      </c>
      <c r="BT11" s="2">
        <v>1.0385</v>
      </c>
      <c r="BU11" s="2">
        <v>38.427999999999997</v>
      </c>
      <c r="BV11" s="2">
        <v>0</v>
      </c>
      <c r="BW11" s="2">
        <v>0</v>
      </c>
      <c r="BX11" s="2">
        <v>0</v>
      </c>
      <c r="BY11" s="2">
        <v>22.0519</v>
      </c>
      <c r="BZ11" s="2">
        <v>0.3155</v>
      </c>
      <c r="CA11" s="2">
        <v>38.600999999999999</v>
      </c>
      <c r="CB11" s="2">
        <v>0.43409999999999999</v>
      </c>
      <c r="CC11" s="2">
        <v>0</v>
      </c>
      <c r="CD11" s="2">
        <v>0</v>
      </c>
      <c r="CE11" s="2">
        <v>0</v>
      </c>
      <c r="CF11" s="2">
        <v>0</v>
      </c>
      <c r="CG11" s="2">
        <v>0.1696</v>
      </c>
      <c r="CH11" s="2">
        <v>0</v>
      </c>
      <c r="CI11" s="2">
        <v>0</v>
      </c>
      <c r="CJ11" s="2">
        <v>75.73</v>
      </c>
      <c r="CK11" s="2">
        <v>74.87</v>
      </c>
      <c r="CL11" s="2">
        <v>24</v>
      </c>
      <c r="CM11" s="2">
        <v>0.35</v>
      </c>
      <c r="CN11" s="2">
        <v>0.61</v>
      </c>
      <c r="CO11" s="2">
        <v>0.18</v>
      </c>
      <c r="CP11" s="2">
        <v>49.309199999999997</v>
      </c>
      <c r="CQ11" s="2">
        <v>0</v>
      </c>
      <c r="CR11" s="2">
        <v>32.5047</v>
      </c>
      <c r="CS11" s="2">
        <v>0</v>
      </c>
      <c r="CT11" s="2">
        <v>0</v>
      </c>
      <c r="CU11" s="2">
        <v>0</v>
      </c>
      <c r="CV11" s="2">
        <v>0</v>
      </c>
      <c r="CW11" s="2">
        <v>15.310499999999999</v>
      </c>
      <c r="CX11" s="2">
        <v>2.762</v>
      </c>
      <c r="CY11" s="2">
        <v>0.11360000000000001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74.89</v>
      </c>
      <c r="DF11" s="2">
        <v>24.45</v>
      </c>
      <c r="DG11" s="2">
        <v>0.66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</row>
    <row r="12" spans="1:235" x14ac:dyDescent="0.35">
      <c r="A12" s="2" t="s">
        <v>654</v>
      </c>
      <c r="B12" s="2">
        <v>4.5</v>
      </c>
      <c r="C12" s="2">
        <v>4.3</v>
      </c>
      <c r="D12" s="2">
        <v>4.34</v>
      </c>
      <c r="E12" s="2">
        <v>1182.2</v>
      </c>
      <c r="F12" s="2">
        <v>1E-3</v>
      </c>
      <c r="G12" s="2">
        <v>-8.5</v>
      </c>
      <c r="H12" s="2">
        <v>0</v>
      </c>
      <c r="I12" s="2">
        <v>-0.73</v>
      </c>
      <c r="J12" s="2">
        <v>95.7</v>
      </c>
      <c r="K12" s="2">
        <v>1182.2</v>
      </c>
      <c r="L12" s="2">
        <v>0</v>
      </c>
      <c r="M12" s="2">
        <v>1182.2</v>
      </c>
      <c r="N12" s="2">
        <v>0</v>
      </c>
      <c r="O12" s="2">
        <v>1161.72</v>
      </c>
      <c r="P12" s="2">
        <v>-20.48</v>
      </c>
      <c r="Q12" s="2">
        <v>1136.9100000000001</v>
      </c>
      <c r="R12" s="2">
        <v>-45.29</v>
      </c>
      <c r="S12" s="2">
        <v>1143.3599999999999</v>
      </c>
      <c r="T12" s="2">
        <v>-38.840000000000003</v>
      </c>
      <c r="U12" s="2">
        <v>959.62</v>
      </c>
      <c r="V12" s="2">
        <v>-222.58</v>
      </c>
      <c r="W12" s="2">
        <v>1026.8499999999999</v>
      </c>
      <c r="X12" s="2">
        <v>-155.35</v>
      </c>
      <c r="Y12" s="2">
        <v>1.7137</v>
      </c>
      <c r="Z12" s="2">
        <v>2.5834000000000001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29.615100000000002</v>
      </c>
      <c r="AH12" s="2">
        <v>70.384900000000002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0.16139999999999999</v>
      </c>
      <c r="AP12" s="2">
        <v>4.53E-2</v>
      </c>
      <c r="AQ12" s="2">
        <v>48.4208</v>
      </c>
      <c r="AR12" s="2">
        <v>1.3351</v>
      </c>
      <c r="AS12" s="2">
        <v>14.787100000000001</v>
      </c>
      <c r="AT12" s="2">
        <v>1.4781</v>
      </c>
      <c r="AU12" s="2">
        <v>12.4763</v>
      </c>
      <c r="AV12" s="2">
        <v>0.2445</v>
      </c>
      <c r="AW12" s="2">
        <v>7.0054999999999996</v>
      </c>
      <c r="AX12" s="2">
        <v>11.196099999999999</v>
      </c>
      <c r="AY12" s="2">
        <v>2.4272</v>
      </c>
      <c r="AZ12" s="2">
        <v>0.43840000000000001</v>
      </c>
      <c r="BA12" s="2">
        <v>0.11559999999999999</v>
      </c>
      <c r="BB12" s="2">
        <v>0</v>
      </c>
      <c r="BC12" s="2">
        <v>1.21E-2</v>
      </c>
      <c r="BD12" s="2">
        <v>6.3100000000000003E-2</v>
      </c>
      <c r="BE12" s="2">
        <v>0</v>
      </c>
      <c r="BF12" s="2">
        <v>1.0378000000000001</v>
      </c>
      <c r="BG12" s="2">
        <v>1.044</v>
      </c>
      <c r="BH12" s="2">
        <v>0.9748</v>
      </c>
      <c r="BI12" s="2">
        <v>1.0316000000000001</v>
      </c>
      <c r="BJ12" s="2">
        <v>1.0391999999999999</v>
      </c>
      <c r="BK12" s="2">
        <v>1.0386</v>
      </c>
      <c r="BL12" s="2">
        <v>1.0404</v>
      </c>
      <c r="BM12" s="2">
        <v>1.0417000000000001</v>
      </c>
      <c r="BN12" s="2">
        <v>1.0422</v>
      </c>
      <c r="BO12" s="2">
        <v>1.0424</v>
      </c>
      <c r="BP12" s="2">
        <v>1.0425</v>
      </c>
      <c r="BQ12" s="2">
        <v>1.0441</v>
      </c>
      <c r="BR12" s="2">
        <v>1.044</v>
      </c>
      <c r="BS12" s="2">
        <v>1.0437000000000001</v>
      </c>
      <c r="BT12" s="2">
        <v>1.0436000000000001</v>
      </c>
      <c r="BU12" s="2">
        <v>38.411099999999998</v>
      </c>
      <c r="BV12" s="2">
        <v>0</v>
      </c>
      <c r="BW12" s="2">
        <v>0</v>
      </c>
      <c r="BX12" s="2">
        <v>0</v>
      </c>
      <c r="BY12" s="2">
        <v>22.1418</v>
      </c>
      <c r="BZ12" s="2">
        <v>0.31619999999999998</v>
      </c>
      <c r="CA12" s="2">
        <v>38.5276</v>
      </c>
      <c r="CB12" s="2">
        <v>0.43540000000000001</v>
      </c>
      <c r="CC12" s="2">
        <v>0</v>
      </c>
      <c r="CD12" s="2">
        <v>0</v>
      </c>
      <c r="CE12" s="2">
        <v>0</v>
      </c>
      <c r="CF12" s="2">
        <v>0</v>
      </c>
      <c r="CG12" s="2">
        <v>0.16789999999999999</v>
      </c>
      <c r="CH12" s="2">
        <v>0</v>
      </c>
      <c r="CI12" s="2">
        <v>0</v>
      </c>
      <c r="CJ12" s="2">
        <v>75.62</v>
      </c>
      <c r="CK12" s="2">
        <v>74.760000000000005</v>
      </c>
      <c r="CL12" s="2">
        <v>24.1</v>
      </c>
      <c r="CM12" s="2">
        <v>0.35</v>
      </c>
      <c r="CN12" s="2">
        <v>0.61</v>
      </c>
      <c r="CO12" s="2">
        <v>0.18</v>
      </c>
      <c r="CP12" s="2">
        <v>49.334600000000002</v>
      </c>
      <c r="CQ12" s="2">
        <v>0</v>
      </c>
      <c r="CR12" s="2">
        <v>32.487400000000001</v>
      </c>
      <c r="CS12" s="2">
        <v>0</v>
      </c>
      <c r="CT12" s="2">
        <v>0</v>
      </c>
      <c r="CU12" s="2">
        <v>0</v>
      </c>
      <c r="CV12" s="2">
        <v>0</v>
      </c>
      <c r="CW12" s="2">
        <v>15.2903</v>
      </c>
      <c r="CX12" s="2">
        <v>2.7732000000000001</v>
      </c>
      <c r="CY12" s="2">
        <v>0.1145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74.790000000000006</v>
      </c>
      <c r="DF12" s="2">
        <v>24.55</v>
      </c>
      <c r="DG12" s="2">
        <v>0.67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</row>
    <row r="13" spans="1:235" x14ac:dyDescent="0.35">
      <c r="A13" s="2" t="s">
        <v>654</v>
      </c>
      <c r="B13" s="2">
        <v>5</v>
      </c>
      <c r="C13" s="2">
        <v>4.78</v>
      </c>
      <c r="D13" s="2">
        <v>4.84</v>
      </c>
      <c r="E13" s="2">
        <v>1181.6099999999999</v>
      </c>
      <c r="F13" s="2">
        <v>1E-3</v>
      </c>
      <c r="G13" s="2">
        <v>-8.51</v>
      </c>
      <c r="H13" s="2">
        <v>0</v>
      </c>
      <c r="I13" s="2">
        <v>-0.73</v>
      </c>
      <c r="J13" s="2">
        <v>95.22</v>
      </c>
      <c r="K13" s="2">
        <v>1181.6099999999999</v>
      </c>
      <c r="L13" s="2">
        <v>0</v>
      </c>
      <c r="M13" s="2">
        <v>1181.6099999999999</v>
      </c>
      <c r="N13" s="2">
        <v>0</v>
      </c>
      <c r="O13" s="2">
        <v>1161.4100000000001</v>
      </c>
      <c r="P13" s="2">
        <v>-20.21</v>
      </c>
      <c r="Q13" s="2">
        <v>1136.73</v>
      </c>
      <c r="R13" s="2">
        <v>-44.89</v>
      </c>
      <c r="S13" s="2">
        <v>1143.02</v>
      </c>
      <c r="T13" s="2">
        <v>-38.6</v>
      </c>
      <c r="U13" s="2">
        <v>959.97</v>
      </c>
      <c r="V13" s="2">
        <v>-221.65</v>
      </c>
      <c r="W13" s="2">
        <v>1026.8499999999999</v>
      </c>
      <c r="X13" s="2">
        <v>-154.76</v>
      </c>
      <c r="Y13" s="2">
        <v>1.8562000000000001</v>
      </c>
      <c r="Z13" s="2">
        <v>2.9216000000000002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29.636399999999998</v>
      </c>
      <c r="AH13" s="2">
        <v>70.363600000000005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0.1618</v>
      </c>
      <c r="AP13" s="2">
        <v>4.53E-2</v>
      </c>
      <c r="AQ13" s="2">
        <v>48.432099999999998</v>
      </c>
      <c r="AR13" s="2">
        <v>1.3419000000000001</v>
      </c>
      <c r="AS13" s="2">
        <v>14.7469</v>
      </c>
      <c r="AT13" s="2">
        <v>1.4864999999999999</v>
      </c>
      <c r="AU13" s="2">
        <v>12.503500000000001</v>
      </c>
      <c r="AV13" s="2">
        <v>0.24529999999999999</v>
      </c>
      <c r="AW13" s="2">
        <v>6.9846000000000004</v>
      </c>
      <c r="AX13" s="2">
        <v>11.1982</v>
      </c>
      <c r="AY13" s="2">
        <v>2.4291999999999998</v>
      </c>
      <c r="AZ13" s="2">
        <v>0.44019999999999998</v>
      </c>
      <c r="BA13" s="2">
        <v>0.1162</v>
      </c>
      <c r="BB13" s="2">
        <v>0</v>
      </c>
      <c r="BC13" s="2">
        <v>1.2E-2</v>
      </c>
      <c r="BD13" s="2">
        <v>6.3399999999999998E-2</v>
      </c>
      <c r="BE13" s="2">
        <v>0</v>
      </c>
      <c r="BF13" s="2">
        <v>1.0424</v>
      </c>
      <c r="BG13" s="2">
        <v>1.0490999999999999</v>
      </c>
      <c r="BH13" s="2">
        <v>0.97070000000000001</v>
      </c>
      <c r="BI13" s="2">
        <v>1.0348999999999999</v>
      </c>
      <c r="BJ13" s="2">
        <v>1.0437000000000001</v>
      </c>
      <c r="BK13" s="2">
        <v>1.0429999999999999</v>
      </c>
      <c r="BL13" s="2">
        <v>1.0449999999999999</v>
      </c>
      <c r="BM13" s="2">
        <v>1.0465</v>
      </c>
      <c r="BN13" s="2">
        <v>1.0470999999999999</v>
      </c>
      <c r="BO13" s="2">
        <v>1.0472999999999999</v>
      </c>
      <c r="BP13" s="2">
        <v>1.0475000000000001</v>
      </c>
      <c r="BQ13" s="2">
        <v>1.0492999999999999</v>
      </c>
      <c r="BR13" s="2">
        <v>1.0490999999999999</v>
      </c>
      <c r="BS13" s="2">
        <v>1.0488999999999999</v>
      </c>
      <c r="BT13" s="2">
        <v>1.0487</v>
      </c>
      <c r="BU13" s="2">
        <v>38.394300000000001</v>
      </c>
      <c r="BV13" s="2">
        <v>0</v>
      </c>
      <c r="BW13" s="2">
        <v>0</v>
      </c>
      <c r="BX13" s="2">
        <v>0</v>
      </c>
      <c r="BY13" s="2">
        <v>22.232099999999999</v>
      </c>
      <c r="BZ13" s="2">
        <v>0.317</v>
      </c>
      <c r="CA13" s="2">
        <v>38.453800000000001</v>
      </c>
      <c r="CB13" s="2">
        <v>0.43669999999999998</v>
      </c>
      <c r="CC13" s="2">
        <v>0</v>
      </c>
      <c r="CD13" s="2">
        <v>0</v>
      </c>
      <c r="CE13" s="2">
        <v>0</v>
      </c>
      <c r="CF13" s="2">
        <v>0</v>
      </c>
      <c r="CG13" s="2">
        <v>0.1661</v>
      </c>
      <c r="CH13" s="2">
        <v>0</v>
      </c>
      <c r="CI13" s="2">
        <v>0</v>
      </c>
      <c r="CJ13" s="2">
        <v>75.510000000000005</v>
      </c>
      <c r="CK13" s="2">
        <v>74.650000000000006</v>
      </c>
      <c r="CL13" s="2">
        <v>24.21</v>
      </c>
      <c r="CM13" s="2">
        <v>0.35</v>
      </c>
      <c r="CN13" s="2">
        <v>0.61</v>
      </c>
      <c r="CO13" s="2">
        <v>0.17</v>
      </c>
      <c r="CP13" s="2">
        <v>49.360100000000003</v>
      </c>
      <c r="CQ13" s="2">
        <v>0</v>
      </c>
      <c r="CR13" s="2">
        <v>32.47</v>
      </c>
      <c r="CS13" s="2">
        <v>0</v>
      </c>
      <c r="CT13" s="2">
        <v>0</v>
      </c>
      <c r="CU13" s="2">
        <v>0</v>
      </c>
      <c r="CV13" s="2">
        <v>0</v>
      </c>
      <c r="CW13" s="2">
        <v>15.270099999999999</v>
      </c>
      <c r="CX13" s="2">
        <v>2.7845</v>
      </c>
      <c r="CY13" s="2">
        <v>0.1153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74.680000000000007</v>
      </c>
      <c r="DF13" s="2">
        <v>24.64</v>
      </c>
      <c r="DG13" s="2">
        <v>0.67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2">
        <v>0</v>
      </c>
      <c r="HJ13" s="2">
        <v>0</v>
      </c>
      <c r="HK13" s="2">
        <v>0</v>
      </c>
      <c r="HL13" s="2">
        <v>0</v>
      </c>
      <c r="HM13" s="2">
        <v>0</v>
      </c>
      <c r="HN13" s="2">
        <v>0</v>
      </c>
      <c r="HO13" s="2">
        <v>0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2">
        <v>0</v>
      </c>
      <c r="HW13" s="2">
        <v>0</v>
      </c>
      <c r="HX13" s="2">
        <v>0</v>
      </c>
      <c r="HY13" s="2">
        <v>0</v>
      </c>
      <c r="HZ13" s="2">
        <v>0</v>
      </c>
      <c r="IA13" s="2">
        <v>0</v>
      </c>
    </row>
    <row r="14" spans="1:235" x14ac:dyDescent="0.35">
      <c r="A14" s="2" t="s">
        <v>654</v>
      </c>
      <c r="B14" s="2">
        <v>5.5</v>
      </c>
      <c r="C14" s="2">
        <v>5.26</v>
      </c>
      <c r="D14" s="2">
        <v>5.33</v>
      </c>
      <c r="E14" s="2">
        <v>1181.02</v>
      </c>
      <c r="F14" s="2">
        <v>1E-3</v>
      </c>
      <c r="G14" s="2">
        <v>-8.52</v>
      </c>
      <c r="H14" s="2">
        <v>0</v>
      </c>
      <c r="I14" s="2">
        <v>-0.73</v>
      </c>
      <c r="J14" s="2">
        <v>94.74</v>
      </c>
      <c r="K14" s="2">
        <v>1181.02</v>
      </c>
      <c r="L14" s="2">
        <v>0</v>
      </c>
      <c r="M14" s="2">
        <v>1181.02</v>
      </c>
      <c r="N14" s="2">
        <v>0</v>
      </c>
      <c r="O14" s="2">
        <v>1161.0899999999999</v>
      </c>
      <c r="P14" s="2">
        <v>-19.93</v>
      </c>
      <c r="Q14" s="2">
        <v>1136.54</v>
      </c>
      <c r="R14" s="2">
        <v>-44.48</v>
      </c>
      <c r="S14" s="2">
        <v>1142.6600000000001</v>
      </c>
      <c r="T14" s="2">
        <v>-38.36</v>
      </c>
      <c r="U14" s="2">
        <v>960.32</v>
      </c>
      <c r="V14" s="2">
        <v>-220.7</v>
      </c>
      <c r="W14" s="2">
        <v>1026.8499999999999</v>
      </c>
      <c r="X14" s="2">
        <v>-154.16999999999999</v>
      </c>
      <c r="Y14" s="2">
        <v>1.9986999999999999</v>
      </c>
      <c r="Z14" s="2">
        <v>3.2597999999999998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29.657699999999998</v>
      </c>
      <c r="AH14" s="2">
        <v>70.342299999999994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0.1623</v>
      </c>
      <c r="AP14" s="2">
        <v>4.53E-2</v>
      </c>
      <c r="AQ14" s="2">
        <v>48.443300000000001</v>
      </c>
      <c r="AR14" s="2">
        <v>1.3487</v>
      </c>
      <c r="AS14" s="2">
        <v>14.7064</v>
      </c>
      <c r="AT14" s="2">
        <v>1.4950000000000001</v>
      </c>
      <c r="AU14" s="2">
        <v>12.530799999999999</v>
      </c>
      <c r="AV14" s="2">
        <v>0.246</v>
      </c>
      <c r="AW14" s="2">
        <v>6.9638</v>
      </c>
      <c r="AX14" s="2">
        <v>11.2006</v>
      </c>
      <c r="AY14" s="2">
        <v>2.4312</v>
      </c>
      <c r="AZ14" s="2">
        <v>0.442</v>
      </c>
      <c r="BA14" s="2">
        <v>0.1168</v>
      </c>
      <c r="BB14" s="2">
        <v>0</v>
      </c>
      <c r="BC14" s="2">
        <v>1.18E-2</v>
      </c>
      <c r="BD14" s="2">
        <v>6.3700000000000007E-2</v>
      </c>
      <c r="BE14" s="2">
        <v>0</v>
      </c>
      <c r="BF14" s="2">
        <v>1.0470999999999999</v>
      </c>
      <c r="BG14" s="2">
        <v>1.0543</v>
      </c>
      <c r="BH14" s="2">
        <v>0.96650000000000003</v>
      </c>
      <c r="BI14" s="2">
        <v>1.0383</v>
      </c>
      <c r="BJ14" s="2">
        <v>1.0482</v>
      </c>
      <c r="BK14" s="2">
        <v>1.0474000000000001</v>
      </c>
      <c r="BL14" s="2">
        <v>1.0497000000000001</v>
      </c>
      <c r="BM14" s="2">
        <v>1.0512999999999999</v>
      </c>
      <c r="BN14" s="2">
        <v>1.052</v>
      </c>
      <c r="BO14" s="2">
        <v>1.0523</v>
      </c>
      <c r="BP14" s="2">
        <v>1.0525</v>
      </c>
      <c r="BQ14" s="2">
        <v>1.0545</v>
      </c>
      <c r="BR14" s="2">
        <v>1.0543</v>
      </c>
      <c r="BS14" s="2">
        <v>1.054</v>
      </c>
      <c r="BT14" s="2">
        <v>1.0538000000000001</v>
      </c>
      <c r="BU14" s="2">
        <v>38.377299999999998</v>
      </c>
      <c r="BV14" s="2">
        <v>0</v>
      </c>
      <c r="BW14" s="2">
        <v>0</v>
      </c>
      <c r="BX14" s="2">
        <v>0</v>
      </c>
      <c r="BY14" s="2">
        <v>22.322700000000001</v>
      </c>
      <c r="BZ14" s="2">
        <v>0.31780000000000003</v>
      </c>
      <c r="CA14" s="2">
        <v>38.3797</v>
      </c>
      <c r="CB14" s="2">
        <v>0.43809999999999999</v>
      </c>
      <c r="CC14" s="2">
        <v>0</v>
      </c>
      <c r="CD14" s="2">
        <v>0</v>
      </c>
      <c r="CE14" s="2">
        <v>0</v>
      </c>
      <c r="CF14" s="2">
        <v>0</v>
      </c>
      <c r="CG14" s="2">
        <v>0.16439999999999999</v>
      </c>
      <c r="CH14" s="2">
        <v>0</v>
      </c>
      <c r="CI14" s="2">
        <v>0</v>
      </c>
      <c r="CJ14" s="2">
        <v>75.400000000000006</v>
      </c>
      <c r="CK14" s="2">
        <v>74.540000000000006</v>
      </c>
      <c r="CL14" s="2">
        <v>24.32</v>
      </c>
      <c r="CM14" s="2">
        <v>0.35</v>
      </c>
      <c r="CN14" s="2">
        <v>0.61</v>
      </c>
      <c r="CO14" s="2">
        <v>0.17</v>
      </c>
      <c r="CP14" s="2">
        <v>49.3857</v>
      </c>
      <c r="CQ14" s="2">
        <v>0</v>
      </c>
      <c r="CR14" s="2">
        <v>32.452599999999997</v>
      </c>
      <c r="CS14" s="2">
        <v>0</v>
      </c>
      <c r="CT14" s="2">
        <v>0</v>
      </c>
      <c r="CU14" s="2">
        <v>0</v>
      </c>
      <c r="CV14" s="2">
        <v>0</v>
      </c>
      <c r="CW14" s="2">
        <v>15.249700000000001</v>
      </c>
      <c r="CX14" s="2">
        <v>2.7959000000000001</v>
      </c>
      <c r="CY14" s="2">
        <v>0.1162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74.58</v>
      </c>
      <c r="DF14" s="2">
        <v>24.74</v>
      </c>
      <c r="DG14" s="2">
        <v>0.68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0</v>
      </c>
      <c r="HN14" s="2">
        <v>0</v>
      </c>
      <c r="HO14" s="2">
        <v>0</v>
      </c>
      <c r="HP14" s="2">
        <v>0</v>
      </c>
      <c r="HQ14" s="2">
        <v>0</v>
      </c>
      <c r="HR14" s="2">
        <v>0</v>
      </c>
      <c r="HS14" s="2">
        <v>0</v>
      </c>
      <c r="HT14" s="2">
        <v>0</v>
      </c>
      <c r="HU14" s="2">
        <v>0</v>
      </c>
      <c r="HV14" s="2">
        <v>0</v>
      </c>
      <c r="HW14" s="2">
        <v>0</v>
      </c>
      <c r="HX14" s="2">
        <v>0</v>
      </c>
      <c r="HY14" s="2">
        <v>0</v>
      </c>
      <c r="HZ14" s="2">
        <v>0</v>
      </c>
      <c r="IA14" s="2">
        <v>0</v>
      </c>
    </row>
    <row r="15" spans="1:235" x14ac:dyDescent="0.35">
      <c r="A15" s="2" t="s">
        <v>654</v>
      </c>
      <c r="B15" s="2">
        <v>6</v>
      </c>
      <c r="C15" s="2">
        <v>5.74</v>
      </c>
      <c r="D15" s="2">
        <v>5.83</v>
      </c>
      <c r="E15" s="2">
        <v>1180.42</v>
      </c>
      <c r="F15" s="2">
        <v>1E-3</v>
      </c>
      <c r="G15" s="2">
        <v>-8.5299999999999994</v>
      </c>
      <c r="H15" s="2">
        <v>0</v>
      </c>
      <c r="I15" s="2">
        <v>-0.73</v>
      </c>
      <c r="J15" s="2">
        <v>94.26</v>
      </c>
      <c r="K15" s="2">
        <v>1180.43</v>
      </c>
      <c r="L15" s="2">
        <v>0</v>
      </c>
      <c r="M15" s="2">
        <v>1180.42</v>
      </c>
      <c r="N15" s="2">
        <v>0</v>
      </c>
      <c r="O15" s="2">
        <v>1160.78</v>
      </c>
      <c r="P15" s="2">
        <v>-19.649999999999999</v>
      </c>
      <c r="Q15" s="2">
        <v>1136.3499999999999</v>
      </c>
      <c r="R15" s="2">
        <v>-44.07</v>
      </c>
      <c r="S15" s="2">
        <v>1142.31</v>
      </c>
      <c r="T15" s="2">
        <v>-38.11</v>
      </c>
      <c r="U15" s="2">
        <v>960.67</v>
      </c>
      <c r="V15" s="2">
        <v>-219.75</v>
      </c>
      <c r="W15" s="2">
        <v>1026.8499999999999</v>
      </c>
      <c r="X15" s="2">
        <v>-153.57</v>
      </c>
      <c r="Y15" s="2">
        <v>2.1414</v>
      </c>
      <c r="Z15" s="2">
        <v>3.5979000000000001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29.679300000000001</v>
      </c>
      <c r="AH15" s="2">
        <v>70.320700000000002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0.1628</v>
      </c>
      <c r="AP15" s="2">
        <v>4.53E-2</v>
      </c>
      <c r="AQ15" s="2">
        <v>48.454500000000003</v>
      </c>
      <c r="AR15" s="2">
        <v>1.3554999999999999</v>
      </c>
      <c r="AS15" s="2">
        <v>14.6656</v>
      </c>
      <c r="AT15" s="2">
        <v>1.5035000000000001</v>
      </c>
      <c r="AU15" s="2">
        <v>12.558</v>
      </c>
      <c r="AV15" s="2">
        <v>0.24679999999999999</v>
      </c>
      <c r="AW15" s="2">
        <v>6.9428999999999998</v>
      </c>
      <c r="AX15" s="2">
        <v>11.203099999999999</v>
      </c>
      <c r="AY15" s="2">
        <v>2.4331999999999998</v>
      </c>
      <c r="AZ15" s="2">
        <v>0.44379999999999997</v>
      </c>
      <c r="BA15" s="2">
        <v>0.1174</v>
      </c>
      <c r="BB15" s="2">
        <v>0</v>
      </c>
      <c r="BC15" s="2">
        <v>1.17E-2</v>
      </c>
      <c r="BD15" s="2">
        <v>6.4000000000000001E-2</v>
      </c>
      <c r="BE15" s="2">
        <v>0</v>
      </c>
      <c r="BF15" s="2">
        <v>1.0517000000000001</v>
      </c>
      <c r="BG15" s="2">
        <v>1.0596000000000001</v>
      </c>
      <c r="BH15" s="2">
        <v>0.96230000000000004</v>
      </c>
      <c r="BI15" s="2">
        <v>1.0417000000000001</v>
      </c>
      <c r="BJ15" s="2">
        <v>1.0527</v>
      </c>
      <c r="BK15" s="2">
        <v>1.0519000000000001</v>
      </c>
      <c r="BL15" s="2">
        <v>1.0544</v>
      </c>
      <c r="BM15" s="2">
        <v>1.0562</v>
      </c>
      <c r="BN15" s="2">
        <v>1.0569999999999999</v>
      </c>
      <c r="BO15" s="2">
        <v>1.0572999999999999</v>
      </c>
      <c r="BP15" s="2">
        <v>1.0575000000000001</v>
      </c>
      <c r="BQ15" s="2">
        <v>1.0598000000000001</v>
      </c>
      <c r="BR15" s="2">
        <v>1.0596000000000001</v>
      </c>
      <c r="BS15" s="2">
        <v>1.0592999999999999</v>
      </c>
      <c r="BT15" s="2">
        <v>1.0590999999999999</v>
      </c>
      <c r="BU15" s="2">
        <v>38.360300000000002</v>
      </c>
      <c r="BV15" s="2">
        <v>0</v>
      </c>
      <c r="BW15" s="2">
        <v>0</v>
      </c>
      <c r="BX15" s="2">
        <v>0</v>
      </c>
      <c r="BY15" s="2">
        <v>22.413699999999999</v>
      </c>
      <c r="BZ15" s="2">
        <v>0.31850000000000001</v>
      </c>
      <c r="CA15" s="2">
        <v>38.305300000000003</v>
      </c>
      <c r="CB15" s="2">
        <v>0.4395</v>
      </c>
      <c r="CC15" s="2">
        <v>0</v>
      </c>
      <c r="CD15" s="2">
        <v>0</v>
      </c>
      <c r="CE15" s="2">
        <v>0</v>
      </c>
      <c r="CF15" s="2">
        <v>0</v>
      </c>
      <c r="CG15" s="2">
        <v>0.16270000000000001</v>
      </c>
      <c r="CH15" s="2">
        <v>0</v>
      </c>
      <c r="CI15" s="2">
        <v>0</v>
      </c>
      <c r="CJ15" s="2">
        <v>75.290000000000006</v>
      </c>
      <c r="CK15" s="2">
        <v>74.430000000000007</v>
      </c>
      <c r="CL15" s="2">
        <v>24.43</v>
      </c>
      <c r="CM15" s="2">
        <v>0.35</v>
      </c>
      <c r="CN15" s="2">
        <v>0.61</v>
      </c>
      <c r="CO15" s="2">
        <v>0.17</v>
      </c>
      <c r="CP15" s="2">
        <v>49.411299999999997</v>
      </c>
      <c r="CQ15" s="2">
        <v>0</v>
      </c>
      <c r="CR15" s="2">
        <v>32.435099999999998</v>
      </c>
      <c r="CS15" s="2">
        <v>0</v>
      </c>
      <c r="CT15" s="2">
        <v>0</v>
      </c>
      <c r="CU15" s="2">
        <v>0</v>
      </c>
      <c r="CV15" s="2">
        <v>0</v>
      </c>
      <c r="CW15" s="2">
        <v>15.2293</v>
      </c>
      <c r="CX15" s="2">
        <v>2.8071999999999999</v>
      </c>
      <c r="CY15" s="2">
        <v>0.11700000000000001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74.48</v>
      </c>
      <c r="DF15" s="2">
        <v>24.84</v>
      </c>
      <c r="DG15" s="2">
        <v>0.68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2">
        <v>0</v>
      </c>
      <c r="HJ15" s="2">
        <v>0</v>
      </c>
      <c r="HK15" s="2">
        <v>0</v>
      </c>
      <c r="HL15" s="2">
        <v>0</v>
      </c>
      <c r="HM15" s="2">
        <v>0</v>
      </c>
      <c r="HN15" s="2">
        <v>0</v>
      </c>
      <c r="HO15" s="2">
        <v>0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2">
        <v>0</v>
      </c>
      <c r="HW15" s="2">
        <v>0</v>
      </c>
      <c r="HX15" s="2">
        <v>0</v>
      </c>
      <c r="HY15" s="2">
        <v>0</v>
      </c>
      <c r="HZ15" s="2">
        <v>0</v>
      </c>
      <c r="IA15" s="2">
        <v>0</v>
      </c>
    </row>
    <row r="16" spans="1:235" x14ac:dyDescent="0.35">
      <c r="A16" s="2" t="s">
        <v>654</v>
      </c>
      <c r="B16" s="2">
        <v>6.5</v>
      </c>
      <c r="C16" s="2">
        <v>6.22</v>
      </c>
      <c r="D16" s="2">
        <v>6.32</v>
      </c>
      <c r="E16" s="2">
        <v>1179.82</v>
      </c>
      <c r="F16" s="2">
        <v>1E-3</v>
      </c>
      <c r="G16" s="2">
        <v>-8.5299999999999994</v>
      </c>
      <c r="H16" s="2">
        <v>0</v>
      </c>
      <c r="I16" s="2">
        <v>-0.73</v>
      </c>
      <c r="J16" s="2">
        <v>93.78</v>
      </c>
      <c r="K16" s="2">
        <v>1179.83</v>
      </c>
      <c r="L16" s="2">
        <v>0.01</v>
      </c>
      <c r="M16" s="2">
        <v>1179.82</v>
      </c>
      <c r="N16" s="2">
        <v>0</v>
      </c>
      <c r="O16" s="2">
        <v>1160.46</v>
      </c>
      <c r="P16" s="2">
        <v>-19.36</v>
      </c>
      <c r="Q16" s="2">
        <v>1136.1600000000001</v>
      </c>
      <c r="R16" s="2">
        <v>-43.66</v>
      </c>
      <c r="S16" s="2">
        <v>1141.96</v>
      </c>
      <c r="T16" s="2">
        <v>-37.86</v>
      </c>
      <c r="U16" s="2">
        <v>961.02</v>
      </c>
      <c r="V16" s="2">
        <v>-218.8</v>
      </c>
      <c r="W16" s="2">
        <v>1026.8499999999999</v>
      </c>
      <c r="X16" s="2">
        <v>-152.97</v>
      </c>
      <c r="Y16" s="2">
        <v>2.2843</v>
      </c>
      <c r="Z16" s="2">
        <v>3.9359999999999999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29.701000000000001</v>
      </c>
      <c r="AH16" s="2">
        <v>70.299000000000007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0.16320000000000001</v>
      </c>
      <c r="AP16" s="2">
        <v>4.53E-2</v>
      </c>
      <c r="AQ16" s="2">
        <v>48.465699999999998</v>
      </c>
      <c r="AR16" s="2">
        <v>1.3625</v>
      </c>
      <c r="AS16" s="2">
        <v>14.624599999999999</v>
      </c>
      <c r="AT16" s="2">
        <v>1.5121</v>
      </c>
      <c r="AU16" s="2">
        <v>12.5852</v>
      </c>
      <c r="AV16" s="2">
        <v>0.24759999999999999</v>
      </c>
      <c r="AW16" s="2">
        <v>6.9218999999999999</v>
      </c>
      <c r="AX16" s="2">
        <v>11.2058</v>
      </c>
      <c r="AY16" s="2">
        <v>2.4350000000000001</v>
      </c>
      <c r="AZ16" s="2">
        <v>0.4456</v>
      </c>
      <c r="BA16" s="2">
        <v>0.11799999999999999</v>
      </c>
      <c r="BB16" s="2">
        <v>0</v>
      </c>
      <c r="BC16" s="2">
        <v>1.15E-2</v>
      </c>
      <c r="BD16" s="2">
        <v>6.4399999999999999E-2</v>
      </c>
      <c r="BE16" s="2">
        <v>0</v>
      </c>
      <c r="BF16" s="2">
        <v>1.0565</v>
      </c>
      <c r="BG16" s="2">
        <v>1.0649</v>
      </c>
      <c r="BH16" s="2">
        <v>0.95820000000000005</v>
      </c>
      <c r="BI16" s="2">
        <v>1.0450999999999999</v>
      </c>
      <c r="BJ16" s="2">
        <v>1.0572999999999999</v>
      </c>
      <c r="BK16" s="2">
        <v>1.0564</v>
      </c>
      <c r="BL16" s="2">
        <v>1.0591999999999999</v>
      </c>
      <c r="BM16" s="2">
        <v>1.0611999999999999</v>
      </c>
      <c r="BN16" s="2">
        <v>1.0621</v>
      </c>
      <c r="BO16" s="2">
        <v>1.0623</v>
      </c>
      <c r="BP16" s="2">
        <v>1.0626</v>
      </c>
      <c r="BQ16" s="2">
        <v>1.0650999999999999</v>
      </c>
      <c r="BR16" s="2">
        <v>1.0649</v>
      </c>
      <c r="BS16" s="2">
        <v>1.0646</v>
      </c>
      <c r="BT16" s="2">
        <v>1.0643</v>
      </c>
      <c r="BU16" s="2">
        <v>38.343200000000003</v>
      </c>
      <c r="BV16" s="2">
        <v>0</v>
      </c>
      <c r="BW16" s="2">
        <v>0</v>
      </c>
      <c r="BX16" s="2">
        <v>0</v>
      </c>
      <c r="BY16" s="2">
        <v>22.504999999999999</v>
      </c>
      <c r="BZ16" s="2">
        <v>0.31929999999999997</v>
      </c>
      <c r="CA16" s="2">
        <v>38.230499999999999</v>
      </c>
      <c r="CB16" s="2">
        <v>0.44090000000000001</v>
      </c>
      <c r="CC16" s="2">
        <v>0</v>
      </c>
      <c r="CD16" s="2">
        <v>0</v>
      </c>
      <c r="CE16" s="2">
        <v>0</v>
      </c>
      <c r="CF16" s="2">
        <v>0</v>
      </c>
      <c r="CG16" s="2">
        <v>0.16109999999999999</v>
      </c>
      <c r="CH16" s="2">
        <v>0</v>
      </c>
      <c r="CI16" s="2">
        <v>0</v>
      </c>
      <c r="CJ16" s="2">
        <v>75.17</v>
      </c>
      <c r="CK16" s="2">
        <v>74.319999999999993</v>
      </c>
      <c r="CL16" s="2">
        <v>24.54</v>
      </c>
      <c r="CM16" s="2">
        <v>0.35</v>
      </c>
      <c r="CN16" s="2">
        <v>0.62</v>
      </c>
      <c r="CO16" s="2">
        <v>0.17</v>
      </c>
      <c r="CP16" s="2">
        <v>49.437100000000001</v>
      </c>
      <c r="CQ16" s="2">
        <v>0</v>
      </c>
      <c r="CR16" s="2">
        <v>32.417499999999997</v>
      </c>
      <c r="CS16" s="2">
        <v>0</v>
      </c>
      <c r="CT16" s="2">
        <v>0</v>
      </c>
      <c r="CU16" s="2">
        <v>0</v>
      </c>
      <c r="CV16" s="2">
        <v>0</v>
      </c>
      <c r="CW16" s="2">
        <v>15.2088</v>
      </c>
      <c r="CX16" s="2">
        <v>2.8187000000000002</v>
      </c>
      <c r="CY16" s="2">
        <v>0.1179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74.37</v>
      </c>
      <c r="DF16" s="2">
        <v>24.94</v>
      </c>
      <c r="DG16" s="2">
        <v>0.69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0</v>
      </c>
      <c r="HM16" s="2">
        <v>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2">
        <v>0</v>
      </c>
      <c r="HW16" s="2">
        <v>0</v>
      </c>
      <c r="HX16" s="2">
        <v>0</v>
      </c>
      <c r="HY16" s="2">
        <v>0</v>
      </c>
      <c r="HZ16" s="2">
        <v>0</v>
      </c>
      <c r="IA16" s="2">
        <v>0</v>
      </c>
    </row>
    <row r="17" spans="1:235" x14ac:dyDescent="0.35">
      <c r="A17" s="2" t="s">
        <v>654</v>
      </c>
      <c r="B17" s="2">
        <v>7</v>
      </c>
      <c r="C17" s="2">
        <v>6.7</v>
      </c>
      <c r="D17" s="2">
        <v>6.81</v>
      </c>
      <c r="E17" s="2">
        <v>1179.22</v>
      </c>
      <c r="F17" s="2">
        <v>1E-3</v>
      </c>
      <c r="G17" s="2">
        <v>-8.5399999999999991</v>
      </c>
      <c r="H17" s="2">
        <v>0</v>
      </c>
      <c r="I17" s="2">
        <v>-0.73</v>
      </c>
      <c r="J17" s="2">
        <v>93.3</v>
      </c>
      <c r="K17" s="2">
        <v>1179.22</v>
      </c>
      <c r="L17" s="2">
        <v>0</v>
      </c>
      <c r="M17" s="2">
        <v>1179.22</v>
      </c>
      <c r="N17" s="2">
        <v>0</v>
      </c>
      <c r="O17" s="2">
        <v>1160.1500000000001</v>
      </c>
      <c r="P17" s="2">
        <v>-19.07</v>
      </c>
      <c r="Q17" s="2">
        <v>1135.97</v>
      </c>
      <c r="R17" s="2">
        <v>-43.25</v>
      </c>
      <c r="S17" s="2">
        <v>1141.5999999999999</v>
      </c>
      <c r="T17" s="2">
        <v>-37.619999999999997</v>
      </c>
      <c r="U17" s="2">
        <v>961.38</v>
      </c>
      <c r="V17" s="2">
        <v>-217.84</v>
      </c>
      <c r="W17" s="2">
        <v>1026.8499999999999</v>
      </c>
      <c r="X17" s="2">
        <v>-152.37</v>
      </c>
      <c r="Y17" s="2">
        <v>2.4278</v>
      </c>
      <c r="Z17" s="2">
        <v>4.2735000000000003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29.844000000000001</v>
      </c>
      <c r="AH17" s="2">
        <v>70.156000000000006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0.16370000000000001</v>
      </c>
      <c r="AP17" s="2">
        <v>4.53E-2</v>
      </c>
      <c r="AQ17" s="2">
        <v>48.476999999999997</v>
      </c>
      <c r="AR17" s="2">
        <v>1.3694999999999999</v>
      </c>
      <c r="AS17" s="2">
        <v>14.583600000000001</v>
      </c>
      <c r="AT17" s="2">
        <v>1.5206999999999999</v>
      </c>
      <c r="AU17" s="2">
        <v>12.612299999999999</v>
      </c>
      <c r="AV17" s="2">
        <v>0.24829999999999999</v>
      </c>
      <c r="AW17" s="2">
        <v>6.9008000000000003</v>
      </c>
      <c r="AX17" s="2">
        <v>11.2087</v>
      </c>
      <c r="AY17" s="2">
        <v>2.4369000000000001</v>
      </c>
      <c r="AZ17" s="2">
        <v>0.44750000000000001</v>
      </c>
      <c r="BA17" s="2">
        <v>0.1186</v>
      </c>
      <c r="BB17" s="2">
        <v>0</v>
      </c>
      <c r="BC17" s="2">
        <v>1.14E-2</v>
      </c>
      <c r="BD17" s="2">
        <v>6.4699999999999994E-2</v>
      </c>
      <c r="BE17" s="2">
        <v>0</v>
      </c>
      <c r="BF17" s="2">
        <v>1.0611999999999999</v>
      </c>
      <c r="BG17" s="2">
        <v>1.0702</v>
      </c>
      <c r="BH17" s="2">
        <v>0.95399999999999996</v>
      </c>
      <c r="BI17" s="2">
        <v>1.0485</v>
      </c>
      <c r="BJ17" s="2">
        <v>1.0620000000000001</v>
      </c>
      <c r="BK17" s="2">
        <v>1.0609</v>
      </c>
      <c r="BL17" s="2">
        <v>1.0640000000000001</v>
      </c>
      <c r="BM17" s="2">
        <v>1.0662</v>
      </c>
      <c r="BN17" s="2">
        <v>1.0670999999999999</v>
      </c>
      <c r="BO17" s="2">
        <v>1.0674999999999999</v>
      </c>
      <c r="BP17" s="2">
        <v>1.0677000000000001</v>
      </c>
      <c r="BQ17" s="2">
        <v>1.0705</v>
      </c>
      <c r="BR17" s="2">
        <v>1.0703</v>
      </c>
      <c r="BS17" s="2">
        <v>1.0699000000000001</v>
      </c>
      <c r="BT17" s="2">
        <v>1.0697000000000001</v>
      </c>
      <c r="BU17" s="2">
        <v>38.325899999999997</v>
      </c>
      <c r="BV17" s="2">
        <v>0</v>
      </c>
      <c r="BW17" s="2">
        <v>0</v>
      </c>
      <c r="BX17" s="2">
        <v>0</v>
      </c>
      <c r="BY17" s="2">
        <v>22.597100000000001</v>
      </c>
      <c r="BZ17" s="2">
        <v>0.3201</v>
      </c>
      <c r="CA17" s="2">
        <v>38.155099999999997</v>
      </c>
      <c r="CB17" s="2">
        <v>0.44230000000000003</v>
      </c>
      <c r="CC17" s="2">
        <v>0</v>
      </c>
      <c r="CD17" s="2">
        <v>0</v>
      </c>
      <c r="CE17" s="2">
        <v>0</v>
      </c>
      <c r="CF17" s="2">
        <v>0</v>
      </c>
      <c r="CG17" s="2">
        <v>0.15939999999999999</v>
      </c>
      <c r="CH17" s="2">
        <v>0</v>
      </c>
      <c r="CI17" s="2">
        <v>0</v>
      </c>
      <c r="CJ17" s="2">
        <v>75.06</v>
      </c>
      <c r="CK17" s="2">
        <v>74.209999999999994</v>
      </c>
      <c r="CL17" s="2">
        <v>24.65</v>
      </c>
      <c r="CM17" s="2">
        <v>0.35</v>
      </c>
      <c r="CN17" s="2">
        <v>0.62</v>
      </c>
      <c r="CO17" s="2">
        <v>0.17</v>
      </c>
      <c r="CP17" s="2">
        <v>49.462899999999998</v>
      </c>
      <c r="CQ17" s="2">
        <v>0</v>
      </c>
      <c r="CR17" s="2">
        <v>32.4</v>
      </c>
      <c r="CS17" s="2">
        <v>0</v>
      </c>
      <c r="CT17" s="2">
        <v>0</v>
      </c>
      <c r="CU17" s="2">
        <v>0</v>
      </c>
      <c r="CV17" s="2">
        <v>0</v>
      </c>
      <c r="CW17" s="2">
        <v>15.1883</v>
      </c>
      <c r="CX17" s="2">
        <v>2.8300999999999998</v>
      </c>
      <c r="CY17" s="2">
        <v>0.1188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74.27</v>
      </c>
      <c r="DF17" s="2">
        <v>25.04</v>
      </c>
      <c r="DG17" s="2">
        <v>0.69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</row>
    <row r="18" spans="1:235" x14ac:dyDescent="0.35">
      <c r="A18" s="2" t="s">
        <v>654</v>
      </c>
      <c r="B18" s="2">
        <v>7.5</v>
      </c>
      <c r="C18" s="2">
        <v>7.18</v>
      </c>
      <c r="D18" s="2">
        <v>7.31</v>
      </c>
      <c r="E18" s="2">
        <v>1178.6099999999999</v>
      </c>
      <c r="F18" s="2">
        <v>1E-3</v>
      </c>
      <c r="G18" s="2">
        <v>-8.5500000000000007</v>
      </c>
      <c r="H18" s="2">
        <v>0</v>
      </c>
      <c r="I18" s="2">
        <v>-0.73</v>
      </c>
      <c r="J18" s="2">
        <v>92.82</v>
      </c>
      <c r="K18" s="2">
        <v>1178.6099999999999</v>
      </c>
      <c r="L18" s="2">
        <v>0</v>
      </c>
      <c r="M18" s="2">
        <v>1178.6099999999999</v>
      </c>
      <c r="N18" s="2">
        <v>0</v>
      </c>
      <c r="O18" s="2">
        <v>1159.83</v>
      </c>
      <c r="P18" s="2">
        <v>-18.77</v>
      </c>
      <c r="Q18" s="2">
        <v>1135.77</v>
      </c>
      <c r="R18" s="2">
        <v>-42.83</v>
      </c>
      <c r="S18" s="2">
        <v>1141.24</v>
      </c>
      <c r="T18" s="2">
        <v>-37.369999999999997</v>
      </c>
      <c r="U18" s="2">
        <v>961.73</v>
      </c>
      <c r="V18" s="2">
        <v>-216.88</v>
      </c>
      <c r="W18" s="2">
        <v>1026.8499999999999</v>
      </c>
      <c r="X18" s="2">
        <v>-151.76</v>
      </c>
      <c r="Y18" s="2">
        <v>2.5714999999999999</v>
      </c>
      <c r="Z18" s="2">
        <v>4.6109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29.866099999999999</v>
      </c>
      <c r="AH18" s="2">
        <v>70.133899999999997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0.16420000000000001</v>
      </c>
      <c r="AP18" s="2">
        <v>4.53E-2</v>
      </c>
      <c r="AQ18" s="2">
        <v>48.488300000000002</v>
      </c>
      <c r="AR18" s="2">
        <v>1.3766</v>
      </c>
      <c r="AS18" s="2">
        <v>14.542299999999999</v>
      </c>
      <c r="AT18" s="2">
        <v>1.5294000000000001</v>
      </c>
      <c r="AU18" s="2">
        <v>12.6394</v>
      </c>
      <c r="AV18" s="2">
        <v>0.24909999999999999</v>
      </c>
      <c r="AW18" s="2">
        <v>6.8795999999999999</v>
      </c>
      <c r="AX18" s="2">
        <v>11.2119</v>
      </c>
      <c r="AY18" s="2">
        <v>2.4386999999999999</v>
      </c>
      <c r="AZ18" s="2">
        <v>0.44929999999999998</v>
      </c>
      <c r="BA18" s="2">
        <v>0.1192</v>
      </c>
      <c r="BB18" s="2">
        <v>0</v>
      </c>
      <c r="BC18" s="2">
        <v>1.12E-2</v>
      </c>
      <c r="BD18" s="2">
        <v>6.5000000000000002E-2</v>
      </c>
      <c r="BE18" s="2">
        <v>0</v>
      </c>
      <c r="BF18" s="2">
        <v>1.0661</v>
      </c>
      <c r="BG18" s="2">
        <v>1.0755999999999999</v>
      </c>
      <c r="BH18" s="2">
        <v>0.94979999999999998</v>
      </c>
      <c r="BI18" s="2">
        <v>1.0519000000000001</v>
      </c>
      <c r="BJ18" s="2">
        <v>1.0667</v>
      </c>
      <c r="BK18" s="2">
        <v>1.0653999999999999</v>
      </c>
      <c r="BL18" s="2">
        <v>1.0688</v>
      </c>
      <c r="BM18" s="2">
        <v>1.0711999999999999</v>
      </c>
      <c r="BN18" s="2">
        <v>1.0723</v>
      </c>
      <c r="BO18" s="2">
        <v>1.0726</v>
      </c>
      <c r="BP18" s="2">
        <v>1.0729</v>
      </c>
      <c r="BQ18" s="2">
        <v>1.0759000000000001</v>
      </c>
      <c r="BR18" s="2">
        <v>1.0757000000000001</v>
      </c>
      <c r="BS18" s="2">
        <v>1.0752999999999999</v>
      </c>
      <c r="BT18" s="2">
        <v>1.0750999999999999</v>
      </c>
      <c r="BU18" s="2">
        <v>38.308599999999998</v>
      </c>
      <c r="BV18" s="2">
        <v>0</v>
      </c>
      <c r="BW18" s="2">
        <v>0</v>
      </c>
      <c r="BX18" s="2">
        <v>0</v>
      </c>
      <c r="BY18" s="2">
        <v>22.689499999999999</v>
      </c>
      <c r="BZ18" s="2">
        <v>0.32090000000000002</v>
      </c>
      <c r="CA18" s="2">
        <v>38.0794</v>
      </c>
      <c r="CB18" s="2">
        <v>0.44379999999999997</v>
      </c>
      <c r="CC18" s="2">
        <v>0</v>
      </c>
      <c r="CD18" s="2">
        <v>0</v>
      </c>
      <c r="CE18" s="2">
        <v>0</v>
      </c>
      <c r="CF18" s="2">
        <v>0</v>
      </c>
      <c r="CG18" s="2">
        <v>0.1578</v>
      </c>
      <c r="CH18" s="2">
        <v>0</v>
      </c>
      <c r="CI18" s="2">
        <v>0</v>
      </c>
      <c r="CJ18" s="2">
        <v>74.95</v>
      </c>
      <c r="CK18" s="2">
        <v>74.09</v>
      </c>
      <c r="CL18" s="2">
        <v>24.77</v>
      </c>
      <c r="CM18" s="2">
        <v>0.35</v>
      </c>
      <c r="CN18" s="2">
        <v>0.62</v>
      </c>
      <c r="CO18" s="2">
        <v>0.17</v>
      </c>
      <c r="CP18" s="2">
        <v>49.488799999999998</v>
      </c>
      <c r="CQ18" s="2">
        <v>0</v>
      </c>
      <c r="CR18" s="2">
        <v>32.382399999999997</v>
      </c>
      <c r="CS18" s="2">
        <v>0</v>
      </c>
      <c r="CT18" s="2">
        <v>0</v>
      </c>
      <c r="CU18" s="2">
        <v>0</v>
      </c>
      <c r="CV18" s="2">
        <v>0</v>
      </c>
      <c r="CW18" s="2">
        <v>15.1677</v>
      </c>
      <c r="CX18" s="2">
        <v>2.8414999999999999</v>
      </c>
      <c r="CY18" s="2">
        <v>0.1197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74.16</v>
      </c>
      <c r="DF18" s="2">
        <v>25.14</v>
      </c>
      <c r="DG18" s="2">
        <v>0.7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</row>
    <row r="19" spans="1:235" x14ac:dyDescent="0.35">
      <c r="A19" s="2" t="s">
        <v>654</v>
      </c>
      <c r="B19" s="2">
        <v>8</v>
      </c>
      <c r="C19" s="2">
        <v>7.66</v>
      </c>
      <c r="D19" s="2">
        <v>7.8</v>
      </c>
      <c r="E19" s="2">
        <v>1177.99</v>
      </c>
      <c r="F19" s="2">
        <v>1E-3</v>
      </c>
      <c r="G19" s="2">
        <v>-8.5500000000000007</v>
      </c>
      <c r="H19" s="2">
        <v>0</v>
      </c>
      <c r="I19" s="2">
        <v>-0.73</v>
      </c>
      <c r="J19" s="2">
        <v>92.34</v>
      </c>
      <c r="K19" s="2">
        <v>1177.99</v>
      </c>
      <c r="L19" s="2">
        <v>0</v>
      </c>
      <c r="M19" s="2">
        <v>1177.99</v>
      </c>
      <c r="N19" s="2">
        <v>0</v>
      </c>
      <c r="O19" s="2">
        <v>1159.52</v>
      </c>
      <c r="P19" s="2">
        <v>-18.47</v>
      </c>
      <c r="Q19" s="2">
        <v>1135.58</v>
      </c>
      <c r="R19" s="2">
        <v>-42.41</v>
      </c>
      <c r="S19" s="2">
        <v>1140.8800000000001</v>
      </c>
      <c r="T19" s="2">
        <v>-37.11</v>
      </c>
      <c r="U19" s="2">
        <v>962.08</v>
      </c>
      <c r="V19" s="2">
        <v>-215.91</v>
      </c>
      <c r="W19" s="2">
        <v>1026.8499999999999</v>
      </c>
      <c r="X19" s="2">
        <v>-151.13999999999999</v>
      </c>
      <c r="Y19" s="2">
        <v>2.7153</v>
      </c>
      <c r="Z19" s="2">
        <v>4.9481999999999999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29.888400000000001</v>
      </c>
      <c r="AH19" s="2">
        <v>70.111599999999996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0.1646</v>
      </c>
      <c r="AP19" s="2">
        <v>4.53E-2</v>
      </c>
      <c r="AQ19" s="2">
        <v>48.499600000000001</v>
      </c>
      <c r="AR19" s="2">
        <v>1.3837999999999999</v>
      </c>
      <c r="AS19" s="2">
        <v>14.5007</v>
      </c>
      <c r="AT19" s="2">
        <v>1.5382</v>
      </c>
      <c r="AU19" s="2">
        <v>12.666399999999999</v>
      </c>
      <c r="AV19" s="2">
        <v>0.24990000000000001</v>
      </c>
      <c r="AW19" s="2">
        <v>6.8582999999999998</v>
      </c>
      <c r="AX19" s="2">
        <v>11.215299999999999</v>
      </c>
      <c r="AY19" s="2">
        <v>2.4403999999999999</v>
      </c>
      <c r="AZ19" s="2">
        <v>0.45119999999999999</v>
      </c>
      <c r="BA19" s="2">
        <v>0.11990000000000001</v>
      </c>
      <c r="BB19" s="2">
        <v>0</v>
      </c>
      <c r="BC19" s="2">
        <v>1.11E-2</v>
      </c>
      <c r="BD19" s="2">
        <v>6.54E-2</v>
      </c>
      <c r="BE19" s="2">
        <v>0</v>
      </c>
      <c r="BF19" s="2">
        <v>1.0709</v>
      </c>
      <c r="BG19" s="2">
        <v>1.0810999999999999</v>
      </c>
      <c r="BH19" s="2">
        <v>0.9456</v>
      </c>
      <c r="BI19" s="2">
        <v>1.0552999999999999</v>
      </c>
      <c r="BJ19" s="2">
        <v>1.0713999999999999</v>
      </c>
      <c r="BK19" s="2">
        <v>1.0701000000000001</v>
      </c>
      <c r="BL19" s="2">
        <v>1.0737000000000001</v>
      </c>
      <c r="BM19" s="2">
        <v>1.0763</v>
      </c>
      <c r="BN19" s="2">
        <v>1.0774999999999999</v>
      </c>
      <c r="BO19" s="2">
        <v>1.0778000000000001</v>
      </c>
      <c r="BP19" s="2">
        <v>1.0781000000000001</v>
      </c>
      <c r="BQ19" s="2">
        <v>1.0813999999999999</v>
      </c>
      <c r="BR19" s="2">
        <v>1.0811999999999999</v>
      </c>
      <c r="BS19" s="2">
        <v>1.0808</v>
      </c>
      <c r="BT19" s="2">
        <v>1.0805</v>
      </c>
      <c r="BU19" s="2">
        <v>38.291200000000003</v>
      </c>
      <c r="BV19" s="2">
        <v>0</v>
      </c>
      <c r="BW19" s="2">
        <v>0</v>
      </c>
      <c r="BX19" s="2">
        <v>0</v>
      </c>
      <c r="BY19" s="2">
        <v>22.782299999999999</v>
      </c>
      <c r="BZ19" s="2">
        <v>0.32169999999999999</v>
      </c>
      <c r="CA19" s="2">
        <v>38.003300000000003</v>
      </c>
      <c r="CB19" s="2">
        <v>0.44519999999999998</v>
      </c>
      <c r="CC19" s="2">
        <v>0</v>
      </c>
      <c r="CD19" s="2">
        <v>0</v>
      </c>
      <c r="CE19" s="2">
        <v>0</v>
      </c>
      <c r="CF19" s="2">
        <v>0</v>
      </c>
      <c r="CG19" s="2">
        <v>0.15620000000000001</v>
      </c>
      <c r="CH19" s="2">
        <v>0</v>
      </c>
      <c r="CI19" s="2">
        <v>0</v>
      </c>
      <c r="CJ19" s="2">
        <v>74.83</v>
      </c>
      <c r="CK19" s="2">
        <v>73.98</v>
      </c>
      <c r="CL19" s="2">
        <v>24.88</v>
      </c>
      <c r="CM19" s="2">
        <v>0.36</v>
      </c>
      <c r="CN19" s="2">
        <v>0.62</v>
      </c>
      <c r="CO19" s="2">
        <v>0.16</v>
      </c>
      <c r="CP19" s="2">
        <v>49.514699999999998</v>
      </c>
      <c r="CQ19" s="2">
        <v>0</v>
      </c>
      <c r="CR19" s="2">
        <v>32.364699999999999</v>
      </c>
      <c r="CS19" s="2">
        <v>0</v>
      </c>
      <c r="CT19" s="2">
        <v>0</v>
      </c>
      <c r="CU19" s="2">
        <v>0</v>
      </c>
      <c r="CV19" s="2">
        <v>0</v>
      </c>
      <c r="CW19" s="2">
        <v>15.1471</v>
      </c>
      <c r="CX19" s="2">
        <v>2.8530000000000002</v>
      </c>
      <c r="CY19" s="2">
        <v>0.1206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74.06</v>
      </c>
      <c r="DF19" s="2">
        <v>25.24</v>
      </c>
      <c r="DG19" s="2">
        <v>0.7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2">
        <v>0</v>
      </c>
      <c r="HJ19" s="2">
        <v>0</v>
      </c>
      <c r="HK19" s="2">
        <v>0</v>
      </c>
      <c r="HL19" s="2">
        <v>0</v>
      </c>
      <c r="HM19" s="2">
        <v>0</v>
      </c>
      <c r="HN19" s="2">
        <v>0</v>
      </c>
      <c r="HO19" s="2">
        <v>0</v>
      </c>
      <c r="HP19" s="2">
        <v>0</v>
      </c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0</v>
      </c>
      <c r="HX19" s="2">
        <v>0</v>
      </c>
      <c r="HY19" s="2">
        <v>0</v>
      </c>
      <c r="HZ19" s="2">
        <v>0</v>
      </c>
      <c r="IA19" s="2">
        <v>0</v>
      </c>
    </row>
    <row r="20" spans="1:235" x14ac:dyDescent="0.35">
      <c r="A20" s="2" t="s">
        <v>654</v>
      </c>
      <c r="B20" s="2">
        <v>8.5</v>
      </c>
      <c r="C20" s="2">
        <v>8.14</v>
      </c>
      <c r="D20" s="2">
        <v>8.3000000000000007</v>
      </c>
      <c r="E20" s="2">
        <v>1177.3699999999999</v>
      </c>
      <c r="F20" s="2">
        <v>1E-3</v>
      </c>
      <c r="G20" s="2">
        <v>-8.56</v>
      </c>
      <c r="H20" s="2">
        <v>0</v>
      </c>
      <c r="I20" s="2">
        <v>-0.73</v>
      </c>
      <c r="J20" s="2">
        <v>91.86</v>
      </c>
      <c r="K20" s="2">
        <v>1177.3800000000001</v>
      </c>
      <c r="L20" s="2">
        <v>0.01</v>
      </c>
      <c r="M20" s="2">
        <v>1177.3699999999999</v>
      </c>
      <c r="N20" s="2">
        <v>0</v>
      </c>
      <c r="O20" s="2">
        <v>1159.21</v>
      </c>
      <c r="P20" s="2">
        <v>-18.16</v>
      </c>
      <c r="Q20" s="2">
        <v>1135.3800000000001</v>
      </c>
      <c r="R20" s="2">
        <v>-41.99</v>
      </c>
      <c r="S20" s="2">
        <v>1140.51</v>
      </c>
      <c r="T20" s="2">
        <v>-36.85</v>
      </c>
      <c r="U20" s="2">
        <v>962.44</v>
      </c>
      <c r="V20" s="2">
        <v>-214.93</v>
      </c>
      <c r="W20" s="2">
        <v>1026.8499999999999</v>
      </c>
      <c r="X20" s="2">
        <v>-150.52000000000001</v>
      </c>
      <c r="Y20" s="2">
        <v>2.8593000000000002</v>
      </c>
      <c r="Z20" s="2">
        <v>5.2854999999999999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29.910799999999998</v>
      </c>
      <c r="AH20" s="2">
        <v>70.089200000000005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0.1651</v>
      </c>
      <c r="AP20" s="2">
        <v>4.53E-2</v>
      </c>
      <c r="AQ20" s="2">
        <v>48.510800000000003</v>
      </c>
      <c r="AR20" s="2">
        <v>1.391</v>
      </c>
      <c r="AS20" s="2">
        <v>14.4588</v>
      </c>
      <c r="AT20" s="2">
        <v>1.5470999999999999</v>
      </c>
      <c r="AU20" s="2">
        <v>12.6935</v>
      </c>
      <c r="AV20" s="2">
        <v>0.25059999999999999</v>
      </c>
      <c r="AW20" s="2">
        <v>6.8371000000000004</v>
      </c>
      <c r="AX20" s="2">
        <v>11.2189</v>
      </c>
      <c r="AY20" s="2">
        <v>2.4420000000000002</v>
      </c>
      <c r="AZ20" s="2">
        <v>0.45300000000000001</v>
      </c>
      <c r="BA20" s="2">
        <v>0.1205</v>
      </c>
      <c r="BB20" s="2">
        <v>0</v>
      </c>
      <c r="BC20" s="2">
        <v>1.09E-2</v>
      </c>
      <c r="BD20" s="2">
        <v>6.5699999999999995E-2</v>
      </c>
      <c r="BE20" s="2">
        <v>0</v>
      </c>
      <c r="BF20" s="2">
        <v>1.0758000000000001</v>
      </c>
      <c r="BG20" s="2">
        <v>1.0866</v>
      </c>
      <c r="BH20" s="2">
        <v>0.94140000000000001</v>
      </c>
      <c r="BI20" s="2">
        <v>1.0587</v>
      </c>
      <c r="BJ20" s="2">
        <v>1.0761000000000001</v>
      </c>
      <c r="BK20" s="2">
        <v>1.0747</v>
      </c>
      <c r="BL20" s="2">
        <v>1.0787</v>
      </c>
      <c r="BM20" s="2">
        <v>1.0814999999999999</v>
      </c>
      <c r="BN20" s="2">
        <v>1.0827</v>
      </c>
      <c r="BO20" s="2">
        <v>1.0831</v>
      </c>
      <c r="BP20" s="2">
        <v>1.0833999999999999</v>
      </c>
      <c r="BQ20" s="2">
        <v>1.087</v>
      </c>
      <c r="BR20" s="2">
        <v>1.0867</v>
      </c>
      <c r="BS20" s="2">
        <v>1.0863</v>
      </c>
      <c r="BT20" s="2">
        <v>1.0860000000000001</v>
      </c>
      <c r="BU20" s="2">
        <v>38.273699999999998</v>
      </c>
      <c r="BV20" s="2">
        <v>0</v>
      </c>
      <c r="BW20" s="2">
        <v>0</v>
      </c>
      <c r="BX20" s="2">
        <v>0</v>
      </c>
      <c r="BY20" s="2">
        <v>22.875499999999999</v>
      </c>
      <c r="BZ20" s="2">
        <v>0.32250000000000001</v>
      </c>
      <c r="CA20" s="2">
        <v>37.926900000000003</v>
      </c>
      <c r="CB20" s="2">
        <v>0.44669999999999999</v>
      </c>
      <c r="CC20" s="2">
        <v>0</v>
      </c>
      <c r="CD20" s="2">
        <v>0</v>
      </c>
      <c r="CE20" s="2">
        <v>0</v>
      </c>
      <c r="CF20" s="2">
        <v>0</v>
      </c>
      <c r="CG20" s="2">
        <v>0.1547</v>
      </c>
      <c r="CH20" s="2">
        <v>0</v>
      </c>
      <c r="CI20" s="2">
        <v>0</v>
      </c>
      <c r="CJ20" s="2">
        <v>74.72</v>
      </c>
      <c r="CK20" s="2">
        <v>73.86</v>
      </c>
      <c r="CL20" s="2">
        <v>24.99</v>
      </c>
      <c r="CM20" s="2">
        <v>0.36</v>
      </c>
      <c r="CN20" s="2">
        <v>0.63</v>
      </c>
      <c r="CO20" s="2">
        <v>0.16</v>
      </c>
      <c r="CP20" s="2">
        <v>49.540799999999997</v>
      </c>
      <c r="CQ20" s="2">
        <v>0</v>
      </c>
      <c r="CR20" s="2">
        <v>32.346899999999998</v>
      </c>
      <c r="CS20" s="2">
        <v>0</v>
      </c>
      <c r="CT20" s="2">
        <v>0</v>
      </c>
      <c r="CU20" s="2">
        <v>0</v>
      </c>
      <c r="CV20" s="2">
        <v>0</v>
      </c>
      <c r="CW20" s="2">
        <v>15.126300000000001</v>
      </c>
      <c r="CX20" s="2">
        <v>2.8645</v>
      </c>
      <c r="CY20" s="2">
        <v>0.1215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73.95</v>
      </c>
      <c r="DF20" s="2">
        <v>25.34</v>
      </c>
      <c r="DG20" s="2">
        <v>0.71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2">
        <v>0</v>
      </c>
      <c r="HW20" s="2">
        <v>0</v>
      </c>
      <c r="HX20" s="2">
        <v>0</v>
      </c>
      <c r="HY20" s="2">
        <v>0</v>
      </c>
      <c r="HZ20" s="2">
        <v>0</v>
      </c>
      <c r="IA20" s="2">
        <v>0</v>
      </c>
    </row>
    <row r="21" spans="1:235" x14ac:dyDescent="0.35">
      <c r="A21" s="2" t="s">
        <v>654</v>
      </c>
      <c r="B21" s="2">
        <v>9</v>
      </c>
      <c r="C21" s="2">
        <v>8.6199999999999992</v>
      </c>
      <c r="D21" s="2">
        <v>8.7899999999999991</v>
      </c>
      <c r="E21" s="2">
        <v>1176.74</v>
      </c>
      <c r="F21" s="2">
        <v>1E-3</v>
      </c>
      <c r="G21" s="2">
        <v>-8.57</v>
      </c>
      <c r="H21" s="2">
        <v>0</v>
      </c>
      <c r="I21" s="2">
        <v>-0.73</v>
      </c>
      <c r="J21" s="2">
        <v>91.38</v>
      </c>
      <c r="K21" s="2">
        <v>1176.75</v>
      </c>
      <c r="L21" s="2">
        <v>0</v>
      </c>
      <c r="M21" s="2">
        <v>1176.74</v>
      </c>
      <c r="N21" s="2">
        <v>0</v>
      </c>
      <c r="O21" s="2">
        <v>1158.8900000000001</v>
      </c>
      <c r="P21" s="2">
        <v>-17.850000000000001</v>
      </c>
      <c r="Q21" s="2">
        <v>1135.18</v>
      </c>
      <c r="R21" s="2">
        <v>-41.56</v>
      </c>
      <c r="S21" s="2">
        <v>1140.1500000000001</v>
      </c>
      <c r="T21" s="2">
        <v>-36.6</v>
      </c>
      <c r="U21" s="2">
        <v>962.79</v>
      </c>
      <c r="V21" s="2">
        <v>-213.95</v>
      </c>
      <c r="W21" s="2">
        <v>1026.8499999999999</v>
      </c>
      <c r="X21" s="2">
        <v>-149.88999999999999</v>
      </c>
      <c r="Y21" s="2">
        <v>3.0038999999999998</v>
      </c>
      <c r="Z21" s="2">
        <v>5.6222000000000003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30.049700000000001</v>
      </c>
      <c r="AH21" s="2">
        <v>69.950299999999999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0.16550000000000001</v>
      </c>
      <c r="AP21" s="2">
        <v>4.53E-2</v>
      </c>
      <c r="AQ21" s="2">
        <v>48.522199999999998</v>
      </c>
      <c r="AR21" s="2">
        <v>1.3984000000000001</v>
      </c>
      <c r="AS21" s="2">
        <v>14.4169</v>
      </c>
      <c r="AT21" s="2">
        <v>1.556</v>
      </c>
      <c r="AU21" s="2">
        <v>12.7203</v>
      </c>
      <c r="AV21" s="2">
        <v>0.25140000000000001</v>
      </c>
      <c r="AW21" s="2">
        <v>6.8155999999999999</v>
      </c>
      <c r="AX21" s="2">
        <v>11.2227</v>
      </c>
      <c r="AY21" s="2">
        <v>2.4436</v>
      </c>
      <c r="AZ21" s="2">
        <v>0.45490000000000003</v>
      </c>
      <c r="BA21" s="2">
        <v>0.1211</v>
      </c>
      <c r="BB21" s="2">
        <v>0</v>
      </c>
      <c r="BC21" s="2">
        <v>1.0800000000000001E-2</v>
      </c>
      <c r="BD21" s="2">
        <v>6.6100000000000006E-2</v>
      </c>
      <c r="BE21" s="2">
        <v>0</v>
      </c>
      <c r="BF21" s="2">
        <v>1.0808</v>
      </c>
      <c r="BG21" s="2">
        <v>1.0922000000000001</v>
      </c>
      <c r="BH21" s="2">
        <v>0.93720000000000003</v>
      </c>
      <c r="BI21" s="2">
        <v>1.0622</v>
      </c>
      <c r="BJ21" s="2">
        <v>1.0809</v>
      </c>
      <c r="BK21" s="2">
        <v>1.0793999999999999</v>
      </c>
      <c r="BL21" s="2">
        <v>1.0835999999999999</v>
      </c>
      <c r="BM21" s="2">
        <v>1.0866</v>
      </c>
      <c r="BN21" s="2">
        <v>1.0880000000000001</v>
      </c>
      <c r="BO21" s="2">
        <v>1.0884</v>
      </c>
      <c r="BP21" s="2">
        <v>1.0887</v>
      </c>
      <c r="BQ21" s="2">
        <v>1.0926</v>
      </c>
      <c r="BR21" s="2">
        <v>1.0923</v>
      </c>
      <c r="BS21" s="2">
        <v>1.0919000000000001</v>
      </c>
      <c r="BT21" s="2">
        <v>1.0914999999999999</v>
      </c>
      <c r="BU21" s="2">
        <v>38.256</v>
      </c>
      <c r="BV21" s="2">
        <v>0</v>
      </c>
      <c r="BW21" s="2">
        <v>0</v>
      </c>
      <c r="BX21" s="2">
        <v>0</v>
      </c>
      <c r="BY21" s="2">
        <v>22.9693</v>
      </c>
      <c r="BZ21" s="2">
        <v>0.32329999999999998</v>
      </c>
      <c r="CA21" s="2">
        <v>37.849899999999998</v>
      </c>
      <c r="CB21" s="2">
        <v>0.44819999999999999</v>
      </c>
      <c r="CC21" s="2">
        <v>0</v>
      </c>
      <c r="CD21" s="2">
        <v>0</v>
      </c>
      <c r="CE21" s="2">
        <v>0</v>
      </c>
      <c r="CF21" s="2">
        <v>0</v>
      </c>
      <c r="CG21" s="2">
        <v>0.1532</v>
      </c>
      <c r="CH21" s="2">
        <v>0</v>
      </c>
      <c r="CI21" s="2">
        <v>0</v>
      </c>
      <c r="CJ21" s="2">
        <v>74.599999999999994</v>
      </c>
      <c r="CK21" s="2">
        <v>73.75</v>
      </c>
      <c r="CL21" s="2">
        <v>25.11</v>
      </c>
      <c r="CM21" s="2">
        <v>0.36</v>
      </c>
      <c r="CN21" s="2">
        <v>0.63</v>
      </c>
      <c r="CO21" s="2">
        <v>0.16</v>
      </c>
      <c r="CP21" s="2">
        <v>49.566899999999997</v>
      </c>
      <c r="CQ21" s="2">
        <v>0</v>
      </c>
      <c r="CR21" s="2">
        <v>32.329099999999997</v>
      </c>
      <c r="CS21" s="2">
        <v>0</v>
      </c>
      <c r="CT21" s="2">
        <v>0</v>
      </c>
      <c r="CU21" s="2">
        <v>0</v>
      </c>
      <c r="CV21" s="2">
        <v>0</v>
      </c>
      <c r="CW21" s="2">
        <v>15.105600000000001</v>
      </c>
      <c r="CX21" s="2">
        <v>2.8759999999999999</v>
      </c>
      <c r="CY21" s="2">
        <v>0.12239999999999999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73.849999999999994</v>
      </c>
      <c r="DF21" s="2">
        <v>25.44</v>
      </c>
      <c r="DG21" s="2">
        <v>0.71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2">
        <v>0</v>
      </c>
      <c r="HW21" s="2">
        <v>0</v>
      </c>
      <c r="HX21" s="2">
        <v>0</v>
      </c>
      <c r="HY21" s="2">
        <v>0</v>
      </c>
      <c r="HZ21" s="2">
        <v>0</v>
      </c>
      <c r="IA21" s="2">
        <v>0</v>
      </c>
    </row>
    <row r="22" spans="1:235" x14ac:dyDescent="0.35">
      <c r="A22" s="2" t="s">
        <v>654</v>
      </c>
      <c r="B22" s="2">
        <v>9.5</v>
      </c>
      <c r="C22" s="2">
        <v>9.11</v>
      </c>
      <c r="D22" s="2">
        <v>9.2799999999999994</v>
      </c>
      <c r="E22" s="2">
        <v>1176.1099999999999</v>
      </c>
      <c r="F22" s="2">
        <v>1E-3</v>
      </c>
      <c r="G22" s="2">
        <v>-8.58</v>
      </c>
      <c r="H22" s="2">
        <v>0</v>
      </c>
      <c r="I22" s="2">
        <v>-0.73</v>
      </c>
      <c r="J22" s="2">
        <v>90.89</v>
      </c>
      <c r="K22" s="2">
        <v>1176.1199999999999</v>
      </c>
      <c r="L22" s="2">
        <v>0</v>
      </c>
      <c r="M22" s="2">
        <v>1176.1099999999999</v>
      </c>
      <c r="N22" s="2">
        <v>0</v>
      </c>
      <c r="O22" s="2">
        <v>1158.58</v>
      </c>
      <c r="P22" s="2">
        <v>-17.53</v>
      </c>
      <c r="Q22" s="2">
        <v>1134.98</v>
      </c>
      <c r="R22" s="2">
        <v>-41.13</v>
      </c>
      <c r="S22" s="2">
        <v>1139.78</v>
      </c>
      <c r="T22" s="2">
        <v>-36.340000000000003</v>
      </c>
      <c r="U22" s="2">
        <v>963.15</v>
      </c>
      <c r="V22" s="2">
        <v>-212.97</v>
      </c>
      <c r="W22" s="2">
        <v>1026.8499999999999</v>
      </c>
      <c r="X22" s="2">
        <v>-149.26</v>
      </c>
      <c r="Y22" s="2">
        <v>3.1486999999999998</v>
      </c>
      <c r="Z22" s="2">
        <v>5.9588999999999999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30.072500000000002</v>
      </c>
      <c r="AH22" s="2">
        <v>69.927499999999995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0.16600000000000001</v>
      </c>
      <c r="AP22" s="2">
        <v>4.53E-2</v>
      </c>
      <c r="AQ22" s="2">
        <v>48.533499999999997</v>
      </c>
      <c r="AR22" s="2">
        <v>1.4057999999999999</v>
      </c>
      <c r="AS22" s="2">
        <v>14.374599999999999</v>
      </c>
      <c r="AT22" s="2">
        <v>1.5649999999999999</v>
      </c>
      <c r="AU22" s="2">
        <v>12.747199999999999</v>
      </c>
      <c r="AV22" s="2">
        <v>0.25219999999999998</v>
      </c>
      <c r="AW22" s="2">
        <v>6.7941000000000003</v>
      </c>
      <c r="AX22" s="2">
        <v>11.226800000000001</v>
      </c>
      <c r="AY22" s="2">
        <v>2.4451000000000001</v>
      </c>
      <c r="AZ22" s="2">
        <v>0.45679999999999998</v>
      </c>
      <c r="BA22" s="2">
        <v>0.12180000000000001</v>
      </c>
      <c r="BB22" s="2">
        <v>0</v>
      </c>
      <c r="BC22" s="2">
        <v>1.0699999999999999E-2</v>
      </c>
      <c r="BD22" s="2">
        <v>6.6400000000000001E-2</v>
      </c>
      <c r="BE22" s="2">
        <v>0</v>
      </c>
      <c r="BF22" s="2">
        <v>1.0857000000000001</v>
      </c>
      <c r="BG22" s="2">
        <v>1.0979000000000001</v>
      </c>
      <c r="BH22" s="2">
        <v>0.93300000000000005</v>
      </c>
      <c r="BI22" s="2">
        <v>1.0656000000000001</v>
      </c>
      <c r="BJ22" s="2">
        <v>1.0858000000000001</v>
      </c>
      <c r="BK22" s="2">
        <v>1.0841000000000001</v>
      </c>
      <c r="BL22" s="2">
        <v>1.0887</v>
      </c>
      <c r="BM22" s="2">
        <v>1.0919000000000001</v>
      </c>
      <c r="BN22" s="2">
        <v>1.0932999999999999</v>
      </c>
      <c r="BO22" s="2">
        <v>1.0938000000000001</v>
      </c>
      <c r="BP22" s="2">
        <v>1.0941000000000001</v>
      </c>
      <c r="BQ22" s="2">
        <v>1.0982000000000001</v>
      </c>
      <c r="BR22" s="2">
        <v>1.0980000000000001</v>
      </c>
      <c r="BS22" s="2">
        <v>1.0974999999999999</v>
      </c>
      <c r="BT22" s="2">
        <v>1.0971</v>
      </c>
      <c r="BU22" s="2">
        <v>38.238300000000002</v>
      </c>
      <c r="BV22" s="2">
        <v>0</v>
      </c>
      <c r="BW22" s="2">
        <v>0</v>
      </c>
      <c r="BX22" s="2">
        <v>0</v>
      </c>
      <c r="BY22" s="2">
        <v>23.063500000000001</v>
      </c>
      <c r="BZ22" s="2">
        <v>0.3241</v>
      </c>
      <c r="CA22" s="2">
        <v>37.772599999999997</v>
      </c>
      <c r="CB22" s="2">
        <v>0.44979999999999998</v>
      </c>
      <c r="CC22" s="2">
        <v>0</v>
      </c>
      <c r="CD22" s="2">
        <v>0</v>
      </c>
      <c r="CE22" s="2">
        <v>0</v>
      </c>
      <c r="CF22" s="2">
        <v>0</v>
      </c>
      <c r="CG22" s="2">
        <v>0.1517</v>
      </c>
      <c r="CH22" s="2">
        <v>0</v>
      </c>
      <c r="CI22" s="2">
        <v>0</v>
      </c>
      <c r="CJ22" s="2">
        <v>74.489999999999995</v>
      </c>
      <c r="CK22" s="2">
        <v>73.63</v>
      </c>
      <c r="CL22" s="2">
        <v>25.22</v>
      </c>
      <c r="CM22" s="2">
        <v>0.36</v>
      </c>
      <c r="CN22" s="2">
        <v>0.63</v>
      </c>
      <c r="CO22" s="2">
        <v>0.16</v>
      </c>
      <c r="CP22" s="2">
        <v>49.593000000000004</v>
      </c>
      <c r="CQ22" s="2">
        <v>0</v>
      </c>
      <c r="CR22" s="2">
        <v>32.311300000000003</v>
      </c>
      <c r="CS22" s="2">
        <v>0</v>
      </c>
      <c r="CT22" s="2">
        <v>0</v>
      </c>
      <c r="CU22" s="2">
        <v>0</v>
      </c>
      <c r="CV22" s="2">
        <v>0</v>
      </c>
      <c r="CW22" s="2">
        <v>15.0848</v>
      </c>
      <c r="CX22" s="2">
        <v>2.8875999999999999</v>
      </c>
      <c r="CY22" s="2">
        <v>0.12330000000000001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73.739999999999995</v>
      </c>
      <c r="DF22" s="2">
        <v>25.54</v>
      </c>
      <c r="DG22" s="2">
        <v>0.72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2">
        <v>0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2">
        <v>0</v>
      </c>
      <c r="HW22" s="2">
        <v>0</v>
      </c>
      <c r="HX22" s="2">
        <v>0</v>
      </c>
      <c r="HY22" s="2">
        <v>0</v>
      </c>
      <c r="HZ22" s="2">
        <v>0</v>
      </c>
      <c r="IA22" s="2">
        <v>0</v>
      </c>
    </row>
    <row r="23" spans="1:235" x14ac:dyDescent="0.35">
      <c r="A23" s="2" t="s">
        <v>654</v>
      </c>
      <c r="B23" s="2">
        <v>10</v>
      </c>
      <c r="C23" s="2">
        <v>9.59</v>
      </c>
      <c r="D23" s="2">
        <v>9.7799999999999994</v>
      </c>
      <c r="E23" s="2">
        <v>1175.48</v>
      </c>
      <c r="F23" s="2">
        <v>1E-3</v>
      </c>
      <c r="G23" s="2">
        <v>-8.58</v>
      </c>
      <c r="H23" s="2">
        <v>0</v>
      </c>
      <c r="I23" s="2">
        <v>-0.73</v>
      </c>
      <c r="J23" s="2">
        <v>90.41</v>
      </c>
      <c r="K23" s="2">
        <v>1175.48</v>
      </c>
      <c r="L23" s="2">
        <v>0</v>
      </c>
      <c r="M23" s="2">
        <v>1175.48</v>
      </c>
      <c r="N23" s="2">
        <v>0</v>
      </c>
      <c r="O23" s="2">
        <v>1158.27</v>
      </c>
      <c r="P23" s="2">
        <v>-17.21</v>
      </c>
      <c r="Q23" s="2">
        <v>1134.78</v>
      </c>
      <c r="R23" s="2">
        <v>-40.700000000000003</v>
      </c>
      <c r="S23" s="2">
        <v>1139.4000000000001</v>
      </c>
      <c r="T23" s="2">
        <v>-36.07</v>
      </c>
      <c r="U23" s="2">
        <v>963.5</v>
      </c>
      <c r="V23" s="2">
        <v>-211.97</v>
      </c>
      <c r="W23" s="2">
        <v>1026.8499999999999</v>
      </c>
      <c r="X23" s="2">
        <v>-148.63</v>
      </c>
      <c r="Y23" s="2">
        <v>3.2936000000000001</v>
      </c>
      <c r="Z23" s="2">
        <v>6.2954999999999997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30.095500000000001</v>
      </c>
      <c r="AH23" s="2">
        <v>69.904499999999999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0.16650000000000001</v>
      </c>
      <c r="AP23" s="2">
        <v>4.53E-2</v>
      </c>
      <c r="AQ23" s="2">
        <v>48.544899999999998</v>
      </c>
      <c r="AR23" s="2">
        <v>1.4133</v>
      </c>
      <c r="AS23" s="2">
        <v>14.332100000000001</v>
      </c>
      <c r="AT23" s="2">
        <v>1.5741000000000001</v>
      </c>
      <c r="AU23" s="2">
        <v>12.773999999999999</v>
      </c>
      <c r="AV23" s="2">
        <v>0.253</v>
      </c>
      <c r="AW23" s="2">
        <v>6.7725</v>
      </c>
      <c r="AX23" s="2">
        <v>11.2311</v>
      </c>
      <c r="AY23" s="2">
        <v>2.4466000000000001</v>
      </c>
      <c r="AZ23" s="2">
        <v>0.4587</v>
      </c>
      <c r="BA23" s="2">
        <v>0.12239999999999999</v>
      </c>
      <c r="BB23" s="2">
        <v>0</v>
      </c>
      <c r="BC23" s="2">
        <v>1.0500000000000001E-2</v>
      </c>
      <c r="BD23" s="2">
        <v>6.6799999999999998E-2</v>
      </c>
      <c r="BE23" s="2">
        <v>0</v>
      </c>
      <c r="BF23" s="2">
        <v>1.0908</v>
      </c>
      <c r="BG23" s="2">
        <v>1.1035999999999999</v>
      </c>
      <c r="BH23" s="2">
        <v>0.92879999999999996</v>
      </c>
      <c r="BI23" s="2">
        <v>1.0690999999999999</v>
      </c>
      <c r="BJ23" s="2">
        <v>1.0907</v>
      </c>
      <c r="BK23" s="2">
        <v>1.0889</v>
      </c>
      <c r="BL23" s="2">
        <v>1.0936999999999999</v>
      </c>
      <c r="BM23" s="2">
        <v>1.0972</v>
      </c>
      <c r="BN23" s="2">
        <v>1.0987</v>
      </c>
      <c r="BO23" s="2">
        <v>1.0992</v>
      </c>
      <c r="BP23" s="2">
        <v>1.0995999999999999</v>
      </c>
      <c r="BQ23" s="2">
        <v>1.1040000000000001</v>
      </c>
      <c r="BR23" s="2">
        <v>1.1036999999999999</v>
      </c>
      <c r="BS23" s="2">
        <v>1.1032</v>
      </c>
      <c r="BT23" s="2">
        <v>1.1028</v>
      </c>
      <c r="BU23" s="2">
        <v>38.220599999999997</v>
      </c>
      <c r="BV23" s="2">
        <v>0</v>
      </c>
      <c r="BW23" s="2">
        <v>0</v>
      </c>
      <c r="BX23" s="2">
        <v>0</v>
      </c>
      <c r="BY23" s="2">
        <v>23.158100000000001</v>
      </c>
      <c r="BZ23" s="2">
        <v>0.32490000000000002</v>
      </c>
      <c r="CA23" s="2">
        <v>37.694899999999997</v>
      </c>
      <c r="CB23" s="2">
        <v>0.45129999999999998</v>
      </c>
      <c r="CC23" s="2">
        <v>0</v>
      </c>
      <c r="CD23" s="2">
        <v>0</v>
      </c>
      <c r="CE23" s="2">
        <v>0</v>
      </c>
      <c r="CF23" s="2">
        <v>0</v>
      </c>
      <c r="CG23" s="2">
        <v>0.1502</v>
      </c>
      <c r="CH23" s="2">
        <v>0</v>
      </c>
      <c r="CI23" s="2">
        <v>0</v>
      </c>
      <c r="CJ23" s="2">
        <v>74.37</v>
      </c>
      <c r="CK23" s="2">
        <v>73.510000000000005</v>
      </c>
      <c r="CL23" s="2">
        <v>25.34</v>
      </c>
      <c r="CM23" s="2">
        <v>0.36</v>
      </c>
      <c r="CN23" s="2">
        <v>0.63</v>
      </c>
      <c r="CO23" s="2">
        <v>0.16</v>
      </c>
      <c r="CP23" s="2">
        <v>49.619300000000003</v>
      </c>
      <c r="CQ23" s="2">
        <v>0</v>
      </c>
      <c r="CR23" s="2">
        <v>32.293399999999998</v>
      </c>
      <c r="CS23" s="2">
        <v>0</v>
      </c>
      <c r="CT23" s="2">
        <v>0</v>
      </c>
      <c r="CU23" s="2">
        <v>0</v>
      </c>
      <c r="CV23" s="2">
        <v>0</v>
      </c>
      <c r="CW23" s="2">
        <v>15.0639</v>
      </c>
      <c r="CX23" s="2">
        <v>2.8992</v>
      </c>
      <c r="CY23" s="2">
        <v>0.12429999999999999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73.63</v>
      </c>
      <c r="DF23" s="2">
        <v>25.64</v>
      </c>
      <c r="DG23" s="2">
        <v>0.72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0</v>
      </c>
      <c r="HO23" s="2">
        <v>0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2">
        <v>0</v>
      </c>
      <c r="HW23" s="2">
        <v>0</v>
      </c>
      <c r="HX23" s="2">
        <v>0</v>
      </c>
      <c r="HY23" s="2">
        <v>0</v>
      </c>
      <c r="HZ23" s="2">
        <v>0</v>
      </c>
      <c r="IA23" s="2">
        <v>0</v>
      </c>
    </row>
    <row r="24" spans="1:235" x14ac:dyDescent="0.35">
      <c r="A24" s="2" t="s">
        <v>654</v>
      </c>
      <c r="B24" s="2">
        <v>10.5</v>
      </c>
      <c r="C24" s="2">
        <v>10.07</v>
      </c>
      <c r="D24" s="2">
        <v>10.27</v>
      </c>
      <c r="E24" s="2">
        <v>1174.8399999999999</v>
      </c>
      <c r="F24" s="2">
        <v>1E-3</v>
      </c>
      <c r="G24" s="2">
        <v>-8.59</v>
      </c>
      <c r="H24" s="2">
        <v>0</v>
      </c>
      <c r="I24" s="2">
        <v>-0.73</v>
      </c>
      <c r="J24" s="2">
        <v>89.93</v>
      </c>
      <c r="K24" s="2">
        <v>1174.8499999999999</v>
      </c>
      <c r="L24" s="2">
        <v>0.01</v>
      </c>
      <c r="M24" s="2">
        <v>1174.8399999999999</v>
      </c>
      <c r="N24" s="2">
        <v>0</v>
      </c>
      <c r="O24" s="2">
        <v>1157.95</v>
      </c>
      <c r="P24" s="2">
        <v>-16.88</v>
      </c>
      <c r="Q24" s="2">
        <v>1134.58</v>
      </c>
      <c r="R24" s="2">
        <v>-40.26</v>
      </c>
      <c r="S24" s="2">
        <v>1139.03</v>
      </c>
      <c r="T24" s="2">
        <v>-35.799999999999997</v>
      </c>
      <c r="U24" s="2">
        <v>963.86</v>
      </c>
      <c r="V24" s="2">
        <v>-210.97</v>
      </c>
      <c r="W24" s="2">
        <v>1026.8499999999999</v>
      </c>
      <c r="X24" s="2">
        <v>-147.99</v>
      </c>
      <c r="Y24" s="2">
        <v>3.4386999999999999</v>
      </c>
      <c r="Z24" s="2">
        <v>6.6321000000000003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30.118600000000001</v>
      </c>
      <c r="AH24" s="2">
        <v>69.881399999999999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0.16689999999999999</v>
      </c>
      <c r="AP24" s="2">
        <v>4.53E-2</v>
      </c>
      <c r="AQ24" s="2">
        <v>48.556199999999997</v>
      </c>
      <c r="AR24" s="2">
        <v>1.4208000000000001</v>
      </c>
      <c r="AS24" s="2">
        <v>14.289300000000001</v>
      </c>
      <c r="AT24" s="2">
        <v>1.5831999999999999</v>
      </c>
      <c r="AU24" s="2">
        <v>12.800700000000001</v>
      </c>
      <c r="AV24" s="2">
        <v>0.25380000000000003</v>
      </c>
      <c r="AW24" s="2">
        <v>6.7510000000000003</v>
      </c>
      <c r="AX24" s="2">
        <v>11.2356</v>
      </c>
      <c r="AY24" s="2">
        <v>2.448</v>
      </c>
      <c r="AZ24" s="2">
        <v>0.46060000000000001</v>
      </c>
      <c r="BA24" s="2">
        <v>0.1231</v>
      </c>
      <c r="BB24" s="2">
        <v>0</v>
      </c>
      <c r="BC24" s="2">
        <v>1.04E-2</v>
      </c>
      <c r="BD24" s="2">
        <v>6.7100000000000007E-2</v>
      </c>
      <c r="BE24" s="2">
        <v>0</v>
      </c>
      <c r="BF24" s="2">
        <v>1.0959000000000001</v>
      </c>
      <c r="BG24" s="2">
        <v>1.1093</v>
      </c>
      <c r="BH24" s="2">
        <v>0.92459999999999998</v>
      </c>
      <c r="BI24" s="2">
        <v>1.0726</v>
      </c>
      <c r="BJ24" s="2">
        <v>1.0955999999999999</v>
      </c>
      <c r="BK24" s="2">
        <v>1.0936999999999999</v>
      </c>
      <c r="BL24" s="2">
        <v>1.0988</v>
      </c>
      <c r="BM24" s="2">
        <v>1.1025</v>
      </c>
      <c r="BN24" s="2">
        <v>1.1041000000000001</v>
      </c>
      <c r="BO24" s="2">
        <v>1.1047</v>
      </c>
      <c r="BP24" s="2">
        <v>1.1051</v>
      </c>
      <c r="BQ24" s="2">
        <v>1.1097999999999999</v>
      </c>
      <c r="BR24" s="2">
        <v>1.1094999999999999</v>
      </c>
      <c r="BS24" s="2">
        <v>1.1089</v>
      </c>
      <c r="BT24" s="2">
        <v>1.1085</v>
      </c>
      <c r="BU24" s="2">
        <v>38.2027</v>
      </c>
      <c r="BV24" s="2">
        <v>0</v>
      </c>
      <c r="BW24" s="2">
        <v>0</v>
      </c>
      <c r="BX24" s="2">
        <v>0</v>
      </c>
      <c r="BY24" s="2">
        <v>23.253</v>
      </c>
      <c r="BZ24" s="2">
        <v>0.32569999999999999</v>
      </c>
      <c r="CA24" s="2">
        <v>37.616900000000001</v>
      </c>
      <c r="CB24" s="2">
        <v>0.45290000000000002</v>
      </c>
      <c r="CC24" s="2">
        <v>0</v>
      </c>
      <c r="CD24" s="2">
        <v>0</v>
      </c>
      <c r="CE24" s="2">
        <v>0</v>
      </c>
      <c r="CF24" s="2">
        <v>0</v>
      </c>
      <c r="CG24" s="2">
        <v>0.1487</v>
      </c>
      <c r="CH24" s="2">
        <v>0</v>
      </c>
      <c r="CI24" s="2">
        <v>0</v>
      </c>
      <c r="CJ24" s="2">
        <v>74.25</v>
      </c>
      <c r="CK24" s="2">
        <v>73.400000000000006</v>
      </c>
      <c r="CL24" s="2">
        <v>25.45</v>
      </c>
      <c r="CM24" s="2">
        <v>0.36</v>
      </c>
      <c r="CN24" s="2">
        <v>0.64</v>
      </c>
      <c r="CO24" s="2">
        <v>0.16</v>
      </c>
      <c r="CP24" s="2">
        <v>49.645600000000002</v>
      </c>
      <c r="CQ24" s="2">
        <v>0</v>
      </c>
      <c r="CR24" s="2">
        <v>32.275500000000001</v>
      </c>
      <c r="CS24" s="2">
        <v>0</v>
      </c>
      <c r="CT24" s="2">
        <v>0</v>
      </c>
      <c r="CU24" s="2">
        <v>0</v>
      </c>
      <c r="CV24" s="2">
        <v>0</v>
      </c>
      <c r="CW24" s="2">
        <v>15.042899999999999</v>
      </c>
      <c r="CX24" s="2">
        <v>2.9108000000000001</v>
      </c>
      <c r="CY24" s="2">
        <v>0.12520000000000001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73.53</v>
      </c>
      <c r="DF24" s="2">
        <v>25.75</v>
      </c>
      <c r="DG24" s="2">
        <v>0.73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  <c r="HF24" s="2">
        <v>0</v>
      </c>
      <c r="HG24" s="2">
        <v>0</v>
      </c>
      <c r="HH24" s="2">
        <v>0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0</v>
      </c>
      <c r="HO24" s="2">
        <v>0</v>
      </c>
      <c r="HP24" s="2">
        <v>0</v>
      </c>
      <c r="HQ24" s="2">
        <v>0</v>
      </c>
      <c r="HR24" s="2">
        <v>0</v>
      </c>
      <c r="HS24" s="2">
        <v>0</v>
      </c>
      <c r="HT24" s="2">
        <v>0</v>
      </c>
      <c r="HU24" s="2">
        <v>0</v>
      </c>
      <c r="HV24" s="2">
        <v>0</v>
      </c>
      <c r="HW24" s="2">
        <v>0</v>
      </c>
      <c r="HX24" s="2">
        <v>0</v>
      </c>
      <c r="HY24" s="2">
        <v>0</v>
      </c>
      <c r="HZ24" s="2">
        <v>0</v>
      </c>
      <c r="IA24" s="2">
        <v>0</v>
      </c>
    </row>
    <row r="25" spans="1:235" x14ac:dyDescent="0.35">
      <c r="A25" s="2" t="s">
        <v>654</v>
      </c>
      <c r="B25" s="2">
        <v>11</v>
      </c>
      <c r="C25" s="2">
        <v>10.55</v>
      </c>
      <c r="D25" s="2">
        <v>10.77</v>
      </c>
      <c r="E25" s="2">
        <v>1174.19</v>
      </c>
      <c r="F25" s="2">
        <v>1E-3</v>
      </c>
      <c r="G25" s="2">
        <v>-8.6</v>
      </c>
      <c r="H25" s="2">
        <v>0</v>
      </c>
      <c r="I25" s="2">
        <v>-0.73</v>
      </c>
      <c r="J25" s="2">
        <v>89.45</v>
      </c>
      <c r="K25" s="2">
        <v>1174.2</v>
      </c>
      <c r="L25" s="2">
        <v>0</v>
      </c>
      <c r="M25" s="2">
        <v>1174.19</v>
      </c>
      <c r="N25" s="2">
        <v>0</v>
      </c>
      <c r="O25" s="2">
        <v>1157.6400000000001</v>
      </c>
      <c r="P25" s="2">
        <v>-16.55</v>
      </c>
      <c r="Q25" s="2">
        <v>1134.3699999999999</v>
      </c>
      <c r="R25" s="2">
        <v>-39.82</v>
      </c>
      <c r="S25" s="2">
        <v>1138.6500000000001</v>
      </c>
      <c r="T25" s="2">
        <v>-35.54</v>
      </c>
      <c r="U25" s="2">
        <v>964.22</v>
      </c>
      <c r="V25" s="2">
        <v>-209.97</v>
      </c>
      <c r="W25" s="2">
        <v>1026.8499999999999</v>
      </c>
      <c r="X25" s="2">
        <v>-147.34</v>
      </c>
      <c r="Y25" s="2">
        <v>3.5844999999999998</v>
      </c>
      <c r="Z25" s="2">
        <v>6.968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30.2684</v>
      </c>
      <c r="AH25" s="2">
        <v>69.7316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0.16739999999999999</v>
      </c>
      <c r="AP25" s="2">
        <v>4.53E-2</v>
      </c>
      <c r="AQ25" s="2">
        <v>48.567599999999999</v>
      </c>
      <c r="AR25" s="2">
        <v>1.4285000000000001</v>
      </c>
      <c r="AS25" s="2">
        <v>14.246499999999999</v>
      </c>
      <c r="AT25" s="2">
        <v>1.5924</v>
      </c>
      <c r="AU25" s="2">
        <v>12.827299999999999</v>
      </c>
      <c r="AV25" s="2">
        <v>0.25459999999999999</v>
      </c>
      <c r="AW25" s="2">
        <v>6.7291999999999996</v>
      </c>
      <c r="AX25" s="2">
        <v>11.240500000000001</v>
      </c>
      <c r="AY25" s="2">
        <v>2.4493</v>
      </c>
      <c r="AZ25" s="2">
        <v>0.46260000000000001</v>
      </c>
      <c r="BA25" s="2">
        <v>0.1237</v>
      </c>
      <c r="BB25" s="2">
        <v>0</v>
      </c>
      <c r="BC25" s="2">
        <v>1.03E-2</v>
      </c>
      <c r="BD25" s="2">
        <v>6.7500000000000004E-2</v>
      </c>
      <c r="BE25" s="2">
        <v>0</v>
      </c>
      <c r="BF25" s="2">
        <v>1.101</v>
      </c>
      <c r="BG25" s="2">
        <v>1.1152</v>
      </c>
      <c r="BH25" s="2">
        <v>0.9204</v>
      </c>
      <c r="BI25" s="2">
        <v>1.0760000000000001</v>
      </c>
      <c r="BJ25" s="2">
        <v>1.1006</v>
      </c>
      <c r="BK25" s="2">
        <v>1.0985</v>
      </c>
      <c r="BL25" s="2">
        <v>1.1040000000000001</v>
      </c>
      <c r="BM25" s="2">
        <v>1.1079000000000001</v>
      </c>
      <c r="BN25" s="2">
        <v>1.1095999999999999</v>
      </c>
      <c r="BO25" s="2">
        <v>1.1102000000000001</v>
      </c>
      <c r="BP25" s="2">
        <v>1.1106</v>
      </c>
      <c r="BQ25" s="2">
        <v>1.1155999999999999</v>
      </c>
      <c r="BR25" s="2">
        <v>1.1153</v>
      </c>
      <c r="BS25" s="2">
        <v>1.1147</v>
      </c>
      <c r="BT25" s="2">
        <v>1.1143000000000001</v>
      </c>
      <c r="BU25" s="2">
        <v>38.184699999999999</v>
      </c>
      <c r="BV25" s="2">
        <v>0</v>
      </c>
      <c r="BW25" s="2">
        <v>0</v>
      </c>
      <c r="BX25" s="2">
        <v>0</v>
      </c>
      <c r="BY25" s="2">
        <v>23.348600000000001</v>
      </c>
      <c r="BZ25" s="2">
        <v>0.32650000000000001</v>
      </c>
      <c r="CA25" s="2">
        <v>37.5383</v>
      </c>
      <c r="CB25" s="2">
        <v>0.45450000000000002</v>
      </c>
      <c r="CC25" s="2">
        <v>0</v>
      </c>
      <c r="CD25" s="2">
        <v>0</v>
      </c>
      <c r="CE25" s="2">
        <v>0</v>
      </c>
      <c r="CF25" s="2">
        <v>0</v>
      </c>
      <c r="CG25" s="2">
        <v>0.14729999999999999</v>
      </c>
      <c r="CH25" s="2">
        <v>0</v>
      </c>
      <c r="CI25" s="2">
        <v>0</v>
      </c>
      <c r="CJ25" s="2">
        <v>74.13</v>
      </c>
      <c r="CK25" s="2">
        <v>73.28</v>
      </c>
      <c r="CL25" s="2">
        <v>25.57</v>
      </c>
      <c r="CM25" s="2">
        <v>0.36</v>
      </c>
      <c r="CN25" s="2">
        <v>0.64</v>
      </c>
      <c r="CO25" s="2">
        <v>0.16</v>
      </c>
      <c r="CP25" s="2">
        <v>49.671999999999997</v>
      </c>
      <c r="CQ25" s="2">
        <v>0</v>
      </c>
      <c r="CR25" s="2">
        <v>32.2575</v>
      </c>
      <c r="CS25" s="2">
        <v>0</v>
      </c>
      <c r="CT25" s="2">
        <v>0</v>
      </c>
      <c r="CU25" s="2">
        <v>0</v>
      </c>
      <c r="CV25" s="2">
        <v>0</v>
      </c>
      <c r="CW25" s="2">
        <v>15.022</v>
      </c>
      <c r="CX25" s="2">
        <v>2.9224000000000001</v>
      </c>
      <c r="CY25" s="2">
        <v>0.12620000000000001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73.42</v>
      </c>
      <c r="DF25" s="2">
        <v>25.85</v>
      </c>
      <c r="DG25" s="2">
        <v>0.73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2">
        <v>0</v>
      </c>
      <c r="HJ25" s="2">
        <v>0</v>
      </c>
      <c r="HK25" s="2">
        <v>0</v>
      </c>
      <c r="HL25" s="2">
        <v>0</v>
      </c>
      <c r="HM25" s="2">
        <v>0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2">
        <v>0</v>
      </c>
      <c r="HW25" s="2">
        <v>0</v>
      </c>
      <c r="HX25" s="2">
        <v>0</v>
      </c>
      <c r="HY25" s="2">
        <v>0</v>
      </c>
      <c r="HZ25" s="2">
        <v>0</v>
      </c>
      <c r="IA25" s="2">
        <v>0</v>
      </c>
    </row>
    <row r="26" spans="1:235" x14ac:dyDescent="0.35">
      <c r="A26" s="2" t="s">
        <v>654</v>
      </c>
      <c r="B26" s="2">
        <v>11.5</v>
      </c>
      <c r="C26" s="2">
        <v>11.03</v>
      </c>
      <c r="D26" s="2">
        <v>11.26</v>
      </c>
      <c r="E26" s="2">
        <v>1173.54</v>
      </c>
      <c r="F26" s="2">
        <v>1E-3</v>
      </c>
      <c r="G26" s="2">
        <v>-8.61</v>
      </c>
      <c r="H26" s="2">
        <v>0</v>
      </c>
      <c r="I26" s="2">
        <v>-0.73</v>
      </c>
      <c r="J26" s="2">
        <v>88.97</v>
      </c>
      <c r="K26" s="2">
        <v>1173.55</v>
      </c>
      <c r="L26" s="2">
        <v>0</v>
      </c>
      <c r="M26" s="2">
        <v>1173.54</v>
      </c>
      <c r="N26" s="2">
        <v>0</v>
      </c>
      <c r="O26" s="2">
        <v>1157.33</v>
      </c>
      <c r="P26" s="2">
        <v>-16.21</v>
      </c>
      <c r="Q26" s="2">
        <v>1134.1600000000001</v>
      </c>
      <c r="R26" s="2">
        <v>-39.380000000000003</v>
      </c>
      <c r="S26" s="2">
        <v>1138.27</v>
      </c>
      <c r="T26" s="2">
        <v>-35.270000000000003</v>
      </c>
      <c r="U26" s="2">
        <v>964.58</v>
      </c>
      <c r="V26" s="2">
        <v>-208.97</v>
      </c>
      <c r="W26" s="2">
        <v>1026.8499999999999</v>
      </c>
      <c r="X26" s="2">
        <v>-146.69</v>
      </c>
      <c r="Y26" s="2">
        <v>3.7305000000000001</v>
      </c>
      <c r="Z26" s="2">
        <v>7.3038999999999996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30.291899999999998</v>
      </c>
      <c r="AH26" s="2">
        <v>69.708100000000002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0.16789999999999999</v>
      </c>
      <c r="AP26" s="2">
        <v>4.53E-2</v>
      </c>
      <c r="AQ26" s="2">
        <v>48.579099999999997</v>
      </c>
      <c r="AR26" s="2">
        <v>1.4361999999999999</v>
      </c>
      <c r="AS26" s="2">
        <v>14.2033</v>
      </c>
      <c r="AT26" s="2">
        <v>1.6016999999999999</v>
      </c>
      <c r="AU26" s="2">
        <v>12.853899999999999</v>
      </c>
      <c r="AV26" s="2">
        <v>0.25540000000000002</v>
      </c>
      <c r="AW26" s="2">
        <v>6.7073</v>
      </c>
      <c r="AX26" s="2">
        <v>11.2455</v>
      </c>
      <c r="AY26" s="2">
        <v>2.4506000000000001</v>
      </c>
      <c r="AZ26" s="2">
        <v>0.46450000000000002</v>
      </c>
      <c r="BA26" s="2">
        <v>0.1244</v>
      </c>
      <c r="BB26" s="2">
        <v>0</v>
      </c>
      <c r="BC26" s="2">
        <v>1.01E-2</v>
      </c>
      <c r="BD26" s="2">
        <v>6.7900000000000002E-2</v>
      </c>
      <c r="BE26" s="2">
        <v>0</v>
      </c>
      <c r="BF26" s="2">
        <v>1.1062000000000001</v>
      </c>
      <c r="BG26" s="2">
        <v>1.1211</v>
      </c>
      <c r="BH26" s="2">
        <v>0.91620000000000001</v>
      </c>
      <c r="BI26" s="2">
        <v>1.0794999999999999</v>
      </c>
      <c r="BJ26" s="2">
        <v>1.1056999999999999</v>
      </c>
      <c r="BK26" s="2">
        <v>1.1033999999999999</v>
      </c>
      <c r="BL26" s="2">
        <v>1.1092</v>
      </c>
      <c r="BM26" s="2">
        <v>1.1133999999999999</v>
      </c>
      <c r="BN26" s="2">
        <v>1.1152</v>
      </c>
      <c r="BO26" s="2">
        <v>1.1157999999999999</v>
      </c>
      <c r="BP26" s="2">
        <v>1.1162000000000001</v>
      </c>
      <c r="BQ26" s="2">
        <v>1.1214999999999999</v>
      </c>
      <c r="BR26" s="2">
        <v>1.1212</v>
      </c>
      <c r="BS26" s="2">
        <v>1.1206</v>
      </c>
      <c r="BT26" s="2">
        <v>1.1202000000000001</v>
      </c>
      <c r="BU26" s="2">
        <v>38.166699999999999</v>
      </c>
      <c r="BV26" s="2">
        <v>0</v>
      </c>
      <c r="BW26" s="2">
        <v>0</v>
      </c>
      <c r="BX26" s="2">
        <v>0</v>
      </c>
      <c r="BY26" s="2">
        <v>23.444600000000001</v>
      </c>
      <c r="BZ26" s="2">
        <v>0.32729999999999998</v>
      </c>
      <c r="CA26" s="2">
        <v>37.459400000000002</v>
      </c>
      <c r="CB26" s="2">
        <v>0.45610000000000001</v>
      </c>
      <c r="CC26" s="2">
        <v>0</v>
      </c>
      <c r="CD26" s="2">
        <v>0</v>
      </c>
      <c r="CE26" s="2">
        <v>0</v>
      </c>
      <c r="CF26" s="2">
        <v>0</v>
      </c>
      <c r="CG26" s="2">
        <v>0.1459</v>
      </c>
      <c r="CH26" s="2">
        <v>0</v>
      </c>
      <c r="CI26" s="2">
        <v>0</v>
      </c>
      <c r="CJ26" s="2">
        <v>74.010000000000005</v>
      </c>
      <c r="CK26" s="2">
        <v>73.16</v>
      </c>
      <c r="CL26" s="2">
        <v>25.69</v>
      </c>
      <c r="CM26" s="2">
        <v>0.36</v>
      </c>
      <c r="CN26" s="2">
        <v>0.64</v>
      </c>
      <c r="CO26" s="2">
        <v>0.15</v>
      </c>
      <c r="CP26" s="2">
        <v>49.698399999999999</v>
      </c>
      <c r="CQ26" s="2">
        <v>0</v>
      </c>
      <c r="CR26" s="2">
        <v>32.2395</v>
      </c>
      <c r="CS26" s="2">
        <v>0</v>
      </c>
      <c r="CT26" s="2">
        <v>0</v>
      </c>
      <c r="CU26" s="2">
        <v>0</v>
      </c>
      <c r="CV26" s="2">
        <v>0</v>
      </c>
      <c r="CW26" s="2">
        <v>15.0009</v>
      </c>
      <c r="CX26" s="2">
        <v>2.9340999999999999</v>
      </c>
      <c r="CY26" s="2">
        <v>0.12720000000000001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73.31</v>
      </c>
      <c r="DF26" s="2">
        <v>25.95</v>
      </c>
      <c r="DG26" s="2">
        <v>0.74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2">
        <v>0</v>
      </c>
      <c r="HW26" s="2">
        <v>0</v>
      </c>
      <c r="HX26" s="2">
        <v>0</v>
      </c>
      <c r="HY26" s="2">
        <v>0</v>
      </c>
      <c r="HZ26" s="2">
        <v>0</v>
      </c>
      <c r="IA26" s="2">
        <v>0</v>
      </c>
    </row>
    <row r="27" spans="1:235" x14ac:dyDescent="0.35">
      <c r="A27" s="2" t="s">
        <v>654</v>
      </c>
      <c r="B27" s="2">
        <v>12</v>
      </c>
      <c r="C27" s="2">
        <v>11.51</v>
      </c>
      <c r="D27" s="2">
        <v>11.76</v>
      </c>
      <c r="E27" s="2">
        <v>1172.8900000000001</v>
      </c>
      <c r="F27" s="2">
        <v>1E-3</v>
      </c>
      <c r="G27" s="2">
        <v>-8.61</v>
      </c>
      <c r="H27" s="2">
        <v>0</v>
      </c>
      <c r="I27" s="2">
        <v>-0.73</v>
      </c>
      <c r="J27" s="2">
        <v>88.49</v>
      </c>
      <c r="K27" s="2">
        <v>1172.8900000000001</v>
      </c>
      <c r="L27" s="2">
        <v>0.01</v>
      </c>
      <c r="M27" s="2">
        <v>1172.8900000000001</v>
      </c>
      <c r="N27" s="2">
        <v>0</v>
      </c>
      <c r="O27" s="2">
        <v>1157.02</v>
      </c>
      <c r="P27" s="2">
        <v>-15.87</v>
      </c>
      <c r="Q27" s="2">
        <v>1133.95</v>
      </c>
      <c r="R27" s="2">
        <v>-38.93</v>
      </c>
      <c r="S27" s="2">
        <v>1137.8900000000001</v>
      </c>
      <c r="T27" s="2">
        <v>-34.99</v>
      </c>
      <c r="U27" s="2">
        <v>964.94</v>
      </c>
      <c r="V27" s="2">
        <v>-207.95</v>
      </c>
      <c r="W27" s="2">
        <v>1026.8499999999999</v>
      </c>
      <c r="X27" s="2">
        <v>-146.04</v>
      </c>
      <c r="Y27" s="2">
        <v>3.8765999999999998</v>
      </c>
      <c r="Z27" s="2">
        <v>7.6398000000000001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30.3156</v>
      </c>
      <c r="AH27" s="2">
        <v>69.684399999999997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0.16830000000000001</v>
      </c>
      <c r="AP27" s="2">
        <v>4.53E-2</v>
      </c>
      <c r="AQ27" s="2">
        <v>48.590499999999999</v>
      </c>
      <c r="AR27" s="2">
        <v>1.444</v>
      </c>
      <c r="AS27" s="2">
        <v>14.1599</v>
      </c>
      <c r="AT27" s="2">
        <v>1.6111</v>
      </c>
      <c r="AU27" s="2">
        <v>12.8804</v>
      </c>
      <c r="AV27" s="2">
        <v>0.25619999999999998</v>
      </c>
      <c r="AW27" s="2">
        <v>6.6855000000000002</v>
      </c>
      <c r="AX27" s="2">
        <v>11.2508</v>
      </c>
      <c r="AY27" s="2">
        <v>2.4518</v>
      </c>
      <c r="AZ27" s="2">
        <v>0.46650000000000003</v>
      </c>
      <c r="BA27" s="2">
        <v>0.12509999999999999</v>
      </c>
      <c r="BB27" s="2">
        <v>0</v>
      </c>
      <c r="BC27" s="2">
        <v>0.01</v>
      </c>
      <c r="BD27" s="2">
        <v>6.8199999999999997E-2</v>
      </c>
      <c r="BE27" s="2">
        <v>0</v>
      </c>
      <c r="BF27" s="2">
        <v>1.1113999999999999</v>
      </c>
      <c r="BG27" s="2">
        <v>1.127</v>
      </c>
      <c r="BH27" s="2">
        <v>0.91190000000000004</v>
      </c>
      <c r="BI27" s="2">
        <v>1.083</v>
      </c>
      <c r="BJ27" s="2">
        <v>1.1108</v>
      </c>
      <c r="BK27" s="2">
        <v>1.1083000000000001</v>
      </c>
      <c r="BL27" s="2">
        <v>1.1145</v>
      </c>
      <c r="BM27" s="2">
        <v>1.1189</v>
      </c>
      <c r="BN27" s="2">
        <v>1.1208</v>
      </c>
      <c r="BO27" s="2">
        <v>1.1214</v>
      </c>
      <c r="BP27" s="2">
        <v>1.1218999999999999</v>
      </c>
      <c r="BQ27" s="2">
        <v>1.1274999999999999</v>
      </c>
      <c r="BR27" s="2">
        <v>1.1272</v>
      </c>
      <c r="BS27" s="2">
        <v>1.1265000000000001</v>
      </c>
      <c r="BT27" s="2">
        <v>1.1261000000000001</v>
      </c>
      <c r="BU27" s="2">
        <v>38.148499999999999</v>
      </c>
      <c r="BV27" s="2">
        <v>0</v>
      </c>
      <c r="BW27" s="2">
        <v>0</v>
      </c>
      <c r="BX27" s="2">
        <v>0</v>
      </c>
      <c r="BY27" s="2">
        <v>23.540900000000001</v>
      </c>
      <c r="BZ27" s="2">
        <v>0.32819999999999999</v>
      </c>
      <c r="CA27" s="2">
        <v>37.380099999999999</v>
      </c>
      <c r="CB27" s="2">
        <v>0.45779999999999998</v>
      </c>
      <c r="CC27" s="2">
        <v>0</v>
      </c>
      <c r="CD27" s="2">
        <v>0</v>
      </c>
      <c r="CE27" s="2">
        <v>0</v>
      </c>
      <c r="CF27" s="2">
        <v>0</v>
      </c>
      <c r="CG27" s="2">
        <v>0.14449999999999999</v>
      </c>
      <c r="CH27" s="2">
        <v>0</v>
      </c>
      <c r="CI27" s="2">
        <v>0</v>
      </c>
      <c r="CJ27" s="2">
        <v>73.89</v>
      </c>
      <c r="CK27" s="2">
        <v>73.040000000000006</v>
      </c>
      <c r="CL27" s="2">
        <v>25.8</v>
      </c>
      <c r="CM27" s="2">
        <v>0.36</v>
      </c>
      <c r="CN27" s="2">
        <v>0.64</v>
      </c>
      <c r="CO27" s="2">
        <v>0.15</v>
      </c>
      <c r="CP27" s="2">
        <v>49.724899999999998</v>
      </c>
      <c r="CQ27" s="2">
        <v>0</v>
      </c>
      <c r="CR27" s="2">
        <v>32.221400000000003</v>
      </c>
      <c r="CS27" s="2">
        <v>0</v>
      </c>
      <c r="CT27" s="2">
        <v>0</v>
      </c>
      <c r="CU27" s="2">
        <v>0</v>
      </c>
      <c r="CV27" s="2">
        <v>0</v>
      </c>
      <c r="CW27" s="2">
        <v>14.979799999999999</v>
      </c>
      <c r="CX27" s="2">
        <v>2.9457</v>
      </c>
      <c r="CY27" s="2">
        <v>0.12809999999999999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73.2</v>
      </c>
      <c r="DF27" s="2">
        <v>26.05</v>
      </c>
      <c r="DG27" s="2">
        <v>0.75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2">
        <v>0</v>
      </c>
      <c r="HW27" s="2">
        <v>0</v>
      </c>
      <c r="HX27" s="2">
        <v>0</v>
      </c>
      <c r="HY27" s="2">
        <v>0</v>
      </c>
      <c r="HZ27" s="2">
        <v>0</v>
      </c>
      <c r="IA27" s="2">
        <v>0</v>
      </c>
    </row>
    <row r="28" spans="1:235" x14ac:dyDescent="0.35">
      <c r="A28" s="2" t="s">
        <v>654</v>
      </c>
      <c r="B28" s="2">
        <v>12.5</v>
      </c>
      <c r="C28" s="2">
        <v>12</v>
      </c>
      <c r="D28" s="2">
        <v>12.25</v>
      </c>
      <c r="E28" s="2">
        <v>1172.23</v>
      </c>
      <c r="F28" s="2">
        <v>1E-3</v>
      </c>
      <c r="G28" s="2">
        <v>-8.6199999999999992</v>
      </c>
      <c r="H28" s="2">
        <v>0</v>
      </c>
      <c r="I28" s="2">
        <v>-0.73</v>
      </c>
      <c r="J28" s="2">
        <v>88</v>
      </c>
      <c r="K28" s="2">
        <v>1172.23</v>
      </c>
      <c r="L28" s="2">
        <v>0</v>
      </c>
      <c r="M28" s="2">
        <v>1172.23</v>
      </c>
      <c r="N28" s="2">
        <v>0</v>
      </c>
      <c r="O28" s="2">
        <v>1156.7</v>
      </c>
      <c r="P28" s="2">
        <v>-15.52</v>
      </c>
      <c r="Q28" s="2">
        <v>1133.74</v>
      </c>
      <c r="R28" s="2">
        <v>-38.479999999999997</v>
      </c>
      <c r="S28" s="2">
        <v>1137.51</v>
      </c>
      <c r="T28" s="2">
        <v>-34.72</v>
      </c>
      <c r="U28" s="2">
        <v>965.3</v>
      </c>
      <c r="V28" s="2">
        <v>-206.93</v>
      </c>
      <c r="W28" s="2">
        <v>1026.8499999999999</v>
      </c>
      <c r="X28" s="2">
        <v>-145.38</v>
      </c>
      <c r="Y28" s="2">
        <v>4.0232000000000001</v>
      </c>
      <c r="Z28" s="2">
        <v>7.9751000000000003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30.4269</v>
      </c>
      <c r="AH28" s="2">
        <v>69.573099999999997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0.16880000000000001</v>
      </c>
      <c r="AP28" s="2">
        <v>4.53E-2</v>
      </c>
      <c r="AQ28" s="2">
        <v>48.601999999999997</v>
      </c>
      <c r="AR28" s="2">
        <v>1.4519</v>
      </c>
      <c r="AS28" s="2">
        <v>14.116300000000001</v>
      </c>
      <c r="AT28" s="2">
        <v>1.6205000000000001</v>
      </c>
      <c r="AU28" s="2">
        <v>12.906700000000001</v>
      </c>
      <c r="AV28" s="2">
        <v>0.2571</v>
      </c>
      <c r="AW28" s="2">
        <v>6.6634000000000002</v>
      </c>
      <c r="AX28" s="2">
        <v>11.256500000000001</v>
      </c>
      <c r="AY28" s="2">
        <v>2.4529999999999998</v>
      </c>
      <c r="AZ28" s="2">
        <v>0.46850000000000003</v>
      </c>
      <c r="BA28" s="2">
        <v>0.1258</v>
      </c>
      <c r="BB28" s="2">
        <v>0</v>
      </c>
      <c r="BC28" s="2">
        <v>9.9000000000000008E-3</v>
      </c>
      <c r="BD28" s="2">
        <v>6.8599999999999994E-2</v>
      </c>
      <c r="BE28" s="2">
        <v>0</v>
      </c>
      <c r="BF28" s="2">
        <v>1.1167</v>
      </c>
      <c r="BG28" s="2">
        <v>1.133</v>
      </c>
      <c r="BH28" s="2">
        <v>0.90769999999999995</v>
      </c>
      <c r="BI28" s="2">
        <v>1.0865</v>
      </c>
      <c r="BJ28" s="2">
        <v>1.1158999999999999</v>
      </c>
      <c r="BK28" s="2">
        <v>1.1133</v>
      </c>
      <c r="BL28" s="2">
        <v>1.1197999999999999</v>
      </c>
      <c r="BM28" s="2">
        <v>1.1244000000000001</v>
      </c>
      <c r="BN28" s="2">
        <v>1.1264000000000001</v>
      </c>
      <c r="BO28" s="2">
        <v>1.1271</v>
      </c>
      <c r="BP28" s="2">
        <v>1.1275999999999999</v>
      </c>
      <c r="BQ28" s="2">
        <v>1.1335999999999999</v>
      </c>
      <c r="BR28" s="2">
        <v>1.1332</v>
      </c>
      <c r="BS28" s="2">
        <v>1.1325000000000001</v>
      </c>
      <c r="BT28" s="2">
        <v>1.1319999999999999</v>
      </c>
      <c r="BU28" s="2">
        <v>38.130299999999998</v>
      </c>
      <c r="BV28" s="2">
        <v>0</v>
      </c>
      <c r="BW28" s="2">
        <v>0</v>
      </c>
      <c r="BX28" s="2">
        <v>0</v>
      </c>
      <c r="BY28" s="2">
        <v>23.637899999999998</v>
      </c>
      <c r="BZ28" s="2">
        <v>0.32900000000000001</v>
      </c>
      <c r="CA28" s="2">
        <v>37.3003</v>
      </c>
      <c r="CB28" s="2">
        <v>0.45950000000000002</v>
      </c>
      <c r="CC28" s="2">
        <v>0</v>
      </c>
      <c r="CD28" s="2">
        <v>0</v>
      </c>
      <c r="CE28" s="2">
        <v>0</v>
      </c>
      <c r="CF28" s="2">
        <v>0</v>
      </c>
      <c r="CG28" s="2">
        <v>0.1431</v>
      </c>
      <c r="CH28" s="2">
        <v>0</v>
      </c>
      <c r="CI28" s="2">
        <v>0</v>
      </c>
      <c r="CJ28" s="2">
        <v>73.77</v>
      </c>
      <c r="CK28" s="2">
        <v>72.92</v>
      </c>
      <c r="CL28" s="2">
        <v>25.92</v>
      </c>
      <c r="CM28" s="2">
        <v>0.37</v>
      </c>
      <c r="CN28" s="2">
        <v>0.65</v>
      </c>
      <c r="CO28" s="2">
        <v>0.15</v>
      </c>
      <c r="CP28" s="2">
        <v>49.751399999999997</v>
      </c>
      <c r="CQ28" s="2">
        <v>0</v>
      </c>
      <c r="CR28" s="2">
        <v>32.203299999999999</v>
      </c>
      <c r="CS28" s="2">
        <v>0</v>
      </c>
      <c r="CT28" s="2">
        <v>0</v>
      </c>
      <c r="CU28" s="2">
        <v>0</v>
      </c>
      <c r="CV28" s="2">
        <v>0</v>
      </c>
      <c r="CW28" s="2">
        <v>14.9587</v>
      </c>
      <c r="CX28" s="2">
        <v>2.9573999999999998</v>
      </c>
      <c r="CY28" s="2">
        <v>0.12909999999999999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73.099999999999994</v>
      </c>
      <c r="DF28" s="2">
        <v>26.15</v>
      </c>
      <c r="DG28" s="2">
        <v>0.75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0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2">
        <v>0</v>
      </c>
      <c r="HJ28" s="2">
        <v>0</v>
      </c>
      <c r="HK28" s="2">
        <v>0</v>
      </c>
      <c r="HL28" s="2">
        <v>0</v>
      </c>
      <c r="HM28" s="2">
        <v>0</v>
      </c>
      <c r="HN28" s="2">
        <v>0</v>
      </c>
      <c r="HO28" s="2">
        <v>0</v>
      </c>
      <c r="HP28" s="2">
        <v>0</v>
      </c>
      <c r="HQ28" s="2">
        <v>0</v>
      </c>
      <c r="HR28" s="2">
        <v>0</v>
      </c>
      <c r="HS28" s="2">
        <v>0</v>
      </c>
      <c r="HT28" s="2">
        <v>0</v>
      </c>
      <c r="HU28" s="2">
        <v>0</v>
      </c>
      <c r="HV28" s="2">
        <v>0</v>
      </c>
      <c r="HW28" s="2">
        <v>0</v>
      </c>
      <c r="HX28" s="2">
        <v>0</v>
      </c>
      <c r="HY28" s="2">
        <v>0</v>
      </c>
      <c r="HZ28" s="2">
        <v>0</v>
      </c>
      <c r="IA28" s="2">
        <v>0</v>
      </c>
    </row>
    <row r="29" spans="1:235" x14ac:dyDescent="0.35">
      <c r="A29" s="2" t="s">
        <v>654</v>
      </c>
      <c r="B29" s="2">
        <v>13</v>
      </c>
      <c r="C29" s="2">
        <v>12.48</v>
      </c>
      <c r="D29" s="2">
        <v>12.74</v>
      </c>
      <c r="E29" s="2">
        <v>1171.56</v>
      </c>
      <c r="F29" s="2">
        <v>1E-3</v>
      </c>
      <c r="G29" s="2">
        <v>-8.6300000000000008</v>
      </c>
      <c r="H29" s="2">
        <v>0</v>
      </c>
      <c r="I29" s="2">
        <v>-0.73</v>
      </c>
      <c r="J29" s="2">
        <v>87.52</v>
      </c>
      <c r="K29" s="2">
        <v>1171.56</v>
      </c>
      <c r="L29" s="2">
        <v>0</v>
      </c>
      <c r="M29" s="2">
        <v>1171.56</v>
      </c>
      <c r="N29" s="2">
        <v>0</v>
      </c>
      <c r="O29" s="2">
        <v>1156.3900000000001</v>
      </c>
      <c r="P29" s="2">
        <v>-15.17</v>
      </c>
      <c r="Q29" s="2">
        <v>1133.53</v>
      </c>
      <c r="R29" s="2">
        <v>-38.03</v>
      </c>
      <c r="S29" s="2">
        <v>1137.1199999999999</v>
      </c>
      <c r="T29" s="2">
        <v>-34.44</v>
      </c>
      <c r="U29" s="2">
        <v>965.66</v>
      </c>
      <c r="V29" s="2">
        <v>-205.9</v>
      </c>
      <c r="W29" s="2">
        <v>1026.8499999999999</v>
      </c>
      <c r="X29" s="2">
        <v>-144.71</v>
      </c>
      <c r="Y29" s="2">
        <v>4.1700999999999997</v>
      </c>
      <c r="Z29" s="2">
        <v>8.3104999999999993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30.450900000000001</v>
      </c>
      <c r="AH29" s="2">
        <v>69.549099999999996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0.16930000000000001</v>
      </c>
      <c r="AP29" s="2">
        <v>4.53E-2</v>
      </c>
      <c r="AQ29" s="2">
        <v>48.613399999999999</v>
      </c>
      <c r="AR29" s="2">
        <v>1.4599</v>
      </c>
      <c r="AS29" s="2">
        <v>14.0724</v>
      </c>
      <c r="AT29" s="2">
        <v>1.63</v>
      </c>
      <c r="AU29" s="2">
        <v>12.933</v>
      </c>
      <c r="AV29" s="2">
        <v>0.25790000000000002</v>
      </c>
      <c r="AW29" s="2">
        <v>6.6414</v>
      </c>
      <c r="AX29" s="2">
        <v>11.2623</v>
      </c>
      <c r="AY29" s="2">
        <v>2.4540000000000002</v>
      </c>
      <c r="AZ29" s="2">
        <v>0.47049999999999997</v>
      </c>
      <c r="BA29" s="2">
        <v>0.1265</v>
      </c>
      <c r="BB29" s="2">
        <v>0</v>
      </c>
      <c r="BC29" s="2">
        <v>9.7999999999999997E-3</v>
      </c>
      <c r="BD29" s="2">
        <v>6.9000000000000006E-2</v>
      </c>
      <c r="BE29" s="2">
        <v>0</v>
      </c>
      <c r="BF29" s="2">
        <v>1.1220000000000001</v>
      </c>
      <c r="BG29" s="2">
        <v>1.1391</v>
      </c>
      <c r="BH29" s="2">
        <v>0.90349999999999997</v>
      </c>
      <c r="BI29" s="2">
        <v>1.0901000000000001</v>
      </c>
      <c r="BJ29" s="2">
        <v>1.1211</v>
      </c>
      <c r="BK29" s="2">
        <v>1.1183000000000001</v>
      </c>
      <c r="BL29" s="2">
        <v>1.1252</v>
      </c>
      <c r="BM29" s="2">
        <v>1.1299999999999999</v>
      </c>
      <c r="BN29" s="2">
        <v>1.1322000000000001</v>
      </c>
      <c r="BO29" s="2">
        <v>1.1329</v>
      </c>
      <c r="BP29" s="2">
        <v>1.1334</v>
      </c>
      <c r="BQ29" s="2">
        <v>1.1396999999999999</v>
      </c>
      <c r="BR29" s="2">
        <v>1.1393</v>
      </c>
      <c r="BS29" s="2">
        <v>1.1386000000000001</v>
      </c>
      <c r="BT29" s="2">
        <v>1.1380999999999999</v>
      </c>
      <c r="BU29" s="2">
        <v>38.112000000000002</v>
      </c>
      <c r="BV29" s="2">
        <v>0</v>
      </c>
      <c r="BW29" s="2">
        <v>0</v>
      </c>
      <c r="BX29" s="2">
        <v>0</v>
      </c>
      <c r="BY29" s="2">
        <v>23.735099999999999</v>
      </c>
      <c r="BZ29" s="2">
        <v>0.32979999999999998</v>
      </c>
      <c r="CA29" s="2">
        <v>37.220199999999998</v>
      </c>
      <c r="CB29" s="2">
        <v>0.4612</v>
      </c>
      <c r="CC29" s="2">
        <v>0</v>
      </c>
      <c r="CD29" s="2">
        <v>0</v>
      </c>
      <c r="CE29" s="2">
        <v>0</v>
      </c>
      <c r="CF29" s="2">
        <v>0</v>
      </c>
      <c r="CG29" s="2">
        <v>0.14180000000000001</v>
      </c>
      <c r="CH29" s="2">
        <v>0</v>
      </c>
      <c r="CI29" s="2">
        <v>0</v>
      </c>
      <c r="CJ29" s="2">
        <v>73.650000000000006</v>
      </c>
      <c r="CK29" s="2">
        <v>72.790000000000006</v>
      </c>
      <c r="CL29" s="2">
        <v>26.04</v>
      </c>
      <c r="CM29" s="2">
        <v>0.37</v>
      </c>
      <c r="CN29" s="2">
        <v>0.65</v>
      </c>
      <c r="CO29" s="2">
        <v>0.15</v>
      </c>
      <c r="CP29" s="2">
        <v>49.778100000000002</v>
      </c>
      <c r="CQ29" s="2">
        <v>0</v>
      </c>
      <c r="CR29" s="2">
        <v>32.185099999999998</v>
      </c>
      <c r="CS29" s="2">
        <v>0</v>
      </c>
      <c r="CT29" s="2">
        <v>0</v>
      </c>
      <c r="CU29" s="2">
        <v>0</v>
      </c>
      <c r="CV29" s="2">
        <v>0</v>
      </c>
      <c r="CW29" s="2">
        <v>14.9375</v>
      </c>
      <c r="CX29" s="2">
        <v>2.9691999999999998</v>
      </c>
      <c r="CY29" s="2">
        <v>0.13009999999999999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72.989999999999995</v>
      </c>
      <c r="DF29" s="2">
        <v>26.25</v>
      </c>
      <c r="DG29" s="2">
        <v>0.76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0</v>
      </c>
      <c r="HX29" s="2">
        <v>0</v>
      </c>
      <c r="HY29" s="2">
        <v>0</v>
      </c>
      <c r="HZ29" s="2">
        <v>0</v>
      </c>
      <c r="IA29" s="2">
        <v>0</v>
      </c>
    </row>
    <row r="30" spans="1:235" x14ac:dyDescent="0.35">
      <c r="A30" s="2" t="s">
        <v>654</v>
      </c>
      <c r="B30" s="2">
        <v>13.5</v>
      </c>
      <c r="C30" s="2">
        <v>12.96</v>
      </c>
      <c r="D30" s="2">
        <v>13.24</v>
      </c>
      <c r="E30" s="2">
        <v>1170.8900000000001</v>
      </c>
      <c r="F30" s="2">
        <v>1E-3</v>
      </c>
      <c r="G30" s="2">
        <v>-8.64</v>
      </c>
      <c r="H30" s="2">
        <v>0</v>
      </c>
      <c r="I30" s="2">
        <v>-0.73</v>
      </c>
      <c r="J30" s="2">
        <v>87.04</v>
      </c>
      <c r="K30" s="2">
        <v>1170.8900000000001</v>
      </c>
      <c r="L30" s="2">
        <v>0.01</v>
      </c>
      <c r="M30" s="2">
        <v>1170.8900000000001</v>
      </c>
      <c r="N30" s="2">
        <v>0</v>
      </c>
      <c r="O30" s="2">
        <v>1156.08</v>
      </c>
      <c r="P30" s="2">
        <v>-14.8</v>
      </c>
      <c r="Q30" s="2">
        <v>1133.32</v>
      </c>
      <c r="R30" s="2">
        <v>-37.57</v>
      </c>
      <c r="S30" s="2">
        <v>1136.73</v>
      </c>
      <c r="T30" s="2">
        <v>-34.159999999999997</v>
      </c>
      <c r="U30" s="2">
        <v>966.02</v>
      </c>
      <c r="V30" s="2">
        <v>-204.87</v>
      </c>
      <c r="W30" s="2">
        <v>1026.8499999999999</v>
      </c>
      <c r="X30" s="2">
        <v>-144.04</v>
      </c>
      <c r="Y30" s="2">
        <v>4.3170000000000002</v>
      </c>
      <c r="Z30" s="2">
        <v>8.6457999999999995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30.475100000000001</v>
      </c>
      <c r="AH30" s="2">
        <v>69.524900000000002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0.16969999999999999</v>
      </c>
      <c r="AP30" s="2">
        <v>4.53E-2</v>
      </c>
      <c r="AQ30" s="2">
        <v>48.624899999999997</v>
      </c>
      <c r="AR30" s="2">
        <v>1.468</v>
      </c>
      <c r="AS30" s="2">
        <v>14.0282</v>
      </c>
      <c r="AT30" s="2">
        <v>1.6395999999999999</v>
      </c>
      <c r="AU30" s="2">
        <v>12.959199999999999</v>
      </c>
      <c r="AV30" s="2">
        <v>0.25869999999999999</v>
      </c>
      <c r="AW30" s="2">
        <v>6.6193</v>
      </c>
      <c r="AX30" s="2">
        <v>11.2684</v>
      </c>
      <c r="AY30" s="2">
        <v>2.4550000000000001</v>
      </c>
      <c r="AZ30" s="2">
        <v>0.47249999999999998</v>
      </c>
      <c r="BA30" s="2">
        <v>0.12720000000000001</v>
      </c>
      <c r="BB30" s="2">
        <v>0</v>
      </c>
      <c r="BC30" s="2">
        <v>9.7000000000000003E-3</v>
      </c>
      <c r="BD30" s="2">
        <v>6.9400000000000003E-2</v>
      </c>
      <c r="BE30" s="2">
        <v>0</v>
      </c>
      <c r="BF30" s="2">
        <v>1.1274</v>
      </c>
      <c r="BG30" s="2">
        <v>1.1453</v>
      </c>
      <c r="BH30" s="2">
        <v>0.8992</v>
      </c>
      <c r="BI30" s="2">
        <v>1.0935999999999999</v>
      </c>
      <c r="BJ30" s="2">
        <v>1.1263000000000001</v>
      </c>
      <c r="BK30" s="2">
        <v>1.1234</v>
      </c>
      <c r="BL30" s="2">
        <v>1.1306</v>
      </c>
      <c r="BM30" s="2">
        <v>1.1356999999999999</v>
      </c>
      <c r="BN30" s="2">
        <v>1.1379999999999999</v>
      </c>
      <c r="BO30" s="2">
        <v>1.1387</v>
      </c>
      <c r="BP30" s="2">
        <v>1.1393</v>
      </c>
      <c r="BQ30" s="2">
        <v>1.1458999999999999</v>
      </c>
      <c r="BR30" s="2">
        <v>1.1455</v>
      </c>
      <c r="BS30" s="2">
        <v>1.1447000000000001</v>
      </c>
      <c r="BT30" s="2">
        <v>1.1442000000000001</v>
      </c>
      <c r="BU30" s="2">
        <v>38.093600000000002</v>
      </c>
      <c r="BV30" s="2">
        <v>0</v>
      </c>
      <c r="BW30" s="2">
        <v>0</v>
      </c>
      <c r="BX30" s="2">
        <v>0</v>
      </c>
      <c r="BY30" s="2">
        <v>23.832799999999999</v>
      </c>
      <c r="BZ30" s="2">
        <v>0.33069999999999999</v>
      </c>
      <c r="CA30" s="2">
        <v>37.139699999999998</v>
      </c>
      <c r="CB30" s="2">
        <v>0.46289999999999998</v>
      </c>
      <c r="CC30" s="2">
        <v>0</v>
      </c>
      <c r="CD30" s="2">
        <v>0</v>
      </c>
      <c r="CE30" s="2">
        <v>0</v>
      </c>
      <c r="CF30" s="2">
        <v>0</v>
      </c>
      <c r="CG30" s="2">
        <v>0.1404</v>
      </c>
      <c r="CH30" s="2">
        <v>0</v>
      </c>
      <c r="CI30" s="2">
        <v>0</v>
      </c>
      <c r="CJ30" s="2">
        <v>73.53</v>
      </c>
      <c r="CK30" s="2">
        <v>72.67</v>
      </c>
      <c r="CL30" s="2">
        <v>26.16</v>
      </c>
      <c r="CM30" s="2">
        <v>0.37</v>
      </c>
      <c r="CN30" s="2">
        <v>0.65</v>
      </c>
      <c r="CO30" s="2">
        <v>0.15</v>
      </c>
      <c r="CP30" s="2">
        <v>49.8048</v>
      </c>
      <c r="CQ30" s="2">
        <v>0</v>
      </c>
      <c r="CR30" s="2">
        <v>32.166899999999998</v>
      </c>
      <c r="CS30" s="2">
        <v>0</v>
      </c>
      <c r="CT30" s="2">
        <v>0</v>
      </c>
      <c r="CU30" s="2">
        <v>0</v>
      </c>
      <c r="CV30" s="2">
        <v>0</v>
      </c>
      <c r="CW30" s="2">
        <v>14.9162</v>
      </c>
      <c r="CX30" s="2">
        <v>2.9809000000000001</v>
      </c>
      <c r="CY30" s="2">
        <v>0.13120000000000001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72.88</v>
      </c>
      <c r="DF30" s="2">
        <v>26.36</v>
      </c>
      <c r="DG30" s="2">
        <v>0.76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0</v>
      </c>
      <c r="HX30" s="2">
        <v>0</v>
      </c>
      <c r="HY30" s="2">
        <v>0</v>
      </c>
      <c r="HZ30" s="2">
        <v>0</v>
      </c>
      <c r="IA30" s="2">
        <v>0</v>
      </c>
    </row>
    <row r="31" spans="1:235" x14ac:dyDescent="0.35">
      <c r="A31" s="2" t="s">
        <v>654</v>
      </c>
      <c r="B31" s="2">
        <v>14</v>
      </c>
      <c r="C31" s="2">
        <v>13.44</v>
      </c>
      <c r="D31" s="2">
        <v>13.73</v>
      </c>
      <c r="E31" s="2">
        <v>1170.21</v>
      </c>
      <c r="F31" s="2">
        <v>1E-3</v>
      </c>
      <c r="G31" s="2">
        <v>-8.64</v>
      </c>
      <c r="H31" s="2">
        <v>0</v>
      </c>
      <c r="I31" s="2">
        <v>-0.73</v>
      </c>
      <c r="J31" s="2">
        <v>86.56</v>
      </c>
      <c r="K31" s="2">
        <v>1170.21</v>
      </c>
      <c r="L31" s="2">
        <v>0</v>
      </c>
      <c r="M31" s="2">
        <v>1170.21</v>
      </c>
      <c r="N31" s="2">
        <v>0</v>
      </c>
      <c r="O31" s="2">
        <v>1155.77</v>
      </c>
      <c r="P31" s="2">
        <v>-14.44</v>
      </c>
      <c r="Q31" s="2">
        <v>1133.0999999999999</v>
      </c>
      <c r="R31" s="2">
        <v>-37.11</v>
      </c>
      <c r="S31" s="2">
        <v>1136.33</v>
      </c>
      <c r="T31" s="2">
        <v>-33.869999999999997</v>
      </c>
      <c r="U31" s="2">
        <v>966.38</v>
      </c>
      <c r="V31" s="2">
        <v>-203.83</v>
      </c>
      <c r="W31" s="2">
        <v>1026.8499999999999</v>
      </c>
      <c r="X31" s="2">
        <v>-143.36000000000001</v>
      </c>
      <c r="Y31" s="2">
        <v>4.4645999999999999</v>
      </c>
      <c r="Z31" s="2">
        <v>8.9804999999999993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30.603400000000001</v>
      </c>
      <c r="AH31" s="2">
        <v>69.396600000000007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0.17019999999999999</v>
      </c>
      <c r="AP31" s="2">
        <v>4.53E-2</v>
      </c>
      <c r="AQ31" s="2">
        <v>48.636499999999998</v>
      </c>
      <c r="AR31" s="2">
        <v>1.4762</v>
      </c>
      <c r="AS31" s="2">
        <v>13.9838</v>
      </c>
      <c r="AT31" s="2">
        <v>1.6493</v>
      </c>
      <c r="AU31" s="2">
        <v>12.985200000000001</v>
      </c>
      <c r="AV31" s="2">
        <v>0.25950000000000001</v>
      </c>
      <c r="AW31" s="2">
        <v>6.5970000000000004</v>
      </c>
      <c r="AX31" s="2">
        <v>11.274800000000001</v>
      </c>
      <c r="AY31" s="2">
        <v>2.4559000000000002</v>
      </c>
      <c r="AZ31" s="2">
        <v>0.47449999999999998</v>
      </c>
      <c r="BA31" s="2">
        <v>0.12790000000000001</v>
      </c>
      <c r="BB31" s="2">
        <v>0</v>
      </c>
      <c r="BC31" s="2">
        <v>9.4999999999999998E-3</v>
      </c>
      <c r="BD31" s="2">
        <v>6.9699999999999998E-2</v>
      </c>
      <c r="BE31" s="2">
        <v>0</v>
      </c>
      <c r="BF31" s="2">
        <v>1.1328</v>
      </c>
      <c r="BG31" s="2">
        <v>1.1515</v>
      </c>
      <c r="BH31" s="2">
        <v>0.89500000000000002</v>
      </c>
      <c r="BI31" s="2">
        <v>1.0971</v>
      </c>
      <c r="BJ31" s="2">
        <v>1.1315999999999999</v>
      </c>
      <c r="BK31" s="2">
        <v>1.1285000000000001</v>
      </c>
      <c r="BL31" s="2">
        <v>1.1361000000000001</v>
      </c>
      <c r="BM31" s="2">
        <v>1.1414</v>
      </c>
      <c r="BN31" s="2">
        <v>1.1437999999999999</v>
      </c>
      <c r="BO31" s="2">
        <v>1.1446000000000001</v>
      </c>
      <c r="BP31" s="2">
        <v>1.1452</v>
      </c>
      <c r="BQ31" s="2">
        <v>1.1520999999999999</v>
      </c>
      <c r="BR31" s="2">
        <v>1.1516999999999999</v>
      </c>
      <c r="BS31" s="2">
        <v>1.1509</v>
      </c>
      <c r="BT31" s="2">
        <v>1.1503000000000001</v>
      </c>
      <c r="BU31" s="2">
        <v>38.075000000000003</v>
      </c>
      <c r="BV31" s="2">
        <v>0</v>
      </c>
      <c r="BW31" s="2">
        <v>0</v>
      </c>
      <c r="BX31" s="2">
        <v>0</v>
      </c>
      <c r="BY31" s="2">
        <v>23.931000000000001</v>
      </c>
      <c r="BZ31" s="2">
        <v>0.33150000000000002</v>
      </c>
      <c r="CA31" s="2">
        <v>37.058700000000002</v>
      </c>
      <c r="CB31" s="2">
        <v>0.46460000000000001</v>
      </c>
      <c r="CC31" s="2">
        <v>0</v>
      </c>
      <c r="CD31" s="2">
        <v>0</v>
      </c>
      <c r="CE31" s="2">
        <v>0</v>
      </c>
      <c r="CF31" s="2">
        <v>0</v>
      </c>
      <c r="CG31" s="2">
        <v>0.1391</v>
      </c>
      <c r="CH31" s="2">
        <v>0</v>
      </c>
      <c r="CI31" s="2">
        <v>0</v>
      </c>
      <c r="CJ31" s="2">
        <v>73.41</v>
      </c>
      <c r="CK31" s="2">
        <v>72.55</v>
      </c>
      <c r="CL31" s="2">
        <v>26.28</v>
      </c>
      <c r="CM31" s="2">
        <v>0.37</v>
      </c>
      <c r="CN31" s="2">
        <v>0.65</v>
      </c>
      <c r="CO31" s="2">
        <v>0.15</v>
      </c>
      <c r="CP31" s="2">
        <v>49.831499999999998</v>
      </c>
      <c r="CQ31" s="2">
        <v>0</v>
      </c>
      <c r="CR31" s="2">
        <v>32.148699999999998</v>
      </c>
      <c r="CS31" s="2">
        <v>0</v>
      </c>
      <c r="CT31" s="2">
        <v>0</v>
      </c>
      <c r="CU31" s="2">
        <v>0</v>
      </c>
      <c r="CV31" s="2">
        <v>0</v>
      </c>
      <c r="CW31" s="2">
        <v>14.8949</v>
      </c>
      <c r="CX31" s="2">
        <v>2.9927000000000001</v>
      </c>
      <c r="CY31" s="2">
        <v>0.13220000000000001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72.77</v>
      </c>
      <c r="DF31" s="2">
        <v>26.46</v>
      </c>
      <c r="DG31" s="2">
        <v>0.77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0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2">
        <v>0</v>
      </c>
      <c r="HW31" s="2">
        <v>0</v>
      </c>
      <c r="HX31" s="2">
        <v>0</v>
      </c>
      <c r="HY31" s="2">
        <v>0</v>
      </c>
      <c r="HZ31" s="2">
        <v>0</v>
      </c>
      <c r="IA31" s="2">
        <v>0</v>
      </c>
    </row>
    <row r="32" spans="1:235" x14ac:dyDescent="0.35">
      <c r="A32" s="2" t="s">
        <v>654</v>
      </c>
      <c r="B32" s="2">
        <v>14.5</v>
      </c>
      <c r="C32" s="2">
        <v>13.93</v>
      </c>
      <c r="D32" s="2">
        <v>14.23</v>
      </c>
      <c r="E32" s="2">
        <v>1169.52</v>
      </c>
      <c r="F32" s="2">
        <v>1E-3</v>
      </c>
      <c r="G32" s="2">
        <v>-8.65</v>
      </c>
      <c r="H32" s="2">
        <v>0</v>
      </c>
      <c r="I32" s="2">
        <v>-0.73</v>
      </c>
      <c r="J32" s="2">
        <v>86.07</v>
      </c>
      <c r="K32" s="2">
        <v>1169.53</v>
      </c>
      <c r="L32" s="2">
        <v>0</v>
      </c>
      <c r="M32" s="2">
        <v>1169.52</v>
      </c>
      <c r="N32" s="2">
        <v>0</v>
      </c>
      <c r="O32" s="2">
        <v>1155.46</v>
      </c>
      <c r="P32" s="2">
        <v>-14.07</v>
      </c>
      <c r="Q32" s="2">
        <v>1132.8800000000001</v>
      </c>
      <c r="R32" s="2">
        <v>-36.65</v>
      </c>
      <c r="S32" s="2">
        <v>1135.94</v>
      </c>
      <c r="T32" s="2">
        <v>-33.590000000000003</v>
      </c>
      <c r="U32" s="2">
        <v>966.74</v>
      </c>
      <c r="V32" s="2">
        <v>-202.78</v>
      </c>
      <c r="W32" s="2">
        <v>1026.8499999999999</v>
      </c>
      <c r="X32" s="2">
        <v>-142.66999999999999</v>
      </c>
      <c r="Y32" s="2">
        <v>4.6124000000000001</v>
      </c>
      <c r="Z32" s="2">
        <v>9.3152000000000008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30.628</v>
      </c>
      <c r="AH32" s="2">
        <v>69.372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0.17069999999999999</v>
      </c>
      <c r="AP32" s="2">
        <v>4.53E-2</v>
      </c>
      <c r="AQ32" s="2">
        <v>48.648000000000003</v>
      </c>
      <c r="AR32" s="2">
        <v>1.4844999999999999</v>
      </c>
      <c r="AS32" s="2">
        <v>13.9392</v>
      </c>
      <c r="AT32" s="2">
        <v>1.659</v>
      </c>
      <c r="AU32" s="2">
        <v>13.011200000000001</v>
      </c>
      <c r="AV32" s="2">
        <v>0.26040000000000002</v>
      </c>
      <c r="AW32" s="2">
        <v>6.5747999999999998</v>
      </c>
      <c r="AX32" s="2">
        <v>11.281499999999999</v>
      </c>
      <c r="AY32" s="2">
        <v>2.4567999999999999</v>
      </c>
      <c r="AZ32" s="2">
        <v>0.47649999999999998</v>
      </c>
      <c r="BA32" s="2">
        <v>0.12859999999999999</v>
      </c>
      <c r="BB32" s="2">
        <v>0</v>
      </c>
      <c r="BC32" s="2">
        <v>9.4000000000000004E-3</v>
      </c>
      <c r="BD32" s="2">
        <v>7.0099999999999996E-2</v>
      </c>
      <c r="BE32" s="2">
        <v>0</v>
      </c>
      <c r="BF32" s="2">
        <v>1.1383000000000001</v>
      </c>
      <c r="BG32" s="2">
        <v>1.1577999999999999</v>
      </c>
      <c r="BH32" s="2">
        <v>0.89070000000000005</v>
      </c>
      <c r="BI32" s="2">
        <v>1.1006</v>
      </c>
      <c r="BJ32" s="2">
        <v>1.1369</v>
      </c>
      <c r="BK32" s="2">
        <v>1.1336999999999999</v>
      </c>
      <c r="BL32" s="2">
        <v>1.1415999999999999</v>
      </c>
      <c r="BM32" s="2">
        <v>1.1472</v>
      </c>
      <c r="BN32" s="2">
        <v>1.1496999999999999</v>
      </c>
      <c r="BO32" s="2">
        <v>1.1505000000000001</v>
      </c>
      <c r="BP32" s="2">
        <v>1.1511</v>
      </c>
      <c r="BQ32" s="2">
        <v>1.1585000000000001</v>
      </c>
      <c r="BR32" s="2">
        <v>1.1579999999999999</v>
      </c>
      <c r="BS32" s="2">
        <v>1.1572</v>
      </c>
      <c r="BT32" s="2">
        <v>1.1566000000000001</v>
      </c>
      <c r="BU32" s="2">
        <v>38.056399999999996</v>
      </c>
      <c r="BV32" s="2">
        <v>0</v>
      </c>
      <c r="BW32" s="2">
        <v>0</v>
      </c>
      <c r="BX32" s="2">
        <v>0</v>
      </c>
      <c r="BY32" s="2">
        <v>24.029599999999999</v>
      </c>
      <c r="BZ32" s="2">
        <v>0.33229999999999998</v>
      </c>
      <c r="CA32" s="2">
        <v>36.977400000000003</v>
      </c>
      <c r="CB32" s="2">
        <v>0.46639999999999998</v>
      </c>
      <c r="CC32" s="2">
        <v>0</v>
      </c>
      <c r="CD32" s="2">
        <v>0</v>
      </c>
      <c r="CE32" s="2">
        <v>0</v>
      </c>
      <c r="CF32" s="2">
        <v>0</v>
      </c>
      <c r="CG32" s="2">
        <v>0.13780000000000001</v>
      </c>
      <c r="CH32" s="2">
        <v>0</v>
      </c>
      <c r="CI32" s="2">
        <v>0</v>
      </c>
      <c r="CJ32" s="2">
        <v>73.28</v>
      </c>
      <c r="CK32" s="2">
        <v>72.42</v>
      </c>
      <c r="CL32" s="2">
        <v>26.4</v>
      </c>
      <c r="CM32" s="2">
        <v>0.37</v>
      </c>
      <c r="CN32" s="2">
        <v>0.66</v>
      </c>
      <c r="CO32" s="2">
        <v>0.15</v>
      </c>
      <c r="CP32" s="2">
        <v>49.8583</v>
      </c>
      <c r="CQ32" s="2">
        <v>0</v>
      </c>
      <c r="CR32" s="2">
        <v>32.130400000000002</v>
      </c>
      <c r="CS32" s="2">
        <v>0</v>
      </c>
      <c r="CT32" s="2">
        <v>0</v>
      </c>
      <c r="CU32" s="2">
        <v>0</v>
      </c>
      <c r="CV32" s="2">
        <v>0</v>
      </c>
      <c r="CW32" s="2">
        <v>14.8736</v>
      </c>
      <c r="CX32" s="2">
        <v>3.0045000000000002</v>
      </c>
      <c r="CY32" s="2">
        <v>0.13320000000000001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72.66</v>
      </c>
      <c r="DF32" s="2">
        <v>26.56</v>
      </c>
      <c r="DG32" s="2">
        <v>0.77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0</v>
      </c>
      <c r="HL32" s="2">
        <v>0</v>
      </c>
      <c r="HM32" s="2">
        <v>0</v>
      </c>
      <c r="HN32" s="2">
        <v>0</v>
      </c>
      <c r="HO32" s="2">
        <v>0</v>
      </c>
      <c r="HP32" s="2">
        <v>0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2">
        <v>0</v>
      </c>
      <c r="HW32" s="2">
        <v>0</v>
      </c>
      <c r="HX32" s="2">
        <v>0</v>
      </c>
      <c r="HY32" s="2">
        <v>0</v>
      </c>
      <c r="HZ32" s="2">
        <v>0</v>
      </c>
      <c r="IA32" s="2">
        <v>0</v>
      </c>
    </row>
    <row r="33" spans="1:235" x14ac:dyDescent="0.35">
      <c r="A33" s="2" t="s">
        <v>654</v>
      </c>
      <c r="B33" s="2">
        <v>15</v>
      </c>
      <c r="C33" s="2">
        <v>14.41</v>
      </c>
      <c r="D33" s="2">
        <v>14.72</v>
      </c>
      <c r="E33" s="2">
        <v>1168.83</v>
      </c>
      <c r="F33" s="2">
        <v>1E-3</v>
      </c>
      <c r="G33" s="2">
        <v>-8.66</v>
      </c>
      <c r="H33" s="2">
        <v>0</v>
      </c>
      <c r="I33" s="2">
        <v>-0.73</v>
      </c>
      <c r="J33" s="2">
        <v>85.59</v>
      </c>
      <c r="K33" s="2">
        <v>1168.8399999999999</v>
      </c>
      <c r="L33" s="2">
        <v>0.01</v>
      </c>
      <c r="M33" s="2">
        <v>1168.83</v>
      </c>
      <c r="N33" s="2">
        <v>0</v>
      </c>
      <c r="O33" s="2">
        <v>1155.1500000000001</v>
      </c>
      <c r="P33" s="2">
        <v>-13.69</v>
      </c>
      <c r="Q33" s="2">
        <v>1132.6600000000001</v>
      </c>
      <c r="R33" s="2">
        <v>-36.17</v>
      </c>
      <c r="S33" s="2">
        <v>1135.54</v>
      </c>
      <c r="T33" s="2">
        <v>-33.29</v>
      </c>
      <c r="U33" s="2">
        <v>967.11</v>
      </c>
      <c r="V33" s="2">
        <v>-201.72</v>
      </c>
      <c r="W33" s="2">
        <v>1026.8499999999999</v>
      </c>
      <c r="X33" s="2">
        <v>-141.97999999999999</v>
      </c>
      <c r="Y33" s="2">
        <v>4.7603</v>
      </c>
      <c r="Z33" s="2">
        <v>9.6498000000000008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30.652699999999999</v>
      </c>
      <c r="AH33" s="2">
        <v>69.347300000000004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0.17119999999999999</v>
      </c>
      <c r="AP33" s="2">
        <v>4.53E-2</v>
      </c>
      <c r="AQ33" s="2">
        <v>48.659599999999998</v>
      </c>
      <c r="AR33" s="2">
        <v>1.4928999999999999</v>
      </c>
      <c r="AS33" s="2">
        <v>13.8942</v>
      </c>
      <c r="AT33" s="2">
        <v>1.6688000000000001</v>
      </c>
      <c r="AU33" s="2">
        <v>13.037100000000001</v>
      </c>
      <c r="AV33" s="2">
        <v>0.26119999999999999</v>
      </c>
      <c r="AW33" s="2">
        <v>6.5525000000000002</v>
      </c>
      <c r="AX33" s="2">
        <v>11.288500000000001</v>
      </c>
      <c r="AY33" s="2">
        <v>2.4575999999999998</v>
      </c>
      <c r="AZ33" s="2">
        <v>0.47860000000000003</v>
      </c>
      <c r="BA33" s="2">
        <v>0.1293</v>
      </c>
      <c r="BB33" s="2">
        <v>0</v>
      </c>
      <c r="BC33" s="2">
        <v>9.2999999999999992E-3</v>
      </c>
      <c r="BD33" s="2">
        <v>7.0499999999999993E-2</v>
      </c>
      <c r="BE33" s="2">
        <v>0</v>
      </c>
      <c r="BF33" s="2">
        <v>1.1438999999999999</v>
      </c>
      <c r="BG33" s="2">
        <v>1.1640999999999999</v>
      </c>
      <c r="BH33" s="2">
        <v>0.88649999999999995</v>
      </c>
      <c r="BI33" s="2">
        <v>1.1042000000000001</v>
      </c>
      <c r="BJ33" s="2">
        <v>1.1423000000000001</v>
      </c>
      <c r="BK33" s="2">
        <v>1.1389</v>
      </c>
      <c r="BL33" s="2">
        <v>1.1471</v>
      </c>
      <c r="BM33" s="2">
        <v>1.1531</v>
      </c>
      <c r="BN33" s="2">
        <v>1.1556999999999999</v>
      </c>
      <c r="BO33" s="2">
        <v>1.1565000000000001</v>
      </c>
      <c r="BP33" s="2">
        <v>1.1572</v>
      </c>
      <c r="BQ33" s="2">
        <v>1.1648000000000001</v>
      </c>
      <c r="BR33" s="2">
        <v>1.1644000000000001</v>
      </c>
      <c r="BS33" s="2">
        <v>1.1635</v>
      </c>
      <c r="BT33" s="2">
        <v>1.1629</v>
      </c>
      <c r="BU33" s="2">
        <v>38.037799999999997</v>
      </c>
      <c r="BV33" s="2">
        <v>0</v>
      </c>
      <c r="BW33" s="2">
        <v>0</v>
      </c>
      <c r="BX33" s="2">
        <v>0</v>
      </c>
      <c r="BY33" s="2">
        <v>24.128499999999999</v>
      </c>
      <c r="BZ33" s="2">
        <v>0.3332</v>
      </c>
      <c r="CA33" s="2">
        <v>36.895800000000001</v>
      </c>
      <c r="CB33" s="2">
        <v>0.46820000000000001</v>
      </c>
      <c r="CC33" s="2">
        <v>0</v>
      </c>
      <c r="CD33" s="2">
        <v>0</v>
      </c>
      <c r="CE33" s="2">
        <v>0</v>
      </c>
      <c r="CF33" s="2">
        <v>0</v>
      </c>
      <c r="CG33" s="2">
        <v>0.13650000000000001</v>
      </c>
      <c r="CH33" s="2">
        <v>0</v>
      </c>
      <c r="CI33" s="2">
        <v>0</v>
      </c>
      <c r="CJ33" s="2">
        <v>73.16</v>
      </c>
      <c r="CK33" s="2">
        <v>72.3</v>
      </c>
      <c r="CL33" s="2">
        <v>26.52</v>
      </c>
      <c r="CM33" s="2">
        <v>0.37</v>
      </c>
      <c r="CN33" s="2">
        <v>0.66</v>
      </c>
      <c r="CO33" s="2">
        <v>0.14000000000000001</v>
      </c>
      <c r="CP33" s="2">
        <v>49.885300000000001</v>
      </c>
      <c r="CQ33" s="2">
        <v>0</v>
      </c>
      <c r="CR33" s="2">
        <v>32.112000000000002</v>
      </c>
      <c r="CS33" s="2">
        <v>0</v>
      </c>
      <c r="CT33" s="2">
        <v>0</v>
      </c>
      <c r="CU33" s="2">
        <v>0</v>
      </c>
      <c r="CV33" s="2">
        <v>0</v>
      </c>
      <c r="CW33" s="2">
        <v>14.8522</v>
      </c>
      <c r="CX33" s="2">
        <v>3.0163000000000002</v>
      </c>
      <c r="CY33" s="2">
        <v>0.1343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72.55</v>
      </c>
      <c r="DF33" s="2">
        <v>26.66</v>
      </c>
      <c r="DG33" s="2">
        <v>0.78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2">
        <v>0</v>
      </c>
      <c r="HW33" s="2">
        <v>0</v>
      </c>
      <c r="HX33" s="2">
        <v>0</v>
      </c>
      <c r="HY33" s="2">
        <v>0</v>
      </c>
      <c r="HZ33" s="2">
        <v>0</v>
      </c>
      <c r="IA33" s="2">
        <v>0</v>
      </c>
    </row>
    <row r="34" spans="1:235" x14ac:dyDescent="0.35">
      <c r="A34" s="2" t="s">
        <v>654</v>
      </c>
      <c r="B34" s="2">
        <v>15.5</v>
      </c>
      <c r="C34" s="2">
        <v>14.89</v>
      </c>
      <c r="D34" s="2">
        <v>15.22</v>
      </c>
      <c r="E34" s="2">
        <v>1168.1400000000001</v>
      </c>
      <c r="F34" s="2">
        <v>1E-3</v>
      </c>
      <c r="G34" s="2">
        <v>-8.67</v>
      </c>
      <c r="H34" s="2">
        <v>0</v>
      </c>
      <c r="I34" s="2">
        <v>-0.73</v>
      </c>
      <c r="J34" s="2">
        <v>85.11</v>
      </c>
      <c r="K34" s="2">
        <v>1168.1400000000001</v>
      </c>
      <c r="L34" s="2">
        <v>0</v>
      </c>
      <c r="M34" s="2">
        <v>1168.1400000000001</v>
      </c>
      <c r="N34" s="2">
        <v>0</v>
      </c>
      <c r="O34" s="2">
        <v>1154.8399999999999</v>
      </c>
      <c r="P34" s="2">
        <v>-13.3</v>
      </c>
      <c r="Q34" s="2">
        <v>1132.44</v>
      </c>
      <c r="R34" s="2">
        <v>-35.700000000000003</v>
      </c>
      <c r="S34" s="2">
        <v>1135.1400000000001</v>
      </c>
      <c r="T34" s="2">
        <v>-33</v>
      </c>
      <c r="U34" s="2">
        <v>967.47</v>
      </c>
      <c r="V34" s="2">
        <v>-200.67</v>
      </c>
      <c r="W34" s="2">
        <v>1026.8499999999999</v>
      </c>
      <c r="X34" s="2">
        <v>-141.29</v>
      </c>
      <c r="Y34" s="2">
        <v>4.9089999999999998</v>
      </c>
      <c r="Z34" s="2">
        <v>9.9838000000000005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30.797499999999999</v>
      </c>
      <c r="AH34" s="2">
        <v>69.202500000000001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0.1716</v>
      </c>
      <c r="AP34" s="2">
        <v>4.53E-2</v>
      </c>
      <c r="AQ34" s="2">
        <v>48.671199999999999</v>
      </c>
      <c r="AR34" s="2">
        <v>1.5013000000000001</v>
      </c>
      <c r="AS34" s="2">
        <v>13.8491</v>
      </c>
      <c r="AT34" s="2">
        <v>1.6787000000000001</v>
      </c>
      <c r="AU34" s="2">
        <v>13.062799999999999</v>
      </c>
      <c r="AV34" s="2">
        <v>0.2621</v>
      </c>
      <c r="AW34" s="2">
        <v>6.5298999999999996</v>
      </c>
      <c r="AX34" s="2">
        <v>11.2958</v>
      </c>
      <c r="AY34" s="2">
        <v>2.4582999999999999</v>
      </c>
      <c r="AZ34" s="2">
        <v>0.48060000000000003</v>
      </c>
      <c r="BA34" s="2">
        <v>0.13</v>
      </c>
      <c r="BB34" s="2">
        <v>0</v>
      </c>
      <c r="BC34" s="2">
        <v>9.1999999999999998E-3</v>
      </c>
      <c r="BD34" s="2">
        <v>7.0900000000000005E-2</v>
      </c>
      <c r="BE34" s="2">
        <v>0</v>
      </c>
      <c r="BF34" s="2">
        <v>1.1494</v>
      </c>
      <c r="BG34" s="2">
        <v>1.1706000000000001</v>
      </c>
      <c r="BH34" s="2">
        <v>0.88219999999999998</v>
      </c>
      <c r="BI34" s="2">
        <v>1.1076999999999999</v>
      </c>
      <c r="BJ34" s="2">
        <v>1.1477999999999999</v>
      </c>
      <c r="BK34" s="2">
        <v>1.1440999999999999</v>
      </c>
      <c r="BL34" s="2">
        <v>1.1528</v>
      </c>
      <c r="BM34" s="2">
        <v>1.159</v>
      </c>
      <c r="BN34" s="2">
        <v>1.1617</v>
      </c>
      <c r="BO34" s="2">
        <v>1.1626000000000001</v>
      </c>
      <c r="BP34" s="2">
        <v>1.1633</v>
      </c>
      <c r="BQ34" s="2">
        <v>1.1713</v>
      </c>
      <c r="BR34" s="2">
        <v>1.1708000000000001</v>
      </c>
      <c r="BS34" s="2">
        <v>1.1698999999999999</v>
      </c>
      <c r="BT34" s="2">
        <v>1.1692</v>
      </c>
      <c r="BU34" s="2">
        <v>38.018999999999998</v>
      </c>
      <c r="BV34" s="2">
        <v>0</v>
      </c>
      <c r="BW34" s="2">
        <v>0</v>
      </c>
      <c r="BX34" s="2">
        <v>0</v>
      </c>
      <c r="BY34" s="2">
        <v>24.228100000000001</v>
      </c>
      <c r="BZ34" s="2">
        <v>0.33400000000000002</v>
      </c>
      <c r="CA34" s="2">
        <v>36.813499999999998</v>
      </c>
      <c r="CB34" s="2">
        <v>0.47010000000000002</v>
      </c>
      <c r="CC34" s="2">
        <v>0</v>
      </c>
      <c r="CD34" s="2">
        <v>0</v>
      </c>
      <c r="CE34" s="2">
        <v>0</v>
      </c>
      <c r="CF34" s="2">
        <v>0</v>
      </c>
      <c r="CG34" s="2">
        <v>0.1353</v>
      </c>
      <c r="CH34" s="2">
        <v>0</v>
      </c>
      <c r="CI34" s="2">
        <v>0</v>
      </c>
      <c r="CJ34" s="2">
        <v>73.03</v>
      </c>
      <c r="CK34" s="2">
        <v>72.17</v>
      </c>
      <c r="CL34" s="2">
        <v>26.65</v>
      </c>
      <c r="CM34" s="2">
        <v>0.37</v>
      </c>
      <c r="CN34" s="2">
        <v>0.66</v>
      </c>
      <c r="CO34" s="2">
        <v>0.14000000000000001</v>
      </c>
      <c r="CP34" s="2">
        <v>49.912199999999999</v>
      </c>
      <c r="CQ34" s="2">
        <v>0</v>
      </c>
      <c r="CR34" s="2">
        <v>32.093600000000002</v>
      </c>
      <c r="CS34" s="2">
        <v>0</v>
      </c>
      <c r="CT34" s="2">
        <v>0</v>
      </c>
      <c r="CU34" s="2">
        <v>0</v>
      </c>
      <c r="CV34" s="2">
        <v>0</v>
      </c>
      <c r="CW34" s="2">
        <v>14.8307</v>
      </c>
      <c r="CX34" s="2">
        <v>3.0280999999999998</v>
      </c>
      <c r="CY34" s="2">
        <v>0.1353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72.45</v>
      </c>
      <c r="DF34" s="2">
        <v>26.77</v>
      </c>
      <c r="DG34" s="2">
        <v>0.79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2">
        <v>0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0</v>
      </c>
      <c r="HK34" s="2">
        <v>0</v>
      </c>
      <c r="HL34" s="2">
        <v>0</v>
      </c>
      <c r="HM34" s="2">
        <v>0</v>
      </c>
      <c r="HN34" s="2">
        <v>0</v>
      </c>
      <c r="HO34" s="2">
        <v>0</v>
      </c>
      <c r="HP34" s="2">
        <v>0</v>
      </c>
      <c r="HQ34" s="2">
        <v>0</v>
      </c>
      <c r="HR34" s="2">
        <v>0</v>
      </c>
      <c r="HS34" s="2">
        <v>0</v>
      </c>
      <c r="HT34" s="2">
        <v>0</v>
      </c>
      <c r="HU34" s="2">
        <v>0</v>
      </c>
      <c r="HV34" s="2">
        <v>0</v>
      </c>
      <c r="HW34" s="2">
        <v>0</v>
      </c>
      <c r="HX34" s="2">
        <v>0</v>
      </c>
      <c r="HY34" s="2">
        <v>0</v>
      </c>
      <c r="HZ34" s="2">
        <v>0</v>
      </c>
      <c r="IA34" s="2">
        <v>0</v>
      </c>
    </row>
    <row r="35" spans="1:235" x14ac:dyDescent="0.35">
      <c r="A35" s="2" t="s">
        <v>654</v>
      </c>
      <c r="B35" s="2">
        <v>16</v>
      </c>
      <c r="C35" s="2">
        <v>15.37</v>
      </c>
      <c r="D35" s="2">
        <v>15.71</v>
      </c>
      <c r="E35" s="2">
        <v>1167.44</v>
      </c>
      <c r="F35" s="2">
        <v>1E-3</v>
      </c>
      <c r="G35" s="2">
        <v>-8.68</v>
      </c>
      <c r="H35" s="2">
        <v>0</v>
      </c>
      <c r="I35" s="2">
        <v>-0.73</v>
      </c>
      <c r="J35" s="2">
        <v>84.63</v>
      </c>
      <c r="K35" s="2">
        <v>1167.44</v>
      </c>
      <c r="L35" s="2">
        <v>0</v>
      </c>
      <c r="M35" s="2">
        <v>1167.44</v>
      </c>
      <c r="N35" s="2">
        <v>0</v>
      </c>
      <c r="O35" s="2">
        <v>1154.53</v>
      </c>
      <c r="P35" s="2">
        <v>-12.91</v>
      </c>
      <c r="Q35" s="2">
        <v>1132.21</v>
      </c>
      <c r="R35" s="2">
        <v>-35.22</v>
      </c>
      <c r="S35" s="2">
        <v>1134.73</v>
      </c>
      <c r="T35" s="2">
        <v>-32.700000000000003</v>
      </c>
      <c r="U35" s="2">
        <v>967.84</v>
      </c>
      <c r="V35" s="2">
        <v>-199.6</v>
      </c>
      <c r="W35" s="2">
        <v>1026.8499999999999</v>
      </c>
      <c r="X35" s="2">
        <v>-140.59</v>
      </c>
      <c r="Y35" s="2">
        <v>5.0578000000000003</v>
      </c>
      <c r="Z35" s="2">
        <v>10.3178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30.822500000000002</v>
      </c>
      <c r="AH35" s="2">
        <v>69.177499999999995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0.1721</v>
      </c>
      <c r="AP35" s="2">
        <v>4.53E-2</v>
      </c>
      <c r="AQ35" s="2">
        <v>48.682899999999997</v>
      </c>
      <c r="AR35" s="2">
        <v>1.5099</v>
      </c>
      <c r="AS35" s="2">
        <v>13.803699999999999</v>
      </c>
      <c r="AT35" s="2">
        <v>1.6887000000000001</v>
      </c>
      <c r="AU35" s="2">
        <v>13.0883</v>
      </c>
      <c r="AV35" s="2">
        <v>0.26290000000000002</v>
      </c>
      <c r="AW35" s="2">
        <v>6.5073999999999996</v>
      </c>
      <c r="AX35" s="2">
        <v>11.3034</v>
      </c>
      <c r="AY35" s="2">
        <v>2.4588999999999999</v>
      </c>
      <c r="AZ35" s="2">
        <v>0.48270000000000002</v>
      </c>
      <c r="BA35" s="2">
        <v>0.1308</v>
      </c>
      <c r="BB35" s="2">
        <v>0</v>
      </c>
      <c r="BC35" s="2">
        <v>9.1000000000000004E-3</v>
      </c>
      <c r="BD35" s="2">
        <v>7.1300000000000002E-2</v>
      </c>
      <c r="BE35" s="2">
        <v>0</v>
      </c>
      <c r="BF35" s="2">
        <v>1.1551</v>
      </c>
      <c r="BG35" s="2">
        <v>1.1771</v>
      </c>
      <c r="BH35" s="2">
        <v>0.878</v>
      </c>
      <c r="BI35" s="2">
        <v>1.1113</v>
      </c>
      <c r="BJ35" s="2">
        <v>1.1533</v>
      </c>
      <c r="BK35" s="2">
        <v>1.1494</v>
      </c>
      <c r="BL35" s="2">
        <v>1.1585000000000001</v>
      </c>
      <c r="BM35" s="2">
        <v>1.1649</v>
      </c>
      <c r="BN35" s="2">
        <v>1.1677999999999999</v>
      </c>
      <c r="BO35" s="2">
        <v>1.1687000000000001</v>
      </c>
      <c r="BP35" s="2">
        <v>1.1694</v>
      </c>
      <c r="BQ35" s="2">
        <v>1.1778999999999999</v>
      </c>
      <c r="BR35" s="2">
        <v>1.1773</v>
      </c>
      <c r="BS35" s="2">
        <v>1.1763999999999999</v>
      </c>
      <c r="BT35" s="2">
        <v>1.1757</v>
      </c>
      <c r="BU35" s="2">
        <v>38.000100000000003</v>
      </c>
      <c r="BV35" s="2">
        <v>0</v>
      </c>
      <c r="BW35" s="2">
        <v>0</v>
      </c>
      <c r="BX35" s="2">
        <v>0</v>
      </c>
      <c r="BY35" s="2">
        <v>24.328099999999999</v>
      </c>
      <c r="BZ35" s="2">
        <v>0.33489999999999998</v>
      </c>
      <c r="CA35" s="2">
        <v>36.731000000000002</v>
      </c>
      <c r="CB35" s="2">
        <v>0.47189999999999999</v>
      </c>
      <c r="CC35" s="2">
        <v>0</v>
      </c>
      <c r="CD35" s="2">
        <v>0</v>
      </c>
      <c r="CE35" s="2">
        <v>0</v>
      </c>
      <c r="CF35" s="2">
        <v>0</v>
      </c>
      <c r="CG35" s="2">
        <v>0.13400000000000001</v>
      </c>
      <c r="CH35" s="2">
        <v>0</v>
      </c>
      <c r="CI35" s="2">
        <v>0</v>
      </c>
      <c r="CJ35" s="2">
        <v>72.91</v>
      </c>
      <c r="CK35" s="2">
        <v>72.05</v>
      </c>
      <c r="CL35" s="2">
        <v>26.77</v>
      </c>
      <c r="CM35" s="2">
        <v>0.37</v>
      </c>
      <c r="CN35" s="2">
        <v>0.67</v>
      </c>
      <c r="CO35" s="2">
        <v>0.14000000000000001</v>
      </c>
      <c r="CP35" s="2">
        <v>49.9392</v>
      </c>
      <c r="CQ35" s="2">
        <v>0</v>
      </c>
      <c r="CR35" s="2">
        <v>32.075200000000002</v>
      </c>
      <c r="CS35" s="2">
        <v>0</v>
      </c>
      <c r="CT35" s="2">
        <v>0</v>
      </c>
      <c r="CU35" s="2">
        <v>0</v>
      </c>
      <c r="CV35" s="2">
        <v>0</v>
      </c>
      <c r="CW35" s="2">
        <v>14.809200000000001</v>
      </c>
      <c r="CX35" s="2">
        <v>3.04</v>
      </c>
      <c r="CY35" s="2">
        <v>0.13639999999999999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72.34</v>
      </c>
      <c r="DF35" s="2">
        <v>26.87</v>
      </c>
      <c r="DG35" s="2">
        <v>0.79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2">
        <v>0</v>
      </c>
      <c r="HJ35" s="2">
        <v>0</v>
      </c>
      <c r="HK35" s="2">
        <v>0</v>
      </c>
      <c r="HL35" s="2">
        <v>0</v>
      </c>
      <c r="HM35" s="2">
        <v>0</v>
      </c>
      <c r="HN35" s="2">
        <v>0</v>
      </c>
      <c r="HO35" s="2">
        <v>0</v>
      </c>
      <c r="HP35" s="2">
        <v>0</v>
      </c>
      <c r="HQ35" s="2">
        <v>0</v>
      </c>
      <c r="HR35" s="2">
        <v>0</v>
      </c>
      <c r="HS35" s="2">
        <v>0</v>
      </c>
      <c r="HT35" s="2">
        <v>0</v>
      </c>
      <c r="HU35" s="2">
        <v>0</v>
      </c>
      <c r="HV35" s="2">
        <v>0</v>
      </c>
      <c r="HW35" s="2">
        <v>0</v>
      </c>
      <c r="HX35" s="2">
        <v>0</v>
      </c>
      <c r="HY35" s="2">
        <v>0</v>
      </c>
      <c r="HZ35" s="2">
        <v>0</v>
      </c>
      <c r="IA35" s="2">
        <v>0</v>
      </c>
    </row>
    <row r="36" spans="1:235" x14ac:dyDescent="0.35">
      <c r="A36" s="2" t="s">
        <v>654</v>
      </c>
      <c r="B36" s="2">
        <v>16.5</v>
      </c>
      <c r="C36" s="2">
        <v>15.86</v>
      </c>
      <c r="D36" s="2">
        <v>16.21</v>
      </c>
      <c r="E36" s="2">
        <v>1166.73</v>
      </c>
      <c r="F36" s="2">
        <v>1E-3</v>
      </c>
      <c r="G36" s="2">
        <v>-8.68</v>
      </c>
      <c r="H36" s="2">
        <v>0</v>
      </c>
      <c r="I36" s="2">
        <v>-0.73</v>
      </c>
      <c r="J36" s="2">
        <v>84.14</v>
      </c>
      <c r="K36" s="2">
        <v>1166.74</v>
      </c>
      <c r="L36" s="2">
        <v>0.01</v>
      </c>
      <c r="M36" s="2">
        <v>1166.73</v>
      </c>
      <c r="N36" s="2">
        <v>0</v>
      </c>
      <c r="O36" s="2">
        <v>1154.22</v>
      </c>
      <c r="P36" s="2">
        <v>-12.51</v>
      </c>
      <c r="Q36" s="2">
        <v>1131.99</v>
      </c>
      <c r="R36" s="2">
        <v>-34.74</v>
      </c>
      <c r="S36" s="2">
        <v>1134.33</v>
      </c>
      <c r="T36" s="2">
        <v>-32.4</v>
      </c>
      <c r="U36" s="2">
        <v>968.21</v>
      </c>
      <c r="V36" s="2">
        <v>-198.52</v>
      </c>
      <c r="W36" s="2">
        <v>1026.8499999999999</v>
      </c>
      <c r="X36" s="2">
        <v>-139.88</v>
      </c>
      <c r="Y36" s="2">
        <v>5.2068000000000003</v>
      </c>
      <c r="Z36" s="2">
        <v>10.6518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30.847799999999999</v>
      </c>
      <c r="AH36" s="2">
        <v>69.152199999999993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0.1726</v>
      </c>
      <c r="AP36" s="2">
        <v>4.53E-2</v>
      </c>
      <c r="AQ36" s="2">
        <v>48.694499999999998</v>
      </c>
      <c r="AR36" s="2">
        <v>1.5185</v>
      </c>
      <c r="AS36" s="2">
        <v>13.757999999999999</v>
      </c>
      <c r="AT36" s="2">
        <v>1.6987000000000001</v>
      </c>
      <c r="AU36" s="2">
        <v>13.113899999999999</v>
      </c>
      <c r="AV36" s="2">
        <v>0.26379999999999998</v>
      </c>
      <c r="AW36" s="2">
        <v>6.4847999999999999</v>
      </c>
      <c r="AX36" s="2">
        <v>11.311299999999999</v>
      </c>
      <c r="AY36" s="2">
        <v>2.4594</v>
      </c>
      <c r="AZ36" s="2">
        <v>0.48480000000000001</v>
      </c>
      <c r="BA36" s="2">
        <v>0.13150000000000001</v>
      </c>
      <c r="BB36" s="2">
        <v>0</v>
      </c>
      <c r="BC36" s="2">
        <v>8.9999999999999993E-3</v>
      </c>
      <c r="BD36" s="2">
        <v>7.17E-2</v>
      </c>
      <c r="BE36" s="2">
        <v>0</v>
      </c>
      <c r="BF36" s="2">
        <v>1.1608000000000001</v>
      </c>
      <c r="BG36" s="2">
        <v>1.1837</v>
      </c>
      <c r="BH36" s="2">
        <v>0.87370000000000003</v>
      </c>
      <c r="BI36" s="2">
        <v>1.1149</v>
      </c>
      <c r="BJ36" s="2">
        <v>1.1588000000000001</v>
      </c>
      <c r="BK36" s="2">
        <v>1.1548</v>
      </c>
      <c r="BL36" s="2">
        <v>1.1641999999999999</v>
      </c>
      <c r="BM36" s="2">
        <v>1.1709000000000001</v>
      </c>
      <c r="BN36" s="2">
        <v>1.1738999999999999</v>
      </c>
      <c r="BO36" s="2">
        <v>1.1749000000000001</v>
      </c>
      <c r="BP36" s="2">
        <v>1.1757</v>
      </c>
      <c r="BQ36" s="2">
        <v>1.1845000000000001</v>
      </c>
      <c r="BR36" s="2">
        <v>1.1839</v>
      </c>
      <c r="BS36" s="2">
        <v>1.1829000000000001</v>
      </c>
      <c r="BT36" s="2">
        <v>1.1821999999999999</v>
      </c>
      <c r="BU36" s="2">
        <v>37.981099999999998</v>
      </c>
      <c r="BV36" s="2">
        <v>0</v>
      </c>
      <c r="BW36" s="2">
        <v>0</v>
      </c>
      <c r="BX36" s="2">
        <v>0</v>
      </c>
      <c r="BY36" s="2">
        <v>24.4284</v>
      </c>
      <c r="BZ36" s="2">
        <v>0.33579999999999999</v>
      </c>
      <c r="CA36" s="2">
        <v>36.648099999999999</v>
      </c>
      <c r="CB36" s="2">
        <v>0.4738</v>
      </c>
      <c r="CC36" s="2">
        <v>0</v>
      </c>
      <c r="CD36" s="2">
        <v>0</v>
      </c>
      <c r="CE36" s="2">
        <v>0</v>
      </c>
      <c r="CF36" s="2">
        <v>0</v>
      </c>
      <c r="CG36" s="2">
        <v>0.1328</v>
      </c>
      <c r="CH36" s="2">
        <v>0</v>
      </c>
      <c r="CI36" s="2">
        <v>0</v>
      </c>
      <c r="CJ36" s="2">
        <v>72.78</v>
      </c>
      <c r="CK36" s="2">
        <v>71.92</v>
      </c>
      <c r="CL36" s="2">
        <v>26.89</v>
      </c>
      <c r="CM36" s="2">
        <v>0.37</v>
      </c>
      <c r="CN36" s="2">
        <v>0.67</v>
      </c>
      <c r="CO36" s="2">
        <v>0.14000000000000001</v>
      </c>
      <c r="CP36" s="2">
        <v>49.966200000000001</v>
      </c>
      <c r="CQ36" s="2">
        <v>0</v>
      </c>
      <c r="CR36" s="2">
        <v>32.056699999999999</v>
      </c>
      <c r="CS36" s="2">
        <v>0</v>
      </c>
      <c r="CT36" s="2">
        <v>0</v>
      </c>
      <c r="CU36" s="2">
        <v>0</v>
      </c>
      <c r="CV36" s="2">
        <v>0</v>
      </c>
      <c r="CW36" s="2">
        <v>14.787699999999999</v>
      </c>
      <c r="CX36" s="2">
        <v>3.0518999999999998</v>
      </c>
      <c r="CY36" s="2">
        <v>0.13750000000000001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72.23</v>
      </c>
      <c r="DF36" s="2">
        <v>26.97</v>
      </c>
      <c r="DG36" s="2">
        <v>0.8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2">
        <v>0</v>
      </c>
      <c r="HW36" s="2">
        <v>0</v>
      </c>
      <c r="HX36" s="2">
        <v>0</v>
      </c>
      <c r="HY36" s="2">
        <v>0</v>
      </c>
      <c r="HZ36" s="2">
        <v>0</v>
      </c>
      <c r="IA36" s="2">
        <v>0</v>
      </c>
    </row>
    <row r="37" spans="1:235" x14ac:dyDescent="0.35">
      <c r="A37" s="2" t="s">
        <v>654</v>
      </c>
      <c r="B37" s="2">
        <v>17</v>
      </c>
      <c r="C37" s="2">
        <v>16.34</v>
      </c>
      <c r="D37" s="2">
        <v>16.7</v>
      </c>
      <c r="E37" s="2">
        <v>1166.02</v>
      </c>
      <c r="F37" s="2">
        <v>1E-3</v>
      </c>
      <c r="G37" s="2">
        <v>-8.69</v>
      </c>
      <c r="H37" s="2">
        <v>0</v>
      </c>
      <c r="I37" s="2">
        <v>-0.73</v>
      </c>
      <c r="J37" s="2">
        <v>83.66</v>
      </c>
      <c r="K37" s="2">
        <v>1166.02</v>
      </c>
      <c r="L37" s="2">
        <v>0.01</v>
      </c>
      <c r="M37" s="2">
        <v>1166.02</v>
      </c>
      <c r="N37" s="2">
        <v>0</v>
      </c>
      <c r="O37" s="2">
        <v>1153.9100000000001</v>
      </c>
      <c r="P37" s="2">
        <v>-12.11</v>
      </c>
      <c r="Q37" s="2">
        <v>1131.76</v>
      </c>
      <c r="R37" s="2">
        <v>-34.26</v>
      </c>
      <c r="S37" s="2">
        <v>1133.92</v>
      </c>
      <c r="T37" s="2">
        <v>-32.1</v>
      </c>
      <c r="U37" s="2">
        <v>968.58</v>
      </c>
      <c r="V37" s="2">
        <v>-197.44</v>
      </c>
      <c r="W37" s="2">
        <v>1026.8499999999999</v>
      </c>
      <c r="X37" s="2">
        <v>-139.16999999999999</v>
      </c>
      <c r="Y37" s="2">
        <v>5.3564999999999996</v>
      </c>
      <c r="Z37" s="2">
        <v>10.985099999999999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30.994299999999999</v>
      </c>
      <c r="AH37" s="2">
        <v>69.005700000000004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0.17299999999999999</v>
      </c>
      <c r="AP37" s="2">
        <v>4.53E-2</v>
      </c>
      <c r="AQ37" s="2">
        <v>48.706299999999999</v>
      </c>
      <c r="AR37" s="2">
        <v>1.5273000000000001</v>
      </c>
      <c r="AS37" s="2">
        <v>13.7121</v>
      </c>
      <c r="AT37" s="2">
        <v>1.7089000000000001</v>
      </c>
      <c r="AU37" s="2">
        <v>13.139099999999999</v>
      </c>
      <c r="AV37" s="2">
        <v>0.26469999999999999</v>
      </c>
      <c r="AW37" s="2">
        <v>6.4619999999999997</v>
      </c>
      <c r="AX37" s="2">
        <v>11.3195</v>
      </c>
      <c r="AY37" s="2">
        <v>2.4599000000000002</v>
      </c>
      <c r="AZ37" s="2">
        <v>0.4869</v>
      </c>
      <c r="BA37" s="2">
        <v>0.1323</v>
      </c>
      <c r="BB37" s="2">
        <v>0</v>
      </c>
      <c r="BC37" s="2">
        <v>8.8999999999999999E-3</v>
      </c>
      <c r="BD37" s="2">
        <v>7.22E-2</v>
      </c>
      <c r="BE37" s="2">
        <v>0</v>
      </c>
      <c r="BF37" s="2">
        <v>1.1666000000000001</v>
      </c>
      <c r="BG37" s="2">
        <v>1.1902999999999999</v>
      </c>
      <c r="BH37" s="2">
        <v>0.86939999999999995</v>
      </c>
      <c r="BI37" s="2">
        <v>1.1184000000000001</v>
      </c>
      <c r="BJ37" s="2">
        <v>1.1644000000000001</v>
      </c>
      <c r="BK37" s="2">
        <v>1.1601999999999999</v>
      </c>
      <c r="BL37" s="2">
        <v>1.17</v>
      </c>
      <c r="BM37" s="2">
        <v>1.177</v>
      </c>
      <c r="BN37" s="2">
        <v>1.1800999999999999</v>
      </c>
      <c r="BO37" s="2">
        <v>1.1811</v>
      </c>
      <c r="BP37" s="2">
        <v>1.1819</v>
      </c>
      <c r="BQ37" s="2">
        <v>1.1912</v>
      </c>
      <c r="BR37" s="2">
        <v>1.1906000000000001</v>
      </c>
      <c r="BS37" s="2">
        <v>1.1895</v>
      </c>
      <c r="BT37" s="2">
        <v>1.1888000000000001</v>
      </c>
      <c r="BU37" s="2">
        <v>37.9621</v>
      </c>
      <c r="BV37" s="2">
        <v>0</v>
      </c>
      <c r="BW37" s="2">
        <v>0</v>
      </c>
      <c r="BX37" s="2">
        <v>0</v>
      </c>
      <c r="BY37" s="2">
        <v>24.529299999999999</v>
      </c>
      <c r="BZ37" s="2">
        <v>0.33660000000000001</v>
      </c>
      <c r="CA37" s="2">
        <v>36.564700000000002</v>
      </c>
      <c r="CB37" s="2">
        <v>0.4758</v>
      </c>
      <c r="CC37" s="2">
        <v>0</v>
      </c>
      <c r="CD37" s="2">
        <v>0</v>
      </c>
      <c r="CE37" s="2">
        <v>0</v>
      </c>
      <c r="CF37" s="2">
        <v>0</v>
      </c>
      <c r="CG37" s="2">
        <v>0.13159999999999999</v>
      </c>
      <c r="CH37" s="2">
        <v>0</v>
      </c>
      <c r="CI37" s="2">
        <v>0</v>
      </c>
      <c r="CJ37" s="2">
        <v>72.66</v>
      </c>
      <c r="CK37" s="2">
        <v>71.790000000000006</v>
      </c>
      <c r="CL37" s="2">
        <v>27.02</v>
      </c>
      <c r="CM37" s="2">
        <v>0.38</v>
      </c>
      <c r="CN37" s="2">
        <v>0.67</v>
      </c>
      <c r="CO37" s="2">
        <v>0.14000000000000001</v>
      </c>
      <c r="CP37" s="2">
        <v>49.993299999999998</v>
      </c>
      <c r="CQ37" s="2">
        <v>0</v>
      </c>
      <c r="CR37" s="2">
        <v>32.0383</v>
      </c>
      <c r="CS37" s="2">
        <v>0</v>
      </c>
      <c r="CT37" s="2">
        <v>0</v>
      </c>
      <c r="CU37" s="2">
        <v>0</v>
      </c>
      <c r="CV37" s="2">
        <v>0</v>
      </c>
      <c r="CW37" s="2">
        <v>14.7661</v>
      </c>
      <c r="CX37" s="2">
        <v>3.0636999999999999</v>
      </c>
      <c r="CY37" s="2">
        <v>0.1386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72.12</v>
      </c>
      <c r="DF37" s="2">
        <v>27.08</v>
      </c>
      <c r="DG37" s="2">
        <v>0.81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2">
        <v>0</v>
      </c>
      <c r="HJ37" s="2">
        <v>0</v>
      </c>
      <c r="HK37" s="2">
        <v>0</v>
      </c>
      <c r="HL37" s="2">
        <v>0</v>
      </c>
      <c r="HM37" s="2">
        <v>0</v>
      </c>
      <c r="HN37" s="2">
        <v>0</v>
      </c>
      <c r="HO37" s="2">
        <v>0</v>
      </c>
      <c r="HP37" s="2">
        <v>0</v>
      </c>
      <c r="HQ37" s="2">
        <v>0</v>
      </c>
      <c r="HR37" s="2">
        <v>0</v>
      </c>
      <c r="HS37" s="2">
        <v>0</v>
      </c>
      <c r="HT37" s="2">
        <v>0</v>
      </c>
      <c r="HU37" s="2">
        <v>0</v>
      </c>
      <c r="HV37" s="2">
        <v>0</v>
      </c>
      <c r="HW37" s="2">
        <v>0</v>
      </c>
      <c r="HX37" s="2">
        <v>0</v>
      </c>
      <c r="HY37" s="2">
        <v>0</v>
      </c>
      <c r="HZ37" s="2">
        <v>0</v>
      </c>
      <c r="IA37" s="2">
        <v>0</v>
      </c>
    </row>
    <row r="38" spans="1:235" x14ac:dyDescent="0.35">
      <c r="A38" s="2" t="s">
        <v>654</v>
      </c>
      <c r="B38" s="2">
        <v>17.5</v>
      </c>
      <c r="C38" s="2">
        <v>16.82</v>
      </c>
      <c r="D38" s="2">
        <v>17.190000000000001</v>
      </c>
      <c r="E38" s="2">
        <v>1165.3</v>
      </c>
      <c r="F38" s="2">
        <v>1E-3</v>
      </c>
      <c r="G38" s="2">
        <v>-8.6999999999999993</v>
      </c>
      <c r="H38" s="2">
        <v>0</v>
      </c>
      <c r="I38" s="2">
        <v>-0.73</v>
      </c>
      <c r="J38" s="2">
        <v>83.18</v>
      </c>
      <c r="K38" s="2">
        <v>1165.3</v>
      </c>
      <c r="L38" s="2">
        <v>0.01</v>
      </c>
      <c r="M38" s="2">
        <v>1165.3</v>
      </c>
      <c r="N38" s="2">
        <v>0</v>
      </c>
      <c r="O38" s="2">
        <v>1153.5999999999999</v>
      </c>
      <c r="P38" s="2">
        <v>-11.7</v>
      </c>
      <c r="Q38" s="2">
        <v>1131.53</v>
      </c>
      <c r="R38" s="2">
        <v>-33.770000000000003</v>
      </c>
      <c r="S38" s="2">
        <v>1133.5</v>
      </c>
      <c r="T38" s="2">
        <v>-31.8</v>
      </c>
      <c r="U38" s="2">
        <v>968.95</v>
      </c>
      <c r="V38" s="2">
        <v>-196.35</v>
      </c>
      <c r="W38" s="2">
        <v>1026.8499999999999</v>
      </c>
      <c r="X38" s="2">
        <v>-138.44999999999999</v>
      </c>
      <c r="Y38" s="2">
        <v>5.5063000000000004</v>
      </c>
      <c r="Z38" s="2">
        <v>11.318300000000001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31.02</v>
      </c>
      <c r="AH38" s="2">
        <v>68.98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0.17349999999999999</v>
      </c>
      <c r="AP38" s="2">
        <v>4.53E-2</v>
      </c>
      <c r="AQ38" s="2">
        <v>48.7181</v>
      </c>
      <c r="AR38" s="2">
        <v>1.5362</v>
      </c>
      <c r="AS38" s="2">
        <v>13.665900000000001</v>
      </c>
      <c r="AT38" s="2">
        <v>1.7191000000000001</v>
      </c>
      <c r="AU38" s="2">
        <v>13.164199999999999</v>
      </c>
      <c r="AV38" s="2">
        <v>0.26550000000000001</v>
      </c>
      <c r="AW38" s="2">
        <v>6.4391999999999996</v>
      </c>
      <c r="AX38" s="2">
        <v>11.328099999999999</v>
      </c>
      <c r="AY38" s="2">
        <v>2.4603000000000002</v>
      </c>
      <c r="AZ38" s="2">
        <v>0.48899999999999999</v>
      </c>
      <c r="BA38" s="2">
        <v>0.1331</v>
      </c>
      <c r="BB38" s="2">
        <v>0</v>
      </c>
      <c r="BC38" s="2">
        <v>8.8000000000000005E-3</v>
      </c>
      <c r="BD38" s="2">
        <v>7.2599999999999998E-2</v>
      </c>
      <c r="BE38" s="2">
        <v>0</v>
      </c>
      <c r="BF38" s="2">
        <v>1.1724000000000001</v>
      </c>
      <c r="BG38" s="2">
        <v>1.1970000000000001</v>
      </c>
      <c r="BH38" s="2">
        <v>0.86509999999999998</v>
      </c>
      <c r="BI38" s="2">
        <v>1.1220000000000001</v>
      </c>
      <c r="BJ38" s="2">
        <v>1.1700999999999999</v>
      </c>
      <c r="BK38" s="2">
        <v>1.1656</v>
      </c>
      <c r="BL38" s="2">
        <v>1.1758999999999999</v>
      </c>
      <c r="BM38" s="2">
        <v>1.1832</v>
      </c>
      <c r="BN38" s="2">
        <v>1.1863999999999999</v>
      </c>
      <c r="BO38" s="2">
        <v>1.1875</v>
      </c>
      <c r="BP38" s="2">
        <v>1.1882999999999999</v>
      </c>
      <c r="BQ38" s="2">
        <v>1.1979</v>
      </c>
      <c r="BR38" s="2">
        <v>1.1973</v>
      </c>
      <c r="BS38" s="2">
        <v>1.1961999999999999</v>
      </c>
      <c r="BT38" s="2">
        <v>1.1954</v>
      </c>
      <c r="BU38" s="2">
        <v>37.942900000000002</v>
      </c>
      <c r="BV38" s="2">
        <v>0</v>
      </c>
      <c r="BW38" s="2">
        <v>0</v>
      </c>
      <c r="BX38" s="2">
        <v>0</v>
      </c>
      <c r="BY38" s="2">
        <v>24.630600000000001</v>
      </c>
      <c r="BZ38" s="2">
        <v>0.33750000000000002</v>
      </c>
      <c r="CA38" s="2">
        <v>36.480899999999998</v>
      </c>
      <c r="CB38" s="2">
        <v>0.47770000000000001</v>
      </c>
      <c r="CC38" s="2">
        <v>0</v>
      </c>
      <c r="CD38" s="2">
        <v>0</v>
      </c>
      <c r="CE38" s="2">
        <v>0</v>
      </c>
      <c r="CF38" s="2">
        <v>0</v>
      </c>
      <c r="CG38" s="2">
        <v>0.13039999999999999</v>
      </c>
      <c r="CH38" s="2">
        <v>0</v>
      </c>
      <c r="CI38" s="2">
        <v>0</v>
      </c>
      <c r="CJ38" s="2">
        <v>72.53</v>
      </c>
      <c r="CK38" s="2">
        <v>71.67</v>
      </c>
      <c r="CL38" s="2">
        <v>27.14</v>
      </c>
      <c r="CM38" s="2">
        <v>0.38</v>
      </c>
      <c r="CN38" s="2">
        <v>0.67</v>
      </c>
      <c r="CO38" s="2">
        <v>0.14000000000000001</v>
      </c>
      <c r="CP38" s="2">
        <v>50.020499999999998</v>
      </c>
      <c r="CQ38" s="2">
        <v>0</v>
      </c>
      <c r="CR38" s="2">
        <v>32.0197</v>
      </c>
      <c r="CS38" s="2">
        <v>0</v>
      </c>
      <c r="CT38" s="2">
        <v>0</v>
      </c>
      <c r="CU38" s="2">
        <v>0</v>
      </c>
      <c r="CV38" s="2">
        <v>0</v>
      </c>
      <c r="CW38" s="2">
        <v>14.7445</v>
      </c>
      <c r="CX38" s="2">
        <v>3.0756000000000001</v>
      </c>
      <c r="CY38" s="2">
        <v>0.13969999999999999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72.010000000000005</v>
      </c>
      <c r="DF38" s="2">
        <v>27.18</v>
      </c>
      <c r="DG38" s="2">
        <v>0.81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</row>
    <row r="39" spans="1:235" x14ac:dyDescent="0.35">
      <c r="A39" s="2" t="s">
        <v>654</v>
      </c>
      <c r="B39" s="2">
        <v>18</v>
      </c>
      <c r="C39" s="2">
        <v>17.309999999999999</v>
      </c>
      <c r="D39" s="2">
        <v>17.690000000000001</v>
      </c>
      <c r="E39" s="2">
        <v>1164.57</v>
      </c>
      <c r="F39" s="2">
        <v>1E-3</v>
      </c>
      <c r="G39" s="2">
        <v>-8.7100000000000009</v>
      </c>
      <c r="H39" s="2">
        <v>0</v>
      </c>
      <c r="I39" s="2">
        <v>-0.73</v>
      </c>
      <c r="J39" s="2">
        <v>82.69</v>
      </c>
      <c r="K39" s="2">
        <v>1164.58</v>
      </c>
      <c r="L39" s="2">
        <v>0</v>
      </c>
      <c r="M39" s="2">
        <v>1164.57</v>
      </c>
      <c r="N39" s="2">
        <v>0</v>
      </c>
      <c r="O39" s="2">
        <v>1153.29</v>
      </c>
      <c r="P39" s="2">
        <v>-11.28</v>
      </c>
      <c r="Q39" s="2">
        <v>1131.3</v>
      </c>
      <c r="R39" s="2">
        <v>-33.28</v>
      </c>
      <c r="S39" s="2">
        <v>1133.08</v>
      </c>
      <c r="T39" s="2">
        <v>-31.49</v>
      </c>
      <c r="U39" s="2">
        <v>969.32</v>
      </c>
      <c r="V39" s="2">
        <v>-195.26</v>
      </c>
      <c r="W39" s="2">
        <v>1026.8499999999999</v>
      </c>
      <c r="X39" s="2">
        <v>-137.72</v>
      </c>
      <c r="Y39" s="2">
        <v>5.6566999999999998</v>
      </c>
      <c r="Z39" s="2">
        <v>11.651199999999999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31.121700000000001</v>
      </c>
      <c r="AH39" s="2">
        <v>68.878299999999996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0.17399999999999999</v>
      </c>
      <c r="AP39" s="2">
        <v>4.53E-2</v>
      </c>
      <c r="AQ39" s="2">
        <v>48.729900000000001</v>
      </c>
      <c r="AR39" s="2">
        <v>1.5451999999999999</v>
      </c>
      <c r="AS39" s="2">
        <v>13.6195</v>
      </c>
      <c r="AT39" s="2">
        <v>1.7294</v>
      </c>
      <c r="AU39" s="2">
        <v>13.1892</v>
      </c>
      <c r="AV39" s="2">
        <v>0.26640000000000003</v>
      </c>
      <c r="AW39" s="2">
        <v>6.4162999999999997</v>
      </c>
      <c r="AX39" s="2">
        <v>11.3369</v>
      </c>
      <c r="AY39" s="2">
        <v>2.4605999999999999</v>
      </c>
      <c r="AZ39" s="2">
        <v>0.49120000000000003</v>
      </c>
      <c r="BA39" s="2">
        <v>0.1338</v>
      </c>
      <c r="BB39" s="2">
        <v>0</v>
      </c>
      <c r="BC39" s="2">
        <v>8.6999999999999994E-3</v>
      </c>
      <c r="BD39" s="2">
        <v>7.2999999999999995E-2</v>
      </c>
      <c r="BE39" s="2">
        <v>0</v>
      </c>
      <c r="BF39" s="2">
        <v>1.1781999999999999</v>
      </c>
      <c r="BG39" s="2">
        <v>1.2039</v>
      </c>
      <c r="BH39" s="2">
        <v>0.86080000000000001</v>
      </c>
      <c r="BI39" s="2">
        <v>1.1255999999999999</v>
      </c>
      <c r="BJ39" s="2">
        <v>1.1758</v>
      </c>
      <c r="BK39" s="2">
        <v>1.1711</v>
      </c>
      <c r="BL39" s="2">
        <v>1.1818</v>
      </c>
      <c r="BM39" s="2">
        <v>1.1894</v>
      </c>
      <c r="BN39" s="2">
        <v>1.1928000000000001</v>
      </c>
      <c r="BO39" s="2">
        <v>1.1939</v>
      </c>
      <c r="BP39" s="2">
        <v>1.1947000000000001</v>
      </c>
      <c r="BQ39" s="2">
        <v>1.2048000000000001</v>
      </c>
      <c r="BR39" s="2">
        <v>1.2041999999999999</v>
      </c>
      <c r="BS39" s="2">
        <v>1.2030000000000001</v>
      </c>
      <c r="BT39" s="2">
        <v>1.2020999999999999</v>
      </c>
      <c r="BU39" s="2">
        <v>37.923699999999997</v>
      </c>
      <c r="BV39" s="2">
        <v>0</v>
      </c>
      <c r="BW39" s="2">
        <v>0</v>
      </c>
      <c r="BX39" s="2">
        <v>0</v>
      </c>
      <c r="BY39" s="2">
        <v>24.732399999999998</v>
      </c>
      <c r="BZ39" s="2">
        <v>0.33839999999999998</v>
      </c>
      <c r="CA39" s="2">
        <v>36.396700000000003</v>
      </c>
      <c r="CB39" s="2">
        <v>0.47970000000000002</v>
      </c>
      <c r="CC39" s="2">
        <v>0</v>
      </c>
      <c r="CD39" s="2">
        <v>0</v>
      </c>
      <c r="CE39" s="2">
        <v>0</v>
      </c>
      <c r="CF39" s="2">
        <v>0</v>
      </c>
      <c r="CG39" s="2">
        <v>0.12920000000000001</v>
      </c>
      <c r="CH39" s="2">
        <v>0</v>
      </c>
      <c r="CI39" s="2">
        <v>0</v>
      </c>
      <c r="CJ39" s="2">
        <v>72.400000000000006</v>
      </c>
      <c r="CK39" s="2">
        <v>71.540000000000006</v>
      </c>
      <c r="CL39" s="2">
        <v>27.27</v>
      </c>
      <c r="CM39" s="2">
        <v>0.38</v>
      </c>
      <c r="CN39" s="2">
        <v>0.68</v>
      </c>
      <c r="CO39" s="2">
        <v>0.14000000000000001</v>
      </c>
      <c r="CP39" s="2">
        <v>50.047600000000003</v>
      </c>
      <c r="CQ39" s="2">
        <v>0</v>
      </c>
      <c r="CR39" s="2">
        <v>32.001199999999997</v>
      </c>
      <c r="CS39" s="2">
        <v>0</v>
      </c>
      <c r="CT39" s="2">
        <v>0</v>
      </c>
      <c r="CU39" s="2">
        <v>0</v>
      </c>
      <c r="CV39" s="2">
        <v>0</v>
      </c>
      <c r="CW39" s="2">
        <v>14.722799999999999</v>
      </c>
      <c r="CX39" s="2">
        <v>3.0874999999999999</v>
      </c>
      <c r="CY39" s="2">
        <v>0.1409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71.900000000000006</v>
      </c>
      <c r="DF39" s="2">
        <v>27.28</v>
      </c>
      <c r="DG39" s="2">
        <v>0.82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0</v>
      </c>
      <c r="HX39" s="2">
        <v>0</v>
      </c>
      <c r="HY39" s="2">
        <v>0</v>
      </c>
      <c r="HZ39" s="2">
        <v>0</v>
      </c>
      <c r="IA39" s="2">
        <v>0</v>
      </c>
    </row>
    <row r="40" spans="1:235" x14ac:dyDescent="0.35">
      <c r="A40" s="2" t="s">
        <v>654</v>
      </c>
      <c r="B40" s="2">
        <v>18.5</v>
      </c>
      <c r="C40" s="2">
        <v>17.79</v>
      </c>
      <c r="D40" s="2">
        <v>18.18</v>
      </c>
      <c r="E40" s="2">
        <v>1163.8399999999999</v>
      </c>
      <c r="F40" s="2">
        <v>1E-3</v>
      </c>
      <c r="G40" s="2">
        <v>-8.7200000000000006</v>
      </c>
      <c r="H40" s="2">
        <v>0</v>
      </c>
      <c r="I40" s="2">
        <v>-0.73</v>
      </c>
      <c r="J40" s="2">
        <v>82.21</v>
      </c>
      <c r="K40" s="2">
        <v>1163.8399999999999</v>
      </c>
      <c r="L40" s="2">
        <v>0</v>
      </c>
      <c r="M40" s="2">
        <v>1163.8399999999999</v>
      </c>
      <c r="N40" s="2">
        <v>0</v>
      </c>
      <c r="O40" s="2">
        <v>1152.98</v>
      </c>
      <c r="P40" s="2">
        <v>-10.86</v>
      </c>
      <c r="Q40" s="2">
        <v>1131.07</v>
      </c>
      <c r="R40" s="2">
        <v>-32.78</v>
      </c>
      <c r="S40" s="2">
        <v>1132.6600000000001</v>
      </c>
      <c r="T40" s="2">
        <v>-31.18</v>
      </c>
      <c r="U40" s="2">
        <v>969.69</v>
      </c>
      <c r="V40" s="2">
        <v>-194.15</v>
      </c>
      <c r="W40" s="2">
        <v>1026.8499999999999</v>
      </c>
      <c r="X40" s="2">
        <v>-136.99</v>
      </c>
      <c r="Y40" s="2">
        <v>5.8072999999999997</v>
      </c>
      <c r="Z40" s="2">
        <v>11.984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31.147600000000001</v>
      </c>
      <c r="AH40" s="2">
        <v>68.852400000000003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0.17449999999999999</v>
      </c>
      <c r="AP40" s="2">
        <v>4.53E-2</v>
      </c>
      <c r="AQ40" s="2">
        <v>48.741700000000002</v>
      </c>
      <c r="AR40" s="2">
        <v>1.5542</v>
      </c>
      <c r="AS40" s="2">
        <v>13.572699999999999</v>
      </c>
      <c r="AT40" s="2">
        <v>1.7398</v>
      </c>
      <c r="AU40" s="2">
        <v>13.214</v>
      </c>
      <c r="AV40" s="2">
        <v>0.26729999999999998</v>
      </c>
      <c r="AW40" s="2">
        <v>6.3933</v>
      </c>
      <c r="AX40" s="2">
        <v>11.3461</v>
      </c>
      <c r="AY40" s="2">
        <v>2.4609000000000001</v>
      </c>
      <c r="AZ40" s="2">
        <v>0.49330000000000002</v>
      </c>
      <c r="BA40" s="2">
        <v>0.1346</v>
      </c>
      <c r="BB40" s="2">
        <v>0</v>
      </c>
      <c r="BC40" s="2">
        <v>8.6E-3</v>
      </c>
      <c r="BD40" s="2">
        <v>7.3400000000000007E-2</v>
      </c>
      <c r="BE40" s="2">
        <v>0</v>
      </c>
      <c r="BF40" s="2">
        <v>1.1841999999999999</v>
      </c>
      <c r="BG40" s="2">
        <v>1.2107000000000001</v>
      </c>
      <c r="BH40" s="2">
        <v>0.85650000000000004</v>
      </c>
      <c r="BI40" s="2">
        <v>1.1291</v>
      </c>
      <c r="BJ40" s="2">
        <v>1.1816</v>
      </c>
      <c r="BK40" s="2">
        <v>1.1766000000000001</v>
      </c>
      <c r="BL40" s="2">
        <v>1.1877</v>
      </c>
      <c r="BM40" s="2">
        <v>1.1957</v>
      </c>
      <c r="BN40" s="2">
        <v>1.1992</v>
      </c>
      <c r="BO40" s="2">
        <v>1.2002999999999999</v>
      </c>
      <c r="BP40" s="2">
        <v>1.2012</v>
      </c>
      <c r="BQ40" s="2">
        <v>1.2117</v>
      </c>
      <c r="BR40" s="2">
        <v>1.2111000000000001</v>
      </c>
      <c r="BS40" s="2">
        <v>1.2098</v>
      </c>
      <c r="BT40" s="2">
        <v>1.2090000000000001</v>
      </c>
      <c r="BU40" s="2">
        <v>37.904299999999999</v>
      </c>
      <c r="BV40" s="2">
        <v>0</v>
      </c>
      <c r="BW40" s="2">
        <v>0</v>
      </c>
      <c r="BX40" s="2">
        <v>0</v>
      </c>
      <c r="BY40" s="2">
        <v>24.834499999999998</v>
      </c>
      <c r="BZ40" s="2">
        <v>0.3392</v>
      </c>
      <c r="CA40" s="2">
        <v>36.312100000000001</v>
      </c>
      <c r="CB40" s="2">
        <v>0.48170000000000002</v>
      </c>
      <c r="CC40" s="2">
        <v>0</v>
      </c>
      <c r="CD40" s="2">
        <v>0</v>
      </c>
      <c r="CE40" s="2">
        <v>0</v>
      </c>
      <c r="CF40" s="2">
        <v>0</v>
      </c>
      <c r="CG40" s="2">
        <v>0.12809999999999999</v>
      </c>
      <c r="CH40" s="2">
        <v>0</v>
      </c>
      <c r="CI40" s="2">
        <v>0</v>
      </c>
      <c r="CJ40" s="2">
        <v>72.27</v>
      </c>
      <c r="CK40" s="2">
        <v>71.41</v>
      </c>
      <c r="CL40" s="2">
        <v>27.4</v>
      </c>
      <c r="CM40" s="2">
        <v>0.38</v>
      </c>
      <c r="CN40" s="2">
        <v>0.68</v>
      </c>
      <c r="CO40" s="2">
        <v>0.14000000000000001</v>
      </c>
      <c r="CP40" s="2">
        <v>50.0749</v>
      </c>
      <c r="CQ40" s="2">
        <v>0</v>
      </c>
      <c r="CR40" s="2">
        <v>31.982500000000002</v>
      </c>
      <c r="CS40" s="2">
        <v>0</v>
      </c>
      <c r="CT40" s="2">
        <v>0</v>
      </c>
      <c r="CU40" s="2">
        <v>0</v>
      </c>
      <c r="CV40" s="2">
        <v>0</v>
      </c>
      <c r="CW40" s="2">
        <v>14.7011</v>
      </c>
      <c r="CX40" s="2">
        <v>3.0994999999999999</v>
      </c>
      <c r="CY40" s="2">
        <v>0.14199999999999999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71.790000000000006</v>
      </c>
      <c r="DF40" s="2">
        <v>27.39</v>
      </c>
      <c r="DG40" s="2">
        <v>0.83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0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2">
        <v>0</v>
      </c>
      <c r="HW40" s="2">
        <v>0</v>
      </c>
      <c r="HX40" s="2">
        <v>0</v>
      </c>
      <c r="HY40" s="2">
        <v>0</v>
      </c>
      <c r="HZ40" s="2">
        <v>0</v>
      </c>
      <c r="IA40" s="2">
        <v>0</v>
      </c>
    </row>
    <row r="41" spans="1:235" x14ac:dyDescent="0.35">
      <c r="A41" s="2" t="s">
        <v>654</v>
      </c>
      <c r="B41" s="2">
        <v>19</v>
      </c>
      <c r="C41" s="2">
        <v>18.27</v>
      </c>
      <c r="D41" s="2">
        <v>18.68</v>
      </c>
      <c r="E41" s="2">
        <v>1163.0999999999999</v>
      </c>
      <c r="F41" s="2">
        <v>1E-3</v>
      </c>
      <c r="G41" s="2">
        <v>-8.73</v>
      </c>
      <c r="H41" s="2">
        <v>0</v>
      </c>
      <c r="I41" s="2">
        <v>-0.73</v>
      </c>
      <c r="J41" s="2">
        <v>81.73</v>
      </c>
      <c r="K41" s="2">
        <v>1163.1099999999999</v>
      </c>
      <c r="L41" s="2">
        <v>0.01</v>
      </c>
      <c r="M41" s="2">
        <v>1163.0999999999999</v>
      </c>
      <c r="N41" s="2">
        <v>0</v>
      </c>
      <c r="O41" s="2">
        <v>1152.68</v>
      </c>
      <c r="P41" s="2">
        <v>-10.42</v>
      </c>
      <c r="Q41" s="2">
        <v>1130.83</v>
      </c>
      <c r="R41" s="2">
        <v>-32.270000000000003</v>
      </c>
      <c r="S41" s="2">
        <v>1132.24</v>
      </c>
      <c r="T41" s="2">
        <v>-30.86</v>
      </c>
      <c r="U41" s="2">
        <v>970.07</v>
      </c>
      <c r="V41" s="2">
        <v>-193.03</v>
      </c>
      <c r="W41" s="2">
        <v>1026.8499999999999</v>
      </c>
      <c r="X41" s="2">
        <v>-136.25</v>
      </c>
      <c r="Y41" s="2">
        <v>5.9580000000000002</v>
      </c>
      <c r="Z41" s="2">
        <v>12.316700000000001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31.1737</v>
      </c>
      <c r="AH41" s="2">
        <v>68.826300000000003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0.1749</v>
      </c>
      <c r="AP41" s="2">
        <v>4.53E-2</v>
      </c>
      <c r="AQ41" s="2">
        <v>48.753599999999999</v>
      </c>
      <c r="AR41" s="2">
        <v>1.5633999999999999</v>
      </c>
      <c r="AS41" s="2">
        <v>13.525600000000001</v>
      </c>
      <c r="AT41" s="2">
        <v>1.7502</v>
      </c>
      <c r="AU41" s="2">
        <v>13.238799999999999</v>
      </c>
      <c r="AV41" s="2">
        <v>0.26819999999999999</v>
      </c>
      <c r="AW41" s="2">
        <v>6.3703000000000003</v>
      </c>
      <c r="AX41" s="2">
        <v>11.355700000000001</v>
      </c>
      <c r="AY41" s="2">
        <v>2.4609999999999999</v>
      </c>
      <c r="AZ41" s="2">
        <v>0.4955</v>
      </c>
      <c r="BA41" s="2">
        <v>0.13539999999999999</v>
      </c>
      <c r="BB41" s="2">
        <v>0</v>
      </c>
      <c r="BC41" s="2">
        <v>8.3999999999999995E-3</v>
      </c>
      <c r="BD41" s="2">
        <v>7.3899999999999993E-2</v>
      </c>
      <c r="BE41" s="2">
        <v>0</v>
      </c>
      <c r="BF41" s="2">
        <v>1.1901999999999999</v>
      </c>
      <c r="BG41" s="2">
        <v>1.2177</v>
      </c>
      <c r="BH41" s="2">
        <v>0.85219999999999996</v>
      </c>
      <c r="BI41" s="2">
        <v>1.1327</v>
      </c>
      <c r="BJ41" s="2">
        <v>1.1874</v>
      </c>
      <c r="BK41" s="2">
        <v>1.1821999999999999</v>
      </c>
      <c r="BL41" s="2">
        <v>1.1938</v>
      </c>
      <c r="BM41" s="2">
        <v>1.202</v>
      </c>
      <c r="BN41" s="2">
        <v>1.2057</v>
      </c>
      <c r="BO41" s="2">
        <v>1.2069000000000001</v>
      </c>
      <c r="BP41" s="2">
        <v>1.2078</v>
      </c>
      <c r="BQ41" s="2">
        <v>1.2186999999999999</v>
      </c>
      <c r="BR41" s="2">
        <v>1.218</v>
      </c>
      <c r="BS41" s="2">
        <v>1.2168000000000001</v>
      </c>
      <c r="BT41" s="2">
        <v>1.2158</v>
      </c>
      <c r="BU41" s="2">
        <v>37.884900000000002</v>
      </c>
      <c r="BV41" s="2">
        <v>0</v>
      </c>
      <c r="BW41" s="2">
        <v>0</v>
      </c>
      <c r="BX41" s="2">
        <v>0</v>
      </c>
      <c r="BY41" s="2">
        <v>24.936900000000001</v>
      </c>
      <c r="BZ41" s="2">
        <v>0.34010000000000001</v>
      </c>
      <c r="CA41" s="2">
        <v>36.2273</v>
      </c>
      <c r="CB41" s="2">
        <v>0.48380000000000001</v>
      </c>
      <c r="CC41" s="2">
        <v>0</v>
      </c>
      <c r="CD41" s="2">
        <v>0</v>
      </c>
      <c r="CE41" s="2">
        <v>0</v>
      </c>
      <c r="CF41" s="2">
        <v>0</v>
      </c>
      <c r="CG41" s="2">
        <v>0.12690000000000001</v>
      </c>
      <c r="CH41" s="2">
        <v>0</v>
      </c>
      <c r="CI41" s="2">
        <v>0</v>
      </c>
      <c r="CJ41" s="2">
        <v>72.14</v>
      </c>
      <c r="CK41" s="2">
        <v>71.28</v>
      </c>
      <c r="CL41" s="2">
        <v>27.52</v>
      </c>
      <c r="CM41" s="2">
        <v>0.38</v>
      </c>
      <c r="CN41" s="2">
        <v>0.68</v>
      </c>
      <c r="CO41" s="2">
        <v>0.13</v>
      </c>
      <c r="CP41" s="2">
        <v>50.1023</v>
      </c>
      <c r="CQ41" s="2">
        <v>0</v>
      </c>
      <c r="CR41" s="2">
        <v>31.963799999999999</v>
      </c>
      <c r="CS41" s="2">
        <v>0</v>
      </c>
      <c r="CT41" s="2">
        <v>0</v>
      </c>
      <c r="CU41" s="2">
        <v>0</v>
      </c>
      <c r="CV41" s="2">
        <v>0</v>
      </c>
      <c r="CW41" s="2">
        <v>14.6793</v>
      </c>
      <c r="CX41" s="2">
        <v>3.1114999999999999</v>
      </c>
      <c r="CY41" s="2">
        <v>0.1431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71.680000000000007</v>
      </c>
      <c r="DF41" s="2">
        <v>27.49</v>
      </c>
      <c r="DG41" s="2">
        <v>0.83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 s="2">
        <v>0</v>
      </c>
      <c r="GV41" s="2"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2">
        <v>0</v>
      </c>
      <c r="HJ41" s="2">
        <v>0</v>
      </c>
      <c r="HK41" s="2">
        <v>0</v>
      </c>
      <c r="HL41" s="2">
        <v>0</v>
      </c>
      <c r="HM41" s="2">
        <v>0</v>
      </c>
      <c r="HN41" s="2">
        <v>0</v>
      </c>
      <c r="HO41" s="2">
        <v>0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2">
        <v>0</v>
      </c>
      <c r="HW41" s="2">
        <v>0</v>
      </c>
      <c r="HX41" s="2">
        <v>0</v>
      </c>
      <c r="HY41" s="2">
        <v>0</v>
      </c>
      <c r="HZ41" s="2">
        <v>0</v>
      </c>
      <c r="IA41" s="2">
        <v>0</v>
      </c>
    </row>
    <row r="42" spans="1:235" x14ac:dyDescent="0.35">
      <c r="A42" s="2" t="s">
        <v>654</v>
      </c>
      <c r="B42" s="2">
        <v>19.5</v>
      </c>
      <c r="C42" s="2">
        <v>18.760000000000002</v>
      </c>
      <c r="D42" s="2">
        <v>19.170000000000002</v>
      </c>
      <c r="E42" s="2">
        <v>1162.3599999999999</v>
      </c>
      <c r="F42" s="2">
        <v>1E-3</v>
      </c>
      <c r="G42" s="2">
        <v>-8.74</v>
      </c>
      <c r="H42" s="2">
        <v>0</v>
      </c>
      <c r="I42" s="2">
        <v>-0.73</v>
      </c>
      <c r="J42" s="2">
        <v>81.239999999999995</v>
      </c>
      <c r="K42" s="2">
        <v>1162.3599999999999</v>
      </c>
      <c r="L42" s="2">
        <v>0.01</v>
      </c>
      <c r="M42" s="2">
        <v>1162.3599999999999</v>
      </c>
      <c r="N42" s="2">
        <v>0</v>
      </c>
      <c r="O42" s="2">
        <v>1152.3699999999999</v>
      </c>
      <c r="P42" s="2">
        <v>-9.98</v>
      </c>
      <c r="Q42" s="2">
        <v>1130.5899999999999</v>
      </c>
      <c r="R42" s="2">
        <v>-31.76</v>
      </c>
      <c r="S42" s="2">
        <v>1131.82</v>
      </c>
      <c r="T42" s="2">
        <v>-30.54</v>
      </c>
      <c r="U42" s="2">
        <v>970.44</v>
      </c>
      <c r="V42" s="2">
        <v>-191.91</v>
      </c>
      <c r="W42" s="2">
        <v>1026.8499999999999</v>
      </c>
      <c r="X42" s="2">
        <v>-135.51</v>
      </c>
      <c r="Y42" s="2">
        <v>6.1094999999999997</v>
      </c>
      <c r="Z42" s="2">
        <v>12.648899999999999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31.325900000000001</v>
      </c>
      <c r="AH42" s="2">
        <v>68.674099999999996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0.1754</v>
      </c>
      <c r="AP42" s="2">
        <v>4.53E-2</v>
      </c>
      <c r="AQ42" s="2">
        <v>48.765500000000003</v>
      </c>
      <c r="AR42" s="2">
        <v>1.5727</v>
      </c>
      <c r="AS42" s="2">
        <v>13.478400000000001</v>
      </c>
      <c r="AT42" s="2">
        <v>1.7607999999999999</v>
      </c>
      <c r="AU42" s="2">
        <v>13.263199999999999</v>
      </c>
      <c r="AV42" s="2">
        <v>0.26910000000000001</v>
      </c>
      <c r="AW42" s="2">
        <v>6.3471000000000002</v>
      </c>
      <c r="AX42" s="2">
        <v>11.365600000000001</v>
      </c>
      <c r="AY42" s="2">
        <v>2.4611000000000001</v>
      </c>
      <c r="AZ42" s="2">
        <v>0.49769999999999998</v>
      </c>
      <c r="BA42" s="2">
        <v>0.13619999999999999</v>
      </c>
      <c r="BB42" s="2">
        <v>0</v>
      </c>
      <c r="BC42" s="2">
        <v>8.3000000000000001E-3</v>
      </c>
      <c r="BD42" s="2">
        <v>7.4300000000000005E-2</v>
      </c>
      <c r="BE42" s="2">
        <v>0</v>
      </c>
      <c r="BF42" s="2">
        <v>1.1961999999999999</v>
      </c>
      <c r="BG42" s="2">
        <v>1.2248000000000001</v>
      </c>
      <c r="BH42" s="2">
        <v>0.84789999999999999</v>
      </c>
      <c r="BI42" s="2">
        <v>1.1363000000000001</v>
      </c>
      <c r="BJ42" s="2">
        <v>1.1933</v>
      </c>
      <c r="BK42" s="2">
        <v>1.1879</v>
      </c>
      <c r="BL42" s="2">
        <v>1.1999</v>
      </c>
      <c r="BM42" s="2">
        <v>1.2084999999999999</v>
      </c>
      <c r="BN42" s="2">
        <v>1.2121999999999999</v>
      </c>
      <c r="BO42" s="2">
        <v>1.2135</v>
      </c>
      <c r="BP42" s="2">
        <v>1.2144999999999999</v>
      </c>
      <c r="BQ42" s="2">
        <v>1.2258</v>
      </c>
      <c r="BR42" s="2">
        <v>1.2251000000000001</v>
      </c>
      <c r="BS42" s="2">
        <v>1.2238</v>
      </c>
      <c r="BT42" s="2">
        <v>1.2228000000000001</v>
      </c>
      <c r="BU42" s="2">
        <v>37.865400000000001</v>
      </c>
      <c r="BV42" s="2">
        <v>0</v>
      </c>
      <c r="BW42" s="2">
        <v>0</v>
      </c>
      <c r="BX42" s="2">
        <v>0</v>
      </c>
      <c r="BY42" s="2">
        <v>25.04</v>
      </c>
      <c r="BZ42" s="2">
        <v>0.34100000000000003</v>
      </c>
      <c r="CA42" s="2">
        <v>36.1419</v>
      </c>
      <c r="CB42" s="2">
        <v>0.4859</v>
      </c>
      <c r="CC42" s="2">
        <v>0</v>
      </c>
      <c r="CD42" s="2">
        <v>0</v>
      </c>
      <c r="CE42" s="2">
        <v>0</v>
      </c>
      <c r="CF42" s="2">
        <v>0</v>
      </c>
      <c r="CG42" s="2">
        <v>0.1258</v>
      </c>
      <c r="CH42" s="2">
        <v>0</v>
      </c>
      <c r="CI42" s="2">
        <v>0</v>
      </c>
      <c r="CJ42" s="2">
        <v>72.010000000000005</v>
      </c>
      <c r="CK42" s="2">
        <v>71.150000000000006</v>
      </c>
      <c r="CL42" s="2">
        <v>27.65</v>
      </c>
      <c r="CM42" s="2">
        <v>0.38</v>
      </c>
      <c r="CN42" s="2">
        <v>0.69</v>
      </c>
      <c r="CO42" s="2">
        <v>0.13</v>
      </c>
      <c r="CP42" s="2">
        <v>50.129600000000003</v>
      </c>
      <c r="CQ42" s="2">
        <v>0</v>
      </c>
      <c r="CR42" s="2">
        <v>31.9452</v>
      </c>
      <c r="CS42" s="2">
        <v>0</v>
      </c>
      <c r="CT42" s="2">
        <v>0</v>
      </c>
      <c r="CU42" s="2">
        <v>0</v>
      </c>
      <c r="CV42" s="2">
        <v>0</v>
      </c>
      <c r="CW42" s="2">
        <v>14.657500000000001</v>
      </c>
      <c r="CX42" s="2">
        <v>3.1234000000000002</v>
      </c>
      <c r="CY42" s="2">
        <v>0.14430000000000001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71.569999999999993</v>
      </c>
      <c r="DF42" s="2">
        <v>27.6</v>
      </c>
      <c r="DG42" s="2">
        <v>0.84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0</v>
      </c>
      <c r="HN42" s="2">
        <v>0</v>
      </c>
      <c r="HO42" s="2">
        <v>0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2">
        <v>0</v>
      </c>
      <c r="HW42" s="2">
        <v>0</v>
      </c>
      <c r="HX42" s="2">
        <v>0</v>
      </c>
      <c r="HY42" s="2">
        <v>0</v>
      </c>
      <c r="HZ42" s="2">
        <v>0</v>
      </c>
      <c r="IA42" s="2">
        <v>0</v>
      </c>
    </row>
    <row r="43" spans="1:235" x14ac:dyDescent="0.35">
      <c r="A43" s="2" t="s">
        <v>654</v>
      </c>
      <c r="B43" s="2">
        <v>20</v>
      </c>
      <c r="C43" s="2">
        <v>19.239999999999998</v>
      </c>
      <c r="D43" s="2">
        <v>19.670000000000002</v>
      </c>
      <c r="E43" s="2">
        <v>1161.5999999999999</v>
      </c>
      <c r="F43" s="2">
        <v>1E-3</v>
      </c>
      <c r="G43" s="2">
        <v>-8.75</v>
      </c>
      <c r="H43" s="2">
        <v>0</v>
      </c>
      <c r="I43" s="2">
        <v>-0.73</v>
      </c>
      <c r="J43" s="2">
        <v>80.760000000000005</v>
      </c>
      <c r="K43" s="2">
        <v>1161.6099999999999</v>
      </c>
      <c r="L43" s="2">
        <v>0.01</v>
      </c>
      <c r="M43" s="2">
        <v>1161.5999999999999</v>
      </c>
      <c r="N43" s="2">
        <v>0</v>
      </c>
      <c r="O43" s="2">
        <v>1152.07</v>
      </c>
      <c r="P43" s="2">
        <v>-9.5399999999999991</v>
      </c>
      <c r="Q43" s="2">
        <v>1130.3499999999999</v>
      </c>
      <c r="R43" s="2">
        <v>-31.25</v>
      </c>
      <c r="S43" s="2">
        <v>1131.3900000000001</v>
      </c>
      <c r="T43" s="2">
        <v>-30.22</v>
      </c>
      <c r="U43" s="2">
        <v>970.82</v>
      </c>
      <c r="V43" s="2">
        <v>-190.78</v>
      </c>
      <c r="W43" s="2">
        <v>1026.8499999999999</v>
      </c>
      <c r="X43" s="2">
        <v>-134.75</v>
      </c>
      <c r="Y43" s="2">
        <v>6.2610999999999999</v>
      </c>
      <c r="Z43" s="2">
        <v>12.9809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31.3523</v>
      </c>
      <c r="AH43" s="2">
        <v>68.6477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0.1759</v>
      </c>
      <c r="AP43" s="2">
        <v>4.53E-2</v>
      </c>
      <c r="AQ43" s="2">
        <v>48.777500000000003</v>
      </c>
      <c r="AR43" s="2">
        <v>1.5822000000000001</v>
      </c>
      <c r="AS43" s="2">
        <v>13.4308</v>
      </c>
      <c r="AT43" s="2">
        <v>1.7714000000000001</v>
      </c>
      <c r="AU43" s="2">
        <v>13.2875</v>
      </c>
      <c r="AV43" s="2">
        <v>0.27</v>
      </c>
      <c r="AW43" s="2">
        <v>6.3239000000000001</v>
      </c>
      <c r="AX43" s="2">
        <v>11.3758</v>
      </c>
      <c r="AY43" s="2">
        <v>2.4609999999999999</v>
      </c>
      <c r="AZ43" s="2">
        <v>0.49990000000000001</v>
      </c>
      <c r="BA43" s="2">
        <v>0.13700000000000001</v>
      </c>
      <c r="BB43" s="2">
        <v>0</v>
      </c>
      <c r="BC43" s="2">
        <v>8.2000000000000007E-3</v>
      </c>
      <c r="BD43" s="2">
        <v>7.4700000000000003E-2</v>
      </c>
      <c r="BE43" s="2">
        <v>0</v>
      </c>
      <c r="BF43" s="2">
        <v>1.2022999999999999</v>
      </c>
      <c r="BG43" s="2">
        <v>1.2319</v>
      </c>
      <c r="BH43" s="2">
        <v>0.84360000000000002</v>
      </c>
      <c r="BI43" s="2">
        <v>1.1398999999999999</v>
      </c>
      <c r="BJ43" s="2">
        <v>1.1993</v>
      </c>
      <c r="BK43" s="2">
        <v>1.1936</v>
      </c>
      <c r="BL43" s="2">
        <v>1.206</v>
      </c>
      <c r="BM43" s="2">
        <v>1.2149000000000001</v>
      </c>
      <c r="BN43" s="2">
        <v>1.2189000000000001</v>
      </c>
      <c r="BO43" s="2">
        <v>1.2202</v>
      </c>
      <c r="BP43" s="2">
        <v>1.2212000000000001</v>
      </c>
      <c r="BQ43" s="2">
        <v>1.2330000000000001</v>
      </c>
      <c r="BR43" s="2">
        <v>1.2323</v>
      </c>
      <c r="BS43" s="2">
        <v>1.2309000000000001</v>
      </c>
      <c r="BT43" s="2">
        <v>1.2299</v>
      </c>
      <c r="BU43" s="2">
        <v>37.845799999999997</v>
      </c>
      <c r="BV43" s="2">
        <v>0</v>
      </c>
      <c r="BW43" s="2">
        <v>0</v>
      </c>
      <c r="BX43" s="2">
        <v>0</v>
      </c>
      <c r="BY43" s="2">
        <v>25.1434</v>
      </c>
      <c r="BZ43" s="2">
        <v>0.34189999999999998</v>
      </c>
      <c r="CA43" s="2">
        <v>36.056100000000001</v>
      </c>
      <c r="CB43" s="2">
        <v>0.48799999999999999</v>
      </c>
      <c r="CC43" s="2">
        <v>0</v>
      </c>
      <c r="CD43" s="2">
        <v>0</v>
      </c>
      <c r="CE43" s="2">
        <v>0</v>
      </c>
      <c r="CF43" s="2">
        <v>0</v>
      </c>
      <c r="CG43" s="2">
        <v>0.12470000000000001</v>
      </c>
      <c r="CH43" s="2">
        <v>0</v>
      </c>
      <c r="CI43" s="2">
        <v>0</v>
      </c>
      <c r="CJ43" s="2">
        <v>71.88</v>
      </c>
      <c r="CK43" s="2">
        <v>71.010000000000005</v>
      </c>
      <c r="CL43" s="2">
        <v>27.78</v>
      </c>
      <c r="CM43" s="2">
        <v>0.38</v>
      </c>
      <c r="CN43" s="2">
        <v>0.69</v>
      </c>
      <c r="CO43" s="2">
        <v>0.13</v>
      </c>
      <c r="CP43" s="2">
        <v>50.156999999999996</v>
      </c>
      <c r="CQ43" s="2">
        <v>0</v>
      </c>
      <c r="CR43" s="2">
        <v>31.926400000000001</v>
      </c>
      <c r="CS43" s="2">
        <v>0</v>
      </c>
      <c r="CT43" s="2">
        <v>0</v>
      </c>
      <c r="CU43" s="2">
        <v>0</v>
      </c>
      <c r="CV43" s="2">
        <v>0</v>
      </c>
      <c r="CW43" s="2">
        <v>14.6356</v>
      </c>
      <c r="CX43" s="2">
        <v>3.1354000000000002</v>
      </c>
      <c r="CY43" s="2">
        <v>0.14549999999999999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71.45</v>
      </c>
      <c r="DF43" s="2">
        <v>27.7</v>
      </c>
      <c r="DG43" s="2">
        <v>0.85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2">
        <v>0</v>
      </c>
      <c r="HJ43" s="2">
        <v>0</v>
      </c>
      <c r="HK43" s="2">
        <v>0</v>
      </c>
      <c r="HL43" s="2">
        <v>0</v>
      </c>
      <c r="HM43" s="2">
        <v>0</v>
      </c>
      <c r="HN43" s="2">
        <v>0</v>
      </c>
      <c r="HO43" s="2">
        <v>0</v>
      </c>
      <c r="HP43" s="2">
        <v>0</v>
      </c>
      <c r="HQ43" s="2">
        <v>0</v>
      </c>
      <c r="HR43" s="2">
        <v>0</v>
      </c>
      <c r="HS43" s="2">
        <v>0</v>
      </c>
      <c r="HT43" s="2">
        <v>0</v>
      </c>
      <c r="HU43" s="2">
        <v>0</v>
      </c>
      <c r="HV43" s="2">
        <v>0</v>
      </c>
      <c r="HW43" s="2">
        <v>0</v>
      </c>
      <c r="HX43" s="2">
        <v>0</v>
      </c>
      <c r="HY43" s="2">
        <v>0</v>
      </c>
      <c r="HZ43" s="2">
        <v>0</v>
      </c>
      <c r="IA43" s="2">
        <v>0</v>
      </c>
    </row>
    <row r="44" spans="1:235" x14ac:dyDescent="0.35">
      <c r="A44" s="2" t="s">
        <v>654</v>
      </c>
      <c r="B44" s="2">
        <v>20.5</v>
      </c>
      <c r="C44" s="2">
        <v>19.72</v>
      </c>
      <c r="D44" s="2">
        <v>20.16</v>
      </c>
      <c r="E44" s="2">
        <v>1160.8499999999999</v>
      </c>
      <c r="F44" s="2">
        <v>1E-3</v>
      </c>
      <c r="G44" s="2">
        <v>-8.75</v>
      </c>
      <c r="H44" s="2">
        <v>0</v>
      </c>
      <c r="I44" s="2">
        <v>-0.73</v>
      </c>
      <c r="J44" s="2">
        <v>80.28</v>
      </c>
      <c r="K44" s="2">
        <v>1160.8499999999999</v>
      </c>
      <c r="L44" s="2">
        <v>0</v>
      </c>
      <c r="M44" s="2">
        <v>1160.8499999999999</v>
      </c>
      <c r="N44" s="2">
        <v>0</v>
      </c>
      <c r="O44" s="2">
        <v>1151.76</v>
      </c>
      <c r="P44" s="2">
        <v>-9.09</v>
      </c>
      <c r="Q44" s="2">
        <v>1130.1099999999999</v>
      </c>
      <c r="R44" s="2">
        <v>-30.73</v>
      </c>
      <c r="S44" s="2">
        <v>1130.95</v>
      </c>
      <c r="T44" s="2">
        <v>-29.89</v>
      </c>
      <c r="U44" s="2">
        <v>971.2</v>
      </c>
      <c r="V44" s="2">
        <v>-189.65</v>
      </c>
      <c r="W44" s="2">
        <v>1026.8499999999999</v>
      </c>
      <c r="X44" s="2">
        <v>-134</v>
      </c>
      <c r="Y44" s="2">
        <v>6.4135</v>
      </c>
      <c r="Z44" s="2">
        <v>13.3124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31.482700000000001</v>
      </c>
      <c r="AH44" s="2">
        <v>68.517300000000006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0.1764</v>
      </c>
      <c r="AP44" s="2">
        <v>4.53E-2</v>
      </c>
      <c r="AQ44" s="2">
        <v>48.789499999999997</v>
      </c>
      <c r="AR44" s="2">
        <v>1.5916999999999999</v>
      </c>
      <c r="AS44" s="2">
        <v>13.382999999999999</v>
      </c>
      <c r="AT44" s="2">
        <v>1.7821</v>
      </c>
      <c r="AU44" s="2">
        <v>13.3116</v>
      </c>
      <c r="AV44" s="2">
        <v>0.27089999999999997</v>
      </c>
      <c r="AW44" s="2">
        <v>6.3005000000000004</v>
      </c>
      <c r="AX44" s="2">
        <v>11.3865</v>
      </c>
      <c r="AY44" s="2">
        <v>2.4609000000000001</v>
      </c>
      <c r="AZ44" s="2">
        <v>0.50209999999999999</v>
      </c>
      <c r="BA44" s="2">
        <v>0.13789999999999999</v>
      </c>
      <c r="BB44" s="2">
        <v>0</v>
      </c>
      <c r="BC44" s="2">
        <v>8.0999999999999996E-3</v>
      </c>
      <c r="BD44" s="2">
        <v>7.5200000000000003E-2</v>
      </c>
      <c r="BE44" s="2">
        <v>0</v>
      </c>
      <c r="BF44" s="2">
        <v>1.2084999999999999</v>
      </c>
      <c r="BG44" s="2">
        <v>1.2391000000000001</v>
      </c>
      <c r="BH44" s="2">
        <v>0.83930000000000005</v>
      </c>
      <c r="BI44" s="2">
        <v>1.1435</v>
      </c>
      <c r="BJ44" s="2">
        <v>1.2053</v>
      </c>
      <c r="BK44" s="2">
        <v>1.1993</v>
      </c>
      <c r="BL44" s="2">
        <v>1.2121999999999999</v>
      </c>
      <c r="BM44" s="2">
        <v>1.2215</v>
      </c>
      <c r="BN44" s="2">
        <v>1.2256</v>
      </c>
      <c r="BO44" s="2">
        <v>1.2269000000000001</v>
      </c>
      <c r="BP44" s="2">
        <v>1.228</v>
      </c>
      <c r="BQ44" s="2">
        <v>1.2403</v>
      </c>
      <c r="BR44" s="2">
        <v>1.2395</v>
      </c>
      <c r="BS44" s="2">
        <v>1.238</v>
      </c>
      <c r="BT44" s="2">
        <v>1.2370000000000001</v>
      </c>
      <c r="BU44" s="2">
        <v>37.826099999999997</v>
      </c>
      <c r="BV44" s="2">
        <v>0</v>
      </c>
      <c r="BW44" s="2">
        <v>0</v>
      </c>
      <c r="BX44" s="2">
        <v>0</v>
      </c>
      <c r="BY44" s="2">
        <v>25.247399999999999</v>
      </c>
      <c r="BZ44" s="2">
        <v>0.34279999999999999</v>
      </c>
      <c r="CA44" s="2">
        <v>35.969900000000003</v>
      </c>
      <c r="CB44" s="2">
        <v>0.49020000000000002</v>
      </c>
      <c r="CC44" s="2">
        <v>0</v>
      </c>
      <c r="CD44" s="2">
        <v>0</v>
      </c>
      <c r="CE44" s="2">
        <v>0</v>
      </c>
      <c r="CF44" s="2">
        <v>0</v>
      </c>
      <c r="CG44" s="2">
        <v>0.1236</v>
      </c>
      <c r="CH44" s="2">
        <v>0</v>
      </c>
      <c r="CI44" s="2">
        <v>0</v>
      </c>
      <c r="CJ44" s="2">
        <v>71.75</v>
      </c>
      <c r="CK44" s="2">
        <v>70.88</v>
      </c>
      <c r="CL44" s="2">
        <v>27.91</v>
      </c>
      <c r="CM44" s="2">
        <v>0.38</v>
      </c>
      <c r="CN44" s="2">
        <v>0.69</v>
      </c>
      <c r="CO44" s="2">
        <v>0.13</v>
      </c>
      <c r="CP44" s="2">
        <v>50.1845</v>
      </c>
      <c r="CQ44" s="2">
        <v>0</v>
      </c>
      <c r="CR44" s="2">
        <v>31.907699999999998</v>
      </c>
      <c r="CS44" s="2">
        <v>0</v>
      </c>
      <c r="CT44" s="2">
        <v>0</v>
      </c>
      <c r="CU44" s="2">
        <v>0</v>
      </c>
      <c r="CV44" s="2">
        <v>0</v>
      </c>
      <c r="CW44" s="2">
        <v>14.613799999999999</v>
      </c>
      <c r="CX44" s="2">
        <v>3.1474000000000002</v>
      </c>
      <c r="CY44" s="2">
        <v>0.1467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71.34</v>
      </c>
      <c r="DF44" s="2">
        <v>27.8</v>
      </c>
      <c r="DG44" s="2">
        <v>0.85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 s="2">
        <v>0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0</v>
      </c>
      <c r="HN44" s="2">
        <v>0</v>
      </c>
      <c r="HO44" s="2">
        <v>0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2">
        <v>0</v>
      </c>
      <c r="HW44" s="2">
        <v>0</v>
      </c>
      <c r="HX44" s="2">
        <v>0</v>
      </c>
      <c r="HY44" s="2">
        <v>0</v>
      </c>
      <c r="HZ44" s="2">
        <v>0</v>
      </c>
      <c r="IA44" s="2">
        <v>0</v>
      </c>
    </row>
    <row r="45" spans="1:235" x14ac:dyDescent="0.35">
      <c r="A45" s="2" t="s">
        <v>654</v>
      </c>
      <c r="B45" s="2">
        <v>21</v>
      </c>
      <c r="C45" s="2">
        <v>20.21</v>
      </c>
      <c r="D45" s="2">
        <v>20.66</v>
      </c>
      <c r="E45" s="2">
        <v>1160.08</v>
      </c>
      <c r="F45" s="2">
        <v>1E-3</v>
      </c>
      <c r="G45" s="2">
        <v>-8.76</v>
      </c>
      <c r="H45" s="2">
        <v>0</v>
      </c>
      <c r="I45" s="2">
        <v>-0.73</v>
      </c>
      <c r="J45" s="2">
        <v>79.790000000000006</v>
      </c>
      <c r="K45" s="2">
        <v>1160.08</v>
      </c>
      <c r="L45" s="2">
        <v>0.01</v>
      </c>
      <c r="M45" s="2">
        <v>1160.08</v>
      </c>
      <c r="N45" s="2">
        <v>0</v>
      </c>
      <c r="O45" s="2">
        <v>1151.45</v>
      </c>
      <c r="P45" s="2">
        <v>-8.6300000000000008</v>
      </c>
      <c r="Q45" s="2">
        <v>1129.8699999999999</v>
      </c>
      <c r="R45" s="2">
        <v>-30.21</v>
      </c>
      <c r="S45" s="2">
        <v>1130.52</v>
      </c>
      <c r="T45" s="2">
        <v>-29.56</v>
      </c>
      <c r="U45" s="2">
        <v>971.58</v>
      </c>
      <c r="V45" s="2">
        <v>-188.5</v>
      </c>
      <c r="W45" s="2">
        <v>1026.8499999999999</v>
      </c>
      <c r="X45" s="2">
        <v>-133.22999999999999</v>
      </c>
      <c r="Y45" s="2">
        <v>6.5659999999999998</v>
      </c>
      <c r="Z45" s="2">
        <v>13.6439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31.509499999999999</v>
      </c>
      <c r="AH45" s="2">
        <v>68.490499999999997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0.17680000000000001</v>
      </c>
      <c r="AP45" s="2">
        <v>4.53E-2</v>
      </c>
      <c r="AQ45" s="2">
        <v>48.801600000000001</v>
      </c>
      <c r="AR45" s="2">
        <v>1.6013999999999999</v>
      </c>
      <c r="AS45" s="2">
        <v>13.3348</v>
      </c>
      <c r="AT45" s="2">
        <v>1.7928999999999999</v>
      </c>
      <c r="AU45" s="2">
        <v>13.3355</v>
      </c>
      <c r="AV45" s="2">
        <v>0.27179999999999999</v>
      </c>
      <c r="AW45" s="2">
        <v>6.2770999999999999</v>
      </c>
      <c r="AX45" s="2">
        <v>11.397500000000001</v>
      </c>
      <c r="AY45" s="2">
        <v>2.4607000000000001</v>
      </c>
      <c r="AZ45" s="2">
        <v>0.50429999999999997</v>
      </c>
      <c r="BA45" s="2">
        <v>0.13869999999999999</v>
      </c>
      <c r="BB45" s="2">
        <v>0</v>
      </c>
      <c r="BC45" s="2">
        <v>8.0999999999999996E-3</v>
      </c>
      <c r="BD45" s="2">
        <v>7.5700000000000003E-2</v>
      </c>
      <c r="BE45" s="2">
        <v>0</v>
      </c>
      <c r="BF45" s="2">
        <v>1.2148000000000001</v>
      </c>
      <c r="BG45" s="2">
        <v>1.2464999999999999</v>
      </c>
      <c r="BH45" s="2">
        <v>0.83489999999999998</v>
      </c>
      <c r="BI45" s="2">
        <v>1.147</v>
      </c>
      <c r="BJ45" s="2">
        <v>1.2114</v>
      </c>
      <c r="BK45" s="2">
        <v>1.2051000000000001</v>
      </c>
      <c r="BL45" s="2">
        <v>1.2184999999999999</v>
      </c>
      <c r="BM45" s="2">
        <v>1.2281</v>
      </c>
      <c r="BN45" s="2">
        <v>1.2323999999999999</v>
      </c>
      <c r="BO45" s="2">
        <v>1.2337</v>
      </c>
      <c r="BP45" s="2">
        <v>1.2347999999999999</v>
      </c>
      <c r="BQ45" s="2">
        <v>1.2476</v>
      </c>
      <c r="BR45" s="2">
        <v>1.2467999999999999</v>
      </c>
      <c r="BS45" s="2">
        <v>1.2453000000000001</v>
      </c>
      <c r="BT45" s="2">
        <v>1.2442</v>
      </c>
      <c r="BU45" s="2">
        <v>37.8063</v>
      </c>
      <c r="BV45" s="2">
        <v>0</v>
      </c>
      <c r="BW45" s="2">
        <v>0</v>
      </c>
      <c r="BX45" s="2">
        <v>0</v>
      </c>
      <c r="BY45" s="2">
        <v>25.351700000000001</v>
      </c>
      <c r="BZ45" s="2">
        <v>0.34370000000000001</v>
      </c>
      <c r="CA45" s="2">
        <v>35.883299999999998</v>
      </c>
      <c r="CB45" s="2">
        <v>0.4924</v>
      </c>
      <c r="CC45" s="2">
        <v>0</v>
      </c>
      <c r="CD45" s="2">
        <v>0</v>
      </c>
      <c r="CE45" s="2">
        <v>0</v>
      </c>
      <c r="CF45" s="2">
        <v>0</v>
      </c>
      <c r="CG45" s="2">
        <v>0.1225</v>
      </c>
      <c r="CH45" s="2">
        <v>0</v>
      </c>
      <c r="CI45" s="2">
        <v>0</v>
      </c>
      <c r="CJ45" s="2">
        <v>71.62</v>
      </c>
      <c r="CK45" s="2">
        <v>70.75</v>
      </c>
      <c r="CL45" s="2">
        <v>28.04</v>
      </c>
      <c r="CM45" s="2">
        <v>0.39</v>
      </c>
      <c r="CN45" s="2">
        <v>0.7</v>
      </c>
      <c r="CO45" s="2">
        <v>0.13</v>
      </c>
      <c r="CP45" s="2">
        <v>50.212000000000003</v>
      </c>
      <c r="CQ45" s="2">
        <v>0</v>
      </c>
      <c r="CR45" s="2">
        <v>31.8889</v>
      </c>
      <c r="CS45" s="2">
        <v>0</v>
      </c>
      <c r="CT45" s="2">
        <v>0</v>
      </c>
      <c r="CU45" s="2">
        <v>0</v>
      </c>
      <c r="CV45" s="2">
        <v>0</v>
      </c>
      <c r="CW45" s="2">
        <v>14.591799999999999</v>
      </c>
      <c r="CX45" s="2">
        <v>3.1594000000000002</v>
      </c>
      <c r="CY45" s="2">
        <v>0.1479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71.23</v>
      </c>
      <c r="DF45" s="2">
        <v>27.91</v>
      </c>
      <c r="DG45" s="2">
        <v>0.86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0</v>
      </c>
      <c r="HK45" s="2">
        <v>0</v>
      </c>
      <c r="HL45" s="2">
        <v>0</v>
      </c>
      <c r="HM45" s="2">
        <v>0</v>
      </c>
      <c r="HN45" s="2">
        <v>0</v>
      </c>
      <c r="HO45" s="2">
        <v>0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0</v>
      </c>
      <c r="HV45" s="2">
        <v>0</v>
      </c>
      <c r="HW45" s="2">
        <v>0</v>
      </c>
      <c r="HX45" s="2">
        <v>0</v>
      </c>
      <c r="HY45" s="2">
        <v>0</v>
      </c>
      <c r="HZ45" s="2">
        <v>0</v>
      </c>
      <c r="IA45" s="2">
        <v>0</v>
      </c>
    </row>
    <row r="46" spans="1:235" x14ac:dyDescent="0.35">
      <c r="A46" s="2" t="s">
        <v>654</v>
      </c>
      <c r="B46" s="2">
        <v>21.5</v>
      </c>
      <c r="C46" s="2">
        <v>20.69</v>
      </c>
      <c r="D46" s="2">
        <v>21.15</v>
      </c>
      <c r="E46" s="2">
        <v>1159.31</v>
      </c>
      <c r="F46" s="2">
        <v>1E-3</v>
      </c>
      <c r="G46" s="2">
        <v>-8.77</v>
      </c>
      <c r="H46" s="2">
        <v>0</v>
      </c>
      <c r="I46" s="2">
        <v>-0.73</v>
      </c>
      <c r="J46" s="2">
        <v>79.31</v>
      </c>
      <c r="K46" s="2">
        <v>1159.31</v>
      </c>
      <c r="L46" s="2">
        <v>0</v>
      </c>
      <c r="M46" s="2">
        <v>1159.31</v>
      </c>
      <c r="N46" s="2">
        <v>0</v>
      </c>
      <c r="O46" s="2">
        <v>1151.1500000000001</v>
      </c>
      <c r="P46" s="2">
        <v>-8.16</v>
      </c>
      <c r="Q46" s="2">
        <v>1129.6199999999999</v>
      </c>
      <c r="R46" s="2">
        <v>-29.69</v>
      </c>
      <c r="S46" s="2">
        <v>1130.07</v>
      </c>
      <c r="T46" s="2">
        <v>-29.23</v>
      </c>
      <c r="U46" s="2">
        <v>971.96</v>
      </c>
      <c r="V46" s="2">
        <v>-187.34</v>
      </c>
      <c r="W46" s="2">
        <v>1026.8499999999999</v>
      </c>
      <c r="X46" s="2">
        <v>-132.46</v>
      </c>
      <c r="Y46" s="2">
        <v>6.7190000000000003</v>
      </c>
      <c r="Z46" s="2">
        <v>13.9749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31.617599999999999</v>
      </c>
      <c r="AH46" s="2">
        <v>68.382400000000004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0.17730000000000001</v>
      </c>
      <c r="AP46" s="2">
        <v>4.53E-2</v>
      </c>
      <c r="AQ46" s="2">
        <v>48.813800000000001</v>
      </c>
      <c r="AR46" s="2">
        <v>1.6111</v>
      </c>
      <c r="AS46" s="2">
        <v>13.2864</v>
      </c>
      <c r="AT46" s="2">
        <v>1.8038000000000001</v>
      </c>
      <c r="AU46" s="2">
        <v>13.3591</v>
      </c>
      <c r="AV46" s="2">
        <v>0.2727</v>
      </c>
      <c r="AW46" s="2">
        <v>6.2534999999999998</v>
      </c>
      <c r="AX46" s="2">
        <v>11.408799999999999</v>
      </c>
      <c r="AY46" s="2">
        <v>2.4603999999999999</v>
      </c>
      <c r="AZ46" s="2">
        <v>0.50649999999999995</v>
      </c>
      <c r="BA46" s="2">
        <v>0.13950000000000001</v>
      </c>
      <c r="BB46" s="2">
        <v>0</v>
      </c>
      <c r="BC46" s="2">
        <v>8.0000000000000002E-3</v>
      </c>
      <c r="BD46" s="2">
        <v>7.6100000000000001E-2</v>
      </c>
      <c r="BE46" s="2">
        <v>0</v>
      </c>
      <c r="BF46" s="2">
        <v>1.2211000000000001</v>
      </c>
      <c r="BG46" s="2">
        <v>1.2539</v>
      </c>
      <c r="BH46" s="2">
        <v>0.8306</v>
      </c>
      <c r="BI46" s="2">
        <v>1.1506000000000001</v>
      </c>
      <c r="BJ46" s="2">
        <v>1.2176</v>
      </c>
      <c r="BK46" s="2">
        <v>1.2110000000000001</v>
      </c>
      <c r="BL46" s="2">
        <v>1.2249000000000001</v>
      </c>
      <c r="BM46" s="2">
        <v>1.2347999999999999</v>
      </c>
      <c r="BN46" s="2">
        <v>1.2392000000000001</v>
      </c>
      <c r="BO46" s="2">
        <v>1.2405999999999999</v>
      </c>
      <c r="BP46" s="2">
        <v>1.2418</v>
      </c>
      <c r="BQ46" s="2">
        <v>1.2551000000000001</v>
      </c>
      <c r="BR46" s="2">
        <v>1.2542</v>
      </c>
      <c r="BS46" s="2">
        <v>1.2525999999999999</v>
      </c>
      <c r="BT46" s="2">
        <v>1.2515000000000001</v>
      </c>
      <c r="BU46" s="2">
        <v>37.786499999999997</v>
      </c>
      <c r="BV46" s="2">
        <v>0</v>
      </c>
      <c r="BW46" s="2">
        <v>0</v>
      </c>
      <c r="BX46" s="2">
        <v>0</v>
      </c>
      <c r="BY46" s="2">
        <v>25.456600000000002</v>
      </c>
      <c r="BZ46" s="2">
        <v>0.34460000000000002</v>
      </c>
      <c r="CA46" s="2">
        <v>35.796300000000002</v>
      </c>
      <c r="CB46" s="2">
        <v>0.49459999999999998</v>
      </c>
      <c r="CC46" s="2">
        <v>0</v>
      </c>
      <c r="CD46" s="2">
        <v>0</v>
      </c>
      <c r="CE46" s="2">
        <v>0</v>
      </c>
      <c r="CF46" s="2">
        <v>0</v>
      </c>
      <c r="CG46" s="2">
        <v>0.12139999999999999</v>
      </c>
      <c r="CH46" s="2">
        <v>0</v>
      </c>
      <c r="CI46" s="2">
        <v>0</v>
      </c>
      <c r="CJ46" s="2">
        <v>71.48</v>
      </c>
      <c r="CK46" s="2">
        <v>70.61</v>
      </c>
      <c r="CL46" s="2">
        <v>28.17</v>
      </c>
      <c r="CM46" s="2">
        <v>0.39</v>
      </c>
      <c r="CN46" s="2">
        <v>0.7</v>
      </c>
      <c r="CO46" s="2">
        <v>0.13</v>
      </c>
      <c r="CP46" s="2">
        <v>50.2395</v>
      </c>
      <c r="CQ46" s="2">
        <v>0</v>
      </c>
      <c r="CR46" s="2">
        <v>31.870100000000001</v>
      </c>
      <c r="CS46" s="2">
        <v>0</v>
      </c>
      <c r="CT46" s="2">
        <v>0</v>
      </c>
      <c r="CU46" s="2">
        <v>0</v>
      </c>
      <c r="CV46" s="2">
        <v>0</v>
      </c>
      <c r="CW46" s="2">
        <v>14.569900000000001</v>
      </c>
      <c r="CX46" s="2">
        <v>3.1714000000000002</v>
      </c>
      <c r="CY46" s="2">
        <v>0.14910000000000001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71.12</v>
      </c>
      <c r="DF46" s="2">
        <v>28.01</v>
      </c>
      <c r="DG46" s="2">
        <v>0.87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2">
        <v>0</v>
      </c>
      <c r="HH46" s="2">
        <v>0</v>
      </c>
      <c r="HI46" s="2">
        <v>0</v>
      </c>
      <c r="HJ46" s="2">
        <v>0</v>
      </c>
      <c r="HK46" s="2">
        <v>0</v>
      </c>
      <c r="HL46" s="2">
        <v>0</v>
      </c>
      <c r="HM46" s="2">
        <v>0</v>
      </c>
      <c r="HN46" s="2">
        <v>0</v>
      </c>
      <c r="HO46" s="2">
        <v>0</v>
      </c>
      <c r="HP46" s="2">
        <v>0</v>
      </c>
      <c r="HQ46" s="2">
        <v>0</v>
      </c>
      <c r="HR46" s="2">
        <v>0</v>
      </c>
      <c r="HS46" s="2">
        <v>0</v>
      </c>
      <c r="HT46" s="2">
        <v>0</v>
      </c>
      <c r="HU46" s="2">
        <v>0</v>
      </c>
      <c r="HV46" s="2">
        <v>0</v>
      </c>
      <c r="HW46" s="2">
        <v>0</v>
      </c>
      <c r="HX46" s="2">
        <v>0</v>
      </c>
      <c r="HY46" s="2">
        <v>0</v>
      </c>
      <c r="HZ46" s="2">
        <v>0</v>
      </c>
      <c r="IA46" s="2">
        <v>0</v>
      </c>
    </row>
    <row r="47" spans="1:235" x14ac:dyDescent="0.35">
      <c r="A47" s="2" t="s">
        <v>654</v>
      </c>
      <c r="B47" s="2">
        <v>22</v>
      </c>
      <c r="C47" s="2">
        <v>21.18</v>
      </c>
      <c r="D47" s="2">
        <v>21.65</v>
      </c>
      <c r="E47" s="2">
        <v>1158.53</v>
      </c>
      <c r="F47" s="2">
        <v>1E-3</v>
      </c>
      <c r="G47" s="2">
        <v>-8.7799999999999994</v>
      </c>
      <c r="H47" s="2">
        <v>0</v>
      </c>
      <c r="I47" s="2">
        <v>-0.73</v>
      </c>
      <c r="J47" s="2">
        <v>78.819999999999993</v>
      </c>
      <c r="K47" s="2">
        <v>1158.53</v>
      </c>
      <c r="L47" s="2">
        <v>0.01</v>
      </c>
      <c r="M47" s="2">
        <v>1158.53</v>
      </c>
      <c r="N47" s="2">
        <v>0</v>
      </c>
      <c r="O47" s="2">
        <v>1150.8499999999999</v>
      </c>
      <c r="P47" s="2">
        <v>-7.68</v>
      </c>
      <c r="Q47" s="2">
        <v>1129.3699999999999</v>
      </c>
      <c r="R47" s="2">
        <v>-29.15</v>
      </c>
      <c r="S47" s="2">
        <v>1129.6300000000001</v>
      </c>
      <c r="T47" s="2">
        <v>-28.89</v>
      </c>
      <c r="U47" s="2">
        <v>972.35</v>
      </c>
      <c r="V47" s="2">
        <v>-186.18</v>
      </c>
      <c r="W47" s="2">
        <v>1026.8499999999999</v>
      </c>
      <c r="X47" s="2">
        <v>-131.68</v>
      </c>
      <c r="Y47" s="2">
        <v>6.8723000000000001</v>
      </c>
      <c r="Z47" s="2">
        <v>14.305899999999999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31.6447</v>
      </c>
      <c r="AH47" s="2">
        <v>68.3553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0.17780000000000001</v>
      </c>
      <c r="AP47" s="2">
        <v>4.53E-2</v>
      </c>
      <c r="AQ47" s="2">
        <v>48.826000000000001</v>
      </c>
      <c r="AR47" s="2">
        <v>1.621</v>
      </c>
      <c r="AS47" s="2">
        <v>13.2376</v>
      </c>
      <c r="AT47" s="2">
        <v>1.8148</v>
      </c>
      <c r="AU47" s="2">
        <v>13.3826</v>
      </c>
      <c r="AV47" s="2">
        <v>0.2737</v>
      </c>
      <c r="AW47" s="2">
        <v>6.23</v>
      </c>
      <c r="AX47" s="2">
        <v>11.4206</v>
      </c>
      <c r="AY47" s="2">
        <v>2.4601000000000002</v>
      </c>
      <c r="AZ47" s="2">
        <v>0.50880000000000003</v>
      </c>
      <c r="BA47" s="2">
        <v>0.1404</v>
      </c>
      <c r="BB47" s="2">
        <v>0</v>
      </c>
      <c r="BC47" s="2">
        <v>7.9000000000000008E-3</v>
      </c>
      <c r="BD47" s="2">
        <v>7.6600000000000001E-2</v>
      </c>
      <c r="BE47" s="2">
        <v>0</v>
      </c>
      <c r="BF47" s="2">
        <v>1.2274</v>
      </c>
      <c r="BG47" s="2">
        <v>1.2613000000000001</v>
      </c>
      <c r="BH47" s="2">
        <v>0.82620000000000005</v>
      </c>
      <c r="BI47" s="2">
        <v>1.1541999999999999</v>
      </c>
      <c r="BJ47" s="2">
        <v>1.2238</v>
      </c>
      <c r="BK47" s="2">
        <v>1.2169000000000001</v>
      </c>
      <c r="BL47" s="2">
        <v>1.2313000000000001</v>
      </c>
      <c r="BM47" s="2">
        <v>1.2416</v>
      </c>
      <c r="BN47" s="2">
        <v>1.2461</v>
      </c>
      <c r="BO47" s="2">
        <v>1.2476</v>
      </c>
      <c r="BP47" s="2">
        <v>1.2487999999999999</v>
      </c>
      <c r="BQ47" s="2">
        <v>1.2625999999999999</v>
      </c>
      <c r="BR47" s="2">
        <v>1.2617</v>
      </c>
      <c r="BS47" s="2">
        <v>1.2601</v>
      </c>
      <c r="BT47" s="2">
        <v>1.2588999999999999</v>
      </c>
      <c r="BU47" s="2">
        <v>37.766500000000001</v>
      </c>
      <c r="BV47" s="2">
        <v>0</v>
      </c>
      <c r="BW47" s="2">
        <v>0</v>
      </c>
      <c r="BX47" s="2">
        <v>0</v>
      </c>
      <c r="BY47" s="2">
        <v>25.561699999999998</v>
      </c>
      <c r="BZ47" s="2">
        <v>0.34549999999999997</v>
      </c>
      <c r="CA47" s="2">
        <v>35.709000000000003</v>
      </c>
      <c r="CB47" s="2">
        <v>0.49690000000000001</v>
      </c>
      <c r="CC47" s="2">
        <v>0</v>
      </c>
      <c r="CD47" s="2">
        <v>0</v>
      </c>
      <c r="CE47" s="2">
        <v>0</v>
      </c>
      <c r="CF47" s="2">
        <v>0</v>
      </c>
      <c r="CG47" s="2">
        <v>0.12039999999999999</v>
      </c>
      <c r="CH47" s="2">
        <v>0</v>
      </c>
      <c r="CI47" s="2">
        <v>0</v>
      </c>
      <c r="CJ47" s="2">
        <v>71.349999999999994</v>
      </c>
      <c r="CK47" s="2">
        <v>70.48</v>
      </c>
      <c r="CL47" s="2">
        <v>28.3</v>
      </c>
      <c r="CM47" s="2">
        <v>0.39</v>
      </c>
      <c r="CN47" s="2">
        <v>0.7</v>
      </c>
      <c r="CO47" s="2">
        <v>0.13</v>
      </c>
      <c r="CP47" s="2">
        <v>50.267099999999999</v>
      </c>
      <c r="CQ47" s="2">
        <v>0</v>
      </c>
      <c r="CR47" s="2">
        <v>31.851199999999999</v>
      </c>
      <c r="CS47" s="2">
        <v>0</v>
      </c>
      <c r="CT47" s="2">
        <v>0</v>
      </c>
      <c r="CU47" s="2">
        <v>0</v>
      </c>
      <c r="CV47" s="2">
        <v>0</v>
      </c>
      <c r="CW47" s="2">
        <v>14.5479</v>
      </c>
      <c r="CX47" s="2">
        <v>3.1835</v>
      </c>
      <c r="CY47" s="2">
        <v>0.15040000000000001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71.010000000000005</v>
      </c>
      <c r="DF47" s="2">
        <v>28.12</v>
      </c>
      <c r="DG47" s="2">
        <v>0.87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2">
        <v>0</v>
      </c>
      <c r="HJ47" s="2">
        <v>0</v>
      </c>
      <c r="HK47" s="2">
        <v>0</v>
      </c>
      <c r="HL47" s="2">
        <v>0</v>
      </c>
      <c r="HM47" s="2">
        <v>0</v>
      </c>
      <c r="HN47" s="2">
        <v>0</v>
      </c>
      <c r="HO47" s="2">
        <v>0</v>
      </c>
      <c r="HP47" s="2">
        <v>0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2">
        <v>0</v>
      </c>
      <c r="HW47" s="2">
        <v>0</v>
      </c>
      <c r="HX47" s="2">
        <v>0</v>
      </c>
      <c r="HY47" s="2">
        <v>0</v>
      </c>
      <c r="HZ47" s="2">
        <v>0</v>
      </c>
      <c r="IA47" s="2">
        <v>0</v>
      </c>
    </row>
    <row r="48" spans="1:235" x14ac:dyDescent="0.35">
      <c r="A48" s="2" t="s">
        <v>654</v>
      </c>
      <c r="B48" s="2">
        <v>22.5</v>
      </c>
      <c r="C48" s="2">
        <v>21.66</v>
      </c>
      <c r="D48" s="2">
        <v>22.14</v>
      </c>
      <c r="E48" s="2">
        <v>1157.74</v>
      </c>
      <c r="F48" s="2">
        <v>1E-3</v>
      </c>
      <c r="G48" s="2">
        <v>-8.7899999999999991</v>
      </c>
      <c r="H48" s="2">
        <v>0</v>
      </c>
      <c r="I48" s="2">
        <v>-0.73</v>
      </c>
      <c r="J48" s="2">
        <v>78.34</v>
      </c>
      <c r="K48" s="2">
        <v>1157.74</v>
      </c>
      <c r="L48" s="2">
        <v>0</v>
      </c>
      <c r="M48" s="2">
        <v>1157.74</v>
      </c>
      <c r="N48" s="2">
        <v>0</v>
      </c>
      <c r="O48" s="2">
        <v>1150.54</v>
      </c>
      <c r="P48" s="2">
        <v>-7.2</v>
      </c>
      <c r="Q48" s="2">
        <v>1129.1199999999999</v>
      </c>
      <c r="R48" s="2">
        <v>-28.62</v>
      </c>
      <c r="S48" s="2">
        <v>1129.18</v>
      </c>
      <c r="T48" s="2">
        <v>-28.56</v>
      </c>
      <c r="U48" s="2">
        <v>972.74</v>
      </c>
      <c r="V48" s="2">
        <v>-185</v>
      </c>
      <c r="W48" s="2">
        <v>1026.8499999999999</v>
      </c>
      <c r="X48" s="2">
        <v>-130.88999999999999</v>
      </c>
      <c r="Y48" s="2">
        <v>7.0260999999999996</v>
      </c>
      <c r="Z48" s="2">
        <v>14.6364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31.764199999999999</v>
      </c>
      <c r="AH48" s="2">
        <v>68.235799999999998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0.17829999999999999</v>
      </c>
      <c r="AP48" s="2">
        <v>4.53E-2</v>
      </c>
      <c r="AQ48" s="2">
        <v>48.838299999999997</v>
      </c>
      <c r="AR48" s="2">
        <v>1.6311</v>
      </c>
      <c r="AS48" s="2">
        <v>13.188599999999999</v>
      </c>
      <c r="AT48" s="2">
        <v>1.8259000000000001</v>
      </c>
      <c r="AU48" s="2">
        <v>13.405799999999999</v>
      </c>
      <c r="AV48" s="2">
        <v>0.27460000000000001</v>
      </c>
      <c r="AW48" s="2">
        <v>6.2061999999999999</v>
      </c>
      <c r="AX48" s="2">
        <v>11.4328</v>
      </c>
      <c r="AY48" s="2">
        <v>2.4596</v>
      </c>
      <c r="AZ48" s="2">
        <v>0.5111</v>
      </c>
      <c r="BA48" s="2">
        <v>0.14130000000000001</v>
      </c>
      <c r="BB48" s="2">
        <v>0</v>
      </c>
      <c r="BC48" s="2">
        <v>7.7999999999999996E-3</v>
      </c>
      <c r="BD48" s="2">
        <v>7.7100000000000002E-2</v>
      </c>
      <c r="BE48" s="2">
        <v>0</v>
      </c>
      <c r="BF48" s="2">
        <v>1.2339</v>
      </c>
      <c r="BG48" s="2">
        <v>1.2688999999999999</v>
      </c>
      <c r="BH48" s="2">
        <v>0.82189999999999996</v>
      </c>
      <c r="BI48" s="2">
        <v>1.1577999999999999</v>
      </c>
      <c r="BJ48" s="2">
        <v>1.2301</v>
      </c>
      <c r="BK48" s="2">
        <v>1.2229000000000001</v>
      </c>
      <c r="BL48" s="2">
        <v>1.2378</v>
      </c>
      <c r="BM48" s="2">
        <v>1.2484</v>
      </c>
      <c r="BN48" s="2">
        <v>1.2532000000000001</v>
      </c>
      <c r="BO48" s="2">
        <v>1.2546999999999999</v>
      </c>
      <c r="BP48" s="2">
        <v>1.2559</v>
      </c>
      <c r="BQ48" s="2">
        <v>1.2702</v>
      </c>
      <c r="BR48" s="2">
        <v>1.2693000000000001</v>
      </c>
      <c r="BS48" s="2">
        <v>1.2676000000000001</v>
      </c>
      <c r="BT48" s="2">
        <v>1.2663</v>
      </c>
      <c r="BU48" s="2">
        <v>37.746499999999997</v>
      </c>
      <c r="BV48" s="2">
        <v>0</v>
      </c>
      <c r="BW48" s="2">
        <v>0</v>
      </c>
      <c r="BX48" s="2">
        <v>0</v>
      </c>
      <c r="BY48" s="2">
        <v>25.667400000000001</v>
      </c>
      <c r="BZ48" s="2">
        <v>0.34649999999999997</v>
      </c>
      <c r="CA48" s="2">
        <v>35.621200000000002</v>
      </c>
      <c r="CB48" s="2">
        <v>0.49919999999999998</v>
      </c>
      <c r="CC48" s="2">
        <v>0</v>
      </c>
      <c r="CD48" s="2">
        <v>0</v>
      </c>
      <c r="CE48" s="2">
        <v>0</v>
      </c>
      <c r="CF48" s="2">
        <v>0</v>
      </c>
      <c r="CG48" s="2">
        <v>0.1193</v>
      </c>
      <c r="CH48" s="2">
        <v>0</v>
      </c>
      <c r="CI48" s="2">
        <v>0</v>
      </c>
      <c r="CJ48" s="2">
        <v>71.209999999999994</v>
      </c>
      <c r="CK48" s="2">
        <v>70.34</v>
      </c>
      <c r="CL48" s="2">
        <v>28.43</v>
      </c>
      <c r="CM48" s="2">
        <v>0.39</v>
      </c>
      <c r="CN48" s="2">
        <v>0.71</v>
      </c>
      <c r="CO48" s="2">
        <v>0.13</v>
      </c>
      <c r="CP48" s="2">
        <v>50.294800000000002</v>
      </c>
      <c r="CQ48" s="2">
        <v>0</v>
      </c>
      <c r="CR48" s="2">
        <v>31.8323</v>
      </c>
      <c r="CS48" s="2">
        <v>0</v>
      </c>
      <c r="CT48" s="2">
        <v>0</v>
      </c>
      <c r="CU48" s="2">
        <v>0</v>
      </c>
      <c r="CV48" s="2">
        <v>0</v>
      </c>
      <c r="CW48" s="2">
        <v>14.5258</v>
      </c>
      <c r="CX48" s="2">
        <v>3.1955</v>
      </c>
      <c r="CY48" s="2">
        <v>0.15160000000000001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70.900000000000006</v>
      </c>
      <c r="DF48" s="2">
        <v>28.22</v>
      </c>
      <c r="DG48" s="2">
        <v>0.88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2">
        <v>0</v>
      </c>
      <c r="GV48" s="2">
        <v>0</v>
      </c>
      <c r="GW48" s="2">
        <v>0</v>
      </c>
      <c r="GX48" s="2">
        <v>0</v>
      </c>
      <c r="GY48" s="2">
        <v>0</v>
      </c>
      <c r="GZ48" s="2">
        <v>0</v>
      </c>
      <c r="HA48" s="2">
        <v>0</v>
      </c>
      <c r="HB48" s="2">
        <v>0</v>
      </c>
      <c r="HC48" s="2">
        <v>0</v>
      </c>
      <c r="HD48" s="2">
        <v>0</v>
      </c>
      <c r="HE48" s="2">
        <v>0</v>
      </c>
      <c r="HF48" s="2">
        <v>0</v>
      </c>
      <c r="HG48" s="2">
        <v>0</v>
      </c>
      <c r="HH48" s="2">
        <v>0</v>
      </c>
      <c r="HI48" s="2">
        <v>0</v>
      </c>
      <c r="HJ48" s="2">
        <v>0</v>
      </c>
      <c r="HK48" s="2">
        <v>0</v>
      </c>
      <c r="HL48" s="2">
        <v>0</v>
      </c>
      <c r="HM48" s="2">
        <v>0</v>
      </c>
      <c r="HN48" s="2">
        <v>0</v>
      </c>
      <c r="HO48" s="2">
        <v>0</v>
      </c>
      <c r="HP48" s="2">
        <v>0</v>
      </c>
      <c r="HQ48" s="2">
        <v>0</v>
      </c>
      <c r="HR48" s="2">
        <v>0</v>
      </c>
      <c r="HS48" s="2">
        <v>0</v>
      </c>
      <c r="HT48" s="2">
        <v>0</v>
      </c>
      <c r="HU48" s="2">
        <v>0</v>
      </c>
      <c r="HV48" s="2">
        <v>0</v>
      </c>
      <c r="HW48" s="2">
        <v>0</v>
      </c>
      <c r="HX48" s="2">
        <v>0</v>
      </c>
      <c r="HY48" s="2">
        <v>0</v>
      </c>
      <c r="HZ48" s="2">
        <v>0</v>
      </c>
      <c r="IA48" s="2">
        <v>0</v>
      </c>
    </row>
    <row r="49" spans="1:235" x14ac:dyDescent="0.35">
      <c r="A49" s="2" t="s">
        <v>654</v>
      </c>
      <c r="B49" s="2">
        <v>23</v>
      </c>
      <c r="C49" s="2">
        <v>22.14</v>
      </c>
      <c r="D49" s="2">
        <v>22.64</v>
      </c>
      <c r="E49" s="2">
        <v>1156.94</v>
      </c>
      <c r="F49" s="2">
        <v>1E-3</v>
      </c>
      <c r="G49" s="2">
        <v>-8.8000000000000007</v>
      </c>
      <c r="H49" s="2">
        <v>0</v>
      </c>
      <c r="I49" s="2">
        <v>-0.73</v>
      </c>
      <c r="J49" s="2">
        <v>77.86</v>
      </c>
      <c r="K49" s="2">
        <v>1156.95</v>
      </c>
      <c r="L49" s="2">
        <v>0.01</v>
      </c>
      <c r="M49" s="2">
        <v>1156.94</v>
      </c>
      <c r="N49" s="2">
        <v>0</v>
      </c>
      <c r="O49" s="2">
        <v>1150.24</v>
      </c>
      <c r="P49" s="2">
        <v>-6.7</v>
      </c>
      <c r="Q49" s="2">
        <v>1128.8699999999999</v>
      </c>
      <c r="R49" s="2">
        <v>-28.07</v>
      </c>
      <c r="S49" s="2">
        <v>1128.73</v>
      </c>
      <c r="T49" s="2">
        <v>-28.21</v>
      </c>
      <c r="U49" s="2">
        <v>973.13</v>
      </c>
      <c r="V49" s="2">
        <v>-183.82</v>
      </c>
      <c r="W49" s="2">
        <v>1026.8499999999999</v>
      </c>
      <c r="X49" s="2">
        <v>-130.09</v>
      </c>
      <c r="Y49" s="2">
        <v>7.1801000000000004</v>
      </c>
      <c r="Z49" s="2">
        <v>14.966900000000001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31.791699999999999</v>
      </c>
      <c r="AH49" s="2">
        <v>68.208299999999994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0.1787</v>
      </c>
      <c r="AP49" s="2">
        <v>4.53E-2</v>
      </c>
      <c r="AQ49" s="2">
        <v>48.8506</v>
      </c>
      <c r="AR49" s="2">
        <v>1.6412</v>
      </c>
      <c r="AS49" s="2">
        <v>13.139200000000001</v>
      </c>
      <c r="AT49" s="2">
        <v>1.8371</v>
      </c>
      <c r="AU49" s="2">
        <v>13.428900000000001</v>
      </c>
      <c r="AV49" s="2">
        <v>0.27550000000000002</v>
      </c>
      <c r="AW49" s="2">
        <v>6.1825000000000001</v>
      </c>
      <c r="AX49" s="2">
        <v>11.4453</v>
      </c>
      <c r="AY49" s="2">
        <v>2.4590000000000001</v>
      </c>
      <c r="AZ49" s="2">
        <v>0.51339999999999997</v>
      </c>
      <c r="BA49" s="2">
        <v>0.14219999999999999</v>
      </c>
      <c r="BB49" s="2">
        <v>0</v>
      </c>
      <c r="BC49" s="2">
        <v>7.7000000000000002E-3</v>
      </c>
      <c r="BD49" s="2">
        <v>7.7499999999999999E-2</v>
      </c>
      <c r="BE49" s="2">
        <v>0</v>
      </c>
      <c r="BF49" s="2">
        <v>1.2403999999999999</v>
      </c>
      <c r="BG49" s="2">
        <v>1.2766</v>
      </c>
      <c r="BH49" s="2">
        <v>0.8175</v>
      </c>
      <c r="BI49" s="2">
        <v>1.1613</v>
      </c>
      <c r="BJ49" s="2">
        <v>1.2363999999999999</v>
      </c>
      <c r="BK49" s="2">
        <v>1.2289000000000001</v>
      </c>
      <c r="BL49" s="2">
        <v>1.2443</v>
      </c>
      <c r="BM49" s="2">
        <v>1.2554000000000001</v>
      </c>
      <c r="BN49" s="2">
        <v>1.2603</v>
      </c>
      <c r="BO49" s="2">
        <v>1.2618</v>
      </c>
      <c r="BP49" s="2">
        <v>1.2630999999999999</v>
      </c>
      <c r="BQ49" s="2">
        <v>1.2779</v>
      </c>
      <c r="BR49" s="2">
        <v>1.2769999999999999</v>
      </c>
      <c r="BS49" s="2">
        <v>1.2751999999999999</v>
      </c>
      <c r="BT49" s="2">
        <v>1.2739</v>
      </c>
      <c r="BU49" s="2">
        <v>37.726399999999998</v>
      </c>
      <c r="BV49" s="2">
        <v>0</v>
      </c>
      <c r="BW49" s="2">
        <v>0</v>
      </c>
      <c r="BX49" s="2">
        <v>0</v>
      </c>
      <c r="BY49" s="2">
        <v>25.773299999999999</v>
      </c>
      <c r="BZ49" s="2">
        <v>0.34739999999999999</v>
      </c>
      <c r="CA49" s="2">
        <v>35.533099999999997</v>
      </c>
      <c r="CB49" s="2">
        <v>0.50149999999999995</v>
      </c>
      <c r="CC49" s="2">
        <v>0</v>
      </c>
      <c r="CD49" s="2">
        <v>0</v>
      </c>
      <c r="CE49" s="2">
        <v>0</v>
      </c>
      <c r="CF49" s="2">
        <v>0</v>
      </c>
      <c r="CG49" s="2">
        <v>0.1183</v>
      </c>
      <c r="CH49" s="2">
        <v>0</v>
      </c>
      <c r="CI49" s="2">
        <v>0</v>
      </c>
      <c r="CJ49" s="2">
        <v>71.08</v>
      </c>
      <c r="CK49" s="2">
        <v>70.2</v>
      </c>
      <c r="CL49" s="2">
        <v>28.57</v>
      </c>
      <c r="CM49" s="2">
        <v>0.39</v>
      </c>
      <c r="CN49" s="2">
        <v>0.71</v>
      </c>
      <c r="CO49" s="2">
        <v>0.13</v>
      </c>
      <c r="CP49" s="2">
        <v>50.322499999999998</v>
      </c>
      <c r="CQ49" s="2">
        <v>0</v>
      </c>
      <c r="CR49" s="2">
        <v>31.813300000000002</v>
      </c>
      <c r="CS49" s="2">
        <v>0</v>
      </c>
      <c r="CT49" s="2">
        <v>0</v>
      </c>
      <c r="CU49" s="2">
        <v>0</v>
      </c>
      <c r="CV49" s="2">
        <v>0</v>
      </c>
      <c r="CW49" s="2">
        <v>14.5037</v>
      </c>
      <c r="CX49" s="2">
        <v>3.2075999999999998</v>
      </c>
      <c r="CY49" s="2">
        <v>0.15290000000000001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70.78</v>
      </c>
      <c r="DF49" s="2">
        <v>28.33</v>
      </c>
      <c r="DG49" s="2">
        <v>0.89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0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2">
        <v>0</v>
      </c>
      <c r="HJ49" s="2">
        <v>0</v>
      </c>
      <c r="HK49" s="2">
        <v>0</v>
      </c>
      <c r="HL49" s="2">
        <v>0</v>
      </c>
      <c r="HM49" s="2">
        <v>0</v>
      </c>
      <c r="HN49" s="2">
        <v>0</v>
      </c>
      <c r="HO49" s="2">
        <v>0</v>
      </c>
      <c r="HP49" s="2">
        <v>0</v>
      </c>
      <c r="HQ49" s="2">
        <v>0</v>
      </c>
      <c r="HR49" s="2">
        <v>0</v>
      </c>
      <c r="HS49" s="2">
        <v>0</v>
      </c>
      <c r="HT49" s="2">
        <v>0</v>
      </c>
      <c r="HU49" s="2">
        <v>0</v>
      </c>
      <c r="HV49" s="2">
        <v>0</v>
      </c>
      <c r="HW49" s="2">
        <v>0</v>
      </c>
      <c r="HX49" s="2">
        <v>0</v>
      </c>
      <c r="HY49" s="2">
        <v>0</v>
      </c>
      <c r="HZ49" s="2">
        <v>0</v>
      </c>
      <c r="IA49" s="2">
        <v>0</v>
      </c>
    </row>
    <row r="50" spans="1:235" x14ac:dyDescent="0.35">
      <c r="A50" s="2" t="s">
        <v>654</v>
      </c>
      <c r="B50" s="2">
        <v>23.5</v>
      </c>
      <c r="C50" s="2">
        <v>22.63</v>
      </c>
      <c r="D50" s="2">
        <v>23.13</v>
      </c>
      <c r="E50" s="2">
        <v>1156.1400000000001</v>
      </c>
      <c r="F50" s="2">
        <v>1E-3</v>
      </c>
      <c r="G50" s="2">
        <v>-8.81</v>
      </c>
      <c r="H50" s="2">
        <v>0</v>
      </c>
      <c r="I50" s="2">
        <v>-0.73</v>
      </c>
      <c r="J50" s="2">
        <v>77.37</v>
      </c>
      <c r="K50" s="2">
        <v>1156.1500000000001</v>
      </c>
      <c r="L50" s="2">
        <v>0</v>
      </c>
      <c r="M50" s="2">
        <v>1156.1400000000001</v>
      </c>
      <c r="N50" s="2">
        <v>0</v>
      </c>
      <c r="O50" s="2">
        <v>1149.94</v>
      </c>
      <c r="P50" s="2">
        <v>-6.2</v>
      </c>
      <c r="Q50" s="2">
        <v>1128.6099999999999</v>
      </c>
      <c r="R50" s="2">
        <v>-27.53</v>
      </c>
      <c r="S50" s="2">
        <v>1128.28</v>
      </c>
      <c r="T50" s="2">
        <v>-27.86</v>
      </c>
      <c r="U50" s="2">
        <v>973.52</v>
      </c>
      <c r="V50" s="2">
        <v>-182.62</v>
      </c>
      <c r="W50" s="2">
        <v>1026.8499999999999</v>
      </c>
      <c r="X50" s="2">
        <v>-129.29</v>
      </c>
      <c r="Y50" s="2">
        <v>7.3349000000000002</v>
      </c>
      <c r="Z50" s="2">
        <v>15.296799999999999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31.926100000000002</v>
      </c>
      <c r="AH50" s="2">
        <v>68.073899999999995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0.1792</v>
      </c>
      <c r="AP50" s="2">
        <v>4.53E-2</v>
      </c>
      <c r="AQ50" s="2">
        <v>48.863</v>
      </c>
      <c r="AR50" s="2">
        <v>1.6515</v>
      </c>
      <c r="AS50" s="2">
        <v>13.089600000000001</v>
      </c>
      <c r="AT50" s="2">
        <v>1.8483000000000001</v>
      </c>
      <c r="AU50" s="2">
        <v>13.451599999999999</v>
      </c>
      <c r="AV50" s="2">
        <v>0.27650000000000002</v>
      </c>
      <c r="AW50" s="2">
        <v>6.1585999999999999</v>
      </c>
      <c r="AX50" s="2">
        <v>11.458299999999999</v>
      </c>
      <c r="AY50" s="2">
        <v>2.4584000000000001</v>
      </c>
      <c r="AZ50" s="2">
        <v>0.51570000000000005</v>
      </c>
      <c r="BA50" s="2">
        <v>0.14299999999999999</v>
      </c>
      <c r="BB50" s="2">
        <v>0</v>
      </c>
      <c r="BC50" s="2">
        <v>7.6E-3</v>
      </c>
      <c r="BD50" s="2">
        <v>7.8E-2</v>
      </c>
      <c r="BE50" s="2">
        <v>0</v>
      </c>
      <c r="BF50" s="2">
        <v>1.2470000000000001</v>
      </c>
      <c r="BG50" s="2">
        <v>1.2844</v>
      </c>
      <c r="BH50" s="2">
        <v>0.81310000000000004</v>
      </c>
      <c r="BI50" s="2">
        <v>1.1649</v>
      </c>
      <c r="BJ50" s="2">
        <v>1.2428999999999999</v>
      </c>
      <c r="BK50" s="2">
        <v>1.2350000000000001</v>
      </c>
      <c r="BL50" s="2">
        <v>1.2508999999999999</v>
      </c>
      <c r="BM50" s="2">
        <v>1.2624</v>
      </c>
      <c r="BN50" s="2">
        <v>1.2674000000000001</v>
      </c>
      <c r="BO50" s="2">
        <v>1.2690999999999999</v>
      </c>
      <c r="BP50" s="2">
        <v>1.2704</v>
      </c>
      <c r="BQ50" s="2">
        <v>1.2858000000000001</v>
      </c>
      <c r="BR50" s="2">
        <v>1.2847999999999999</v>
      </c>
      <c r="BS50" s="2">
        <v>1.2828999999999999</v>
      </c>
      <c r="BT50" s="2">
        <v>1.2816000000000001</v>
      </c>
      <c r="BU50" s="2">
        <v>37.706099999999999</v>
      </c>
      <c r="BV50" s="2">
        <v>0</v>
      </c>
      <c r="BW50" s="2">
        <v>0</v>
      </c>
      <c r="BX50" s="2">
        <v>0</v>
      </c>
      <c r="BY50" s="2">
        <v>25.879799999999999</v>
      </c>
      <c r="BZ50" s="2">
        <v>0.3483</v>
      </c>
      <c r="CA50" s="2">
        <v>35.444499999999998</v>
      </c>
      <c r="CB50" s="2">
        <v>0.50390000000000001</v>
      </c>
      <c r="CC50" s="2">
        <v>0</v>
      </c>
      <c r="CD50" s="2">
        <v>0</v>
      </c>
      <c r="CE50" s="2">
        <v>0</v>
      </c>
      <c r="CF50" s="2">
        <v>0</v>
      </c>
      <c r="CG50" s="2">
        <v>0.1173</v>
      </c>
      <c r="CH50" s="2">
        <v>0</v>
      </c>
      <c r="CI50" s="2">
        <v>0</v>
      </c>
      <c r="CJ50" s="2">
        <v>70.94</v>
      </c>
      <c r="CK50" s="2">
        <v>70.069999999999993</v>
      </c>
      <c r="CL50" s="2">
        <v>28.7</v>
      </c>
      <c r="CM50" s="2">
        <v>0.39</v>
      </c>
      <c r="CN50" s="2">
        <v>0.72</v>
      </c>
      <c r="CO50" s="2">
        <v>0.13</v>
      </c>
      <c r="CP50" s="2">
        <v>50.350200000000001</v>
      </c>
      <c r="CQ50" s="2">
        <v>0</v>
      </c>
      <c r="CR50" s="2">
        <v>31.7944</v>
      </c>
      <c r="CS50" s="2">
        <v>0</v>
      </c>
      <c r="CT50" s="2">
        <v>0</v>
      </c>
      <c r="CU50" s="2">
        <v>0</v>
      </c>
      <c r="CV50" s="2">
        <v>0</v>
      </c>
      <c r="CW50" s="2">
        <v>14.4816</v>
      </c>
      <c r="CX50" s="2">
        <v>3.2197</v>
      </c>
      <c r="CY50" s="2">
        <v>0.15409999999999999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70.67</v>
      </c>
      <c r="DF50" s="2">
        <v>28.43</v>
      </c>
      <c r="DG50" s="2">
        <v>0.9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 s="2">
        <v>0</v>
      </c>
      <c r="GV50" s="2">
        <v>0</v>
      </c>
      <c r="GW50" s="2">
        <v>0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0</v>
      </c>
      <c r="HK50" s="2">
        <v>0</v>
      </c>
      <c r="HL50" s="2">
        <v>0</v>
      </c>
      <c r="HM50" s="2">
        <v>0</v>
      </c>
      <c r="HN50" s="2">
        <v>0</v>
      </c>
      <c r="HO50" s="2">
        <v>0</v>
      </c>
      <c r="HP50" s="2">
        <v>0</v>
      </c>
      <c r="HQ50" s="2">
        <v>0</v>
      </c>
      <c r="HR50" s="2">
        <v>0</v>
      </c>
      <c r="HS50" s="2">
        <v>0</v>
      </c>
      <c r="HT50" s="2">
        <v>0</v>
      </c>
      <c r="HU50" s="2">
        <v>0</v>
      </c>
      <c r="HV50" s="2">
        <v>0</v>
      </c>
      <c r="HW50" s="2">
        <v>0</v>
      </c>
      <c r="HX50" s="2">
        <v>0</v>
      </c>
      <c r="HY50" s="2">
        <v>0</v>
      </c>
      <c r="HZ50" s="2">
        <v>0</v>
      </c>
      <c r="IA50" s="2">
        <v>0</v>
      </c>
    </row>
    <row r="51" spans="1:235" x14ac:dyDescent="0.35">
      <c r="A51" s="2" t="s">
        <v>654</v>
      </c>
      <c r="B51" s="2">
        <v>24</v>
      </c>
      <c r="C51" s="2">
        <v>23.11</v>
      </c>
      <c r="D51" s="2">
        <v>23.63</v>
      </c>
      <c r="E51" s="2">
        <v>1155.33</v>
      </c>
      <c r="F51" s="2">
        <v>1E-3</v>
      </c>
      <c r="G51" s="2">
        <v>-8.82</v>
      </c>
      <c r="H51" s="2">
        <v>0</v>
      </c>
      <c r="I51" s="2">
        <v>-0.73</v>
      </c>
      <c r="J51" s="2">
        <v>76.89</v>
      </c>
      <c r="K51" s="2">
        <v>1155.3399999999999</v>
      </c>
      <c r="L51" s="2">
        <v>0.01</v>
      </c>
      <c r="M51" s="2">
        <v>1155.33</v>
      </c>
      <c r="N51" s="2">
        <v>0</v>
      </c>
      <c r="O51" s="2">
        <v>1149.6400000000001</v>
      </c>
      <c r="P51" s="2">
        <v>-5.69</v>
      </c>
      <c r="Q51" s="2">
        <v>1128.3599999999999</v>
      </c>
      <c r="R51" s="2">
        <v>-26.97</v>
      </c>
      <c r="S51" s="2">
        <v>1127.82</v>
      </c>
      <c r="T51" s="2">
        <v>-27.51</v>
      </c>
      <c r="U51" s="2">
        <v>973.91</v>
      </c>
      <c r="V51" s="2">
        <v>-181.42</v>
      </c>
      <c r="W51" s="2">
        <v>1026.8499999999999</v>
      </c>
      <c r="X51" s="2">
        <v>-128.47999999999999</v>
      </c>
      <c r="Y51" s="2">
        <v>7.4897999999999998</v>
      </c>
      <c r="Z51" s="2">
        <v>15.6267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31.953800000000001</v>
      </c>
      <c r="AH51" s="2">
        <v>68.046199999999999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0.1797</v>
      </c>
      <c r="AP51" s="2">
        <v>4.53E-2</v>
      </c>
      <c r="AQ51" s="2">
        <v>48.875399999999999</v>
      </c>
      <c r="AR51" s="2">
        <v>1.6618999999999999</v>
      </c>
      <c r="AS51" s="2">
        <v>13.0396</v>
      </c>
      <c r="AT51" s="2">
        <v>1.8596999999999999</v>
      </c>
      <c r="AU51" s="2">
        <v>13.4741</v>
      </c>
      <c r="AV51" s="2">
        <v>0.27739999999999998</v>
      </c>
      <c r="AW51" s="2">
        <v>6.1346999999999996</v>
      </c>
      <c r="AX51" s="2">
        <v>11.4717</v>
      </c>
      <c r="AY51" s="2">
        <v>2.4575999999999998</v>
      </c>
      <c r="AZ51" s="2">
        <v>0.51800000000000002</v>
      </c>
      <c r="BA51" s="2">
        <v>0.1439</v>
      </c>
      <c r="BB51" s="2">
        <v>0</v>
      </c>
      <c r="BC51" s="2">
        <v>7.4999999999999997E-3</v>
      </c>
      <c r="BD51" s="2">
        <v>7.85E-2</v>
      </c>
      <c r="BE51" s="2">
        <v>0</v>
      </c>
      <c r="BF51" s="2">
        <v>1.2536</v>
      </c>
      <c r="BG51" s="2">
        <v>1.2923</v>
      </c>
      <c r="BH51" s="2">
        <v>0.80879999999999996</v>
      </c>
      <c r="BI51" s="2">
        <v>1.1685000000000001</v>
      </c>
      <c r="BJ51" s="2">
        <v>1.2494000000000001</v>
      </c>
      <c r="BK51" s="2">
        <v>1.2412000000000001</v>
      </c>
      <c r="BL51" s="2">
        <v>1.2576000000000001</v>
      </c>
      <c r="BM51" s="2">
        <v>1.2695000000000001</v>
      </c>
      <c r="BN51" s="2">
        <v>1.2746999999999999</v>
      </c>
      <c r="BO51" s="2">
        <v>1.2764</v>
      </c>
      <c r="BP51" s="2">
        <v>1.2777000000000001</v>
      </c>
      <c r="BQ51" s="2">
        <v>1.2937000000000001</v>
      </c>
      <c r="BR51" s="2">
        <v>1.2926</v>
      </c>
      <c r="BS51" s="2">
        <v>1.2907</v>
      </c>
      <c r="BT51" s="2">
        <v>1.2892999999999999</v>
      </c>
      <c r="BU51" s="2">
        <v>37.6858</v>
      </c>
      <c r="BV51" s="2">
        <v>0</v>
      </c>
      <c r="BW51" s="2">
        <v>0</v>
      </c>
      <c r="BX51" s="2">
        <v>0</v>
      </c>
      <c r="BY51" s="2">
        <v>25.986599999999999</v>
      </c>
      <c r="BZ51" s="2">
        <v>0.34920000000000001</v>
      </c>
      <c r="CA51" s="2">
        <v>35.355600000000003</v>
      </c>
      <c r="CB51" s="2">
        <v>0.50639999999999996</v>
      </c>
      <c r="CC51" s="2">
        <v>0</v>
      </c>
      <c r="CD51" s="2">
        <v>0</v>
      </c>
      <c r="CE51" s="2">
        <v>0</v>
      </c>
      <c r="CF51" s="2">
        <v>0</v>
      </c>
      <c r="CG51" s="2">
        <v>0.1163</v>
      </c>
      <c r="CH51" s="2">
        <v>0</v>
      </c>
      <c r="CI51" s="2">
        <v>0</v>
      </c>
      <c r="CJ51" s="2">
        <v>70.8</v>
      </c>
      <c r="CK51" s="2">
        <v>69.930000000000007</v>
      </c>
      <c r="CL51" s="2">
        <v>28.83</v>
      </c>
      <c r="CM51" s="2">
        <v>0.39</v>
      </c>
      <c r="CN51" s="2">
        <v>0.72</v>
      </c>
      <c r="CO51" s="2">
        <v>0.12</v>
      </c>
      <c r="CP51" s="2">
        <v>50.378</v>
      </c>
      <c r="CQ51" s="2">
        <v>0</v>
      </c>
      <c r="CR51" s="2">
        <v>31.775400000000001</v>
      </c>
      <c r="CS51" s="2">
        <v>0</v>
      </c>
      <c r="CT51" s="2">
        <v>0</v>
      </c>
      <c r="CU51" s="2">
        <v>0</v>
      </c>
      <c r="CV51" s="2">
        <v>0</v>
      </c>
      <c r="CW51" s="2">
        <v>14.4595</v>
      </c>
      <c r="CX51" s="2">
        <v>3.2317999999999998</v>
      </c>
      <c r="CY51" s="2">
        <v>0.15540000000000001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70.56</v>
      </c>
      <c r="DF51" s="2">
        <v>28.54</v>
      </c>
      <c r="DG51" s="2">
        <v>0.9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0</v>
      </c>
      <c r="GY51" s="2">
        <v>0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0</v>
      </c>
      <c r="HR51" s="2">
        <v>0</v>
      </c>
      <c r="HS51" s="2">
        <v>0</v>
      </c>
      <c r="HT51" s="2">
        <v>0</v>
      </c>
      <c r="HU51" s="2">
        <v>0</v>
      </c>
      <c r="HV51" s="2">
        <v>0</v>
      </c>
      <c r="HW51" s="2">
        <v>0</v>
      </c>
      <c r="HX51" s="2">
        <v>0</v>
      </c>
      <c r="HY51" s="2">
        <v>0</v>
      </c>
      <c r="HZ51" s="2">
        <v>0</v>
      </c>
      <c r="IA51" s="2">
        <v>0</v>
      </c>
    </row>
    <row r="52" spans="1:235" x14ac:dyDescent="0.35">
      <c r="A52" s="2" t="s">
        <v>654</v>
      </c>
      <c r="B52" s="2">
        <v>24.5</v>
      </c>
      <c r="C52" s="2">
        <v>23.6</v>
      </c>
      <c r="D52" s="2">
        <v>24.12</v>
      </c>
      <c r="E52" s="2">
        <v>1154.51</v>
      </c>
      <c r="F52" s="2">
        <v>1E-3</v>
      </c>
      <c r="G52" s="2">
        <v>-8.83</v>
      </c>
      <c r="H52" s="2">
        <v>0</v>
      </c>
      <c r="I52" s="2">
        <v>-0.73</v>
      </c>
      <c r="J52" s="2">
        <v>76.400000000000006</v>
      </c>
      <c r="K52" s="2">
        <v>1154.52</v>
      </c>
      <c r="L52" s="2">
        <v>0.01</v>
      </c>
      <c r="M52" s="2">
        <v>1154.51</v>
      </c>
      <c r="N52" s="2">
        <v>0</v>
      </c>
      <c r="O52" s="2">
        <v>1149.33</v>
      </c>
      <c r="P52" s="2">
        <v>-5.18</v>
      </c>
      <c r="Q52" s="2">
        <v>1128.0999999999999</v>
      </c>
      <c r="R52" s="2">
        <v>-26.41</v>
      </c>
      <c r="S52" s="2">
        <v>1127.3599999999999</v>
      </c>
      <c r="T52" s="2">
        <v>-27.15</v>
      </c>
      <c r="U52" s="2">
        <v>974.31</v>
      </c>
      <c r="V52" s="2">
        <v>-180.21</v>
      </c>
      <c r="W52" s="2">
        <v>1026.8499999999999</v>
      </c>
      <c r="X52" s="2">
        <v>-127.66</v>
      </c>
      <c r="Y52" s="2">
        <v>7.6454000000000004</v>
      </c>
      <c r="Z52" s="2">
        <v>15.9559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32.093899999999998</v>
      </c>
      <c r="AH52" s="2">
        <v>67.906099999999995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0.1802</v>
      </c>
      <c r="AP52" s="2">
        <v>4.53E-2</v>
      </c>
      <c r="AQ52" s="2">
        <v>48.887999999999998</v>
      </c>
      <c r="AR52" s="2">
        <v>1.6724000000000001</v>
      </c>
      <c r="AS52" s="2">
        <v>12.9894</v>
      </c>
      <c r="AT52" s="2">
        <v>1.8711</v>
      </c>
      <c r="AU52" s="2">
        <v>13.4963</v>
      </c>
      <c r="AV52" s="2">
        <v>0.27839999999999998</v>
      </c>
      <c r="AW52" s="2">
        <v>6.1105</v>
      </c>
      <c r="AX52" s="2">
        <v>11.4855</v>
      </c>
      <c r="AY52" s="2">
        <v>2.4567000000000001</v>
      </c>
      <c r="AZ52" s="2">
        <v>0.52039999999999997</v>
      </c>
      <c r="BA52" s="2">
        <v>0.1449</v>
      </c>
      <c r="BB52" s="2">
        <v>0</v>
      </c>
      <c r="BC52" s="2">
        <v>7.4000000000000003E-3</v>
      </c>
      <c r="BD52" s="2">
        <v>7.9000000000000001E-2</v>
      </c>
      <c r="BE52" s="2">
        <v>0</v>
      </c>
      <c r="BF52" s="2">
        <v>1.2603</v>
      </c>
      <c r="BG52" s="2">
        <v>1.3002</v>
      </c>
      <c r="BH52" s="2">
        <v>0.8044</v>
      </c>
      <c r="BI52" s="2">
        <v>1.1719999999999999</v>
      </c>
      <c r="BJ52" s="2">
        <v>1.2559</v>
      </c>
      <c r="BK52" s="2">
        <v>1.2474000000000001</v>
      </c>
      <c r="BL52" s="2">
        <v>1.2644</v>
      </c>
      <c r="BM52" s="2">
        <v>1.2766</v>
      </c>
      <c r="BN52" s="2">
        <v>1.282</v>
      </c>
      <c r="BO52" s="2">
        <v>1.2838000000000001</v>
      </c>
      <c r="BP52" s="2">
        <v>1.2851999999999999</v>
      </c>
      <c r="BQ52" s="2">
        <v>1.3017000000000001</v>
      </c>
      <c r="BR52" s="2">
        <v>1.3006</v>
      </c>
      <c r="BS52" s="2">
        <v>1.2986</v>
      </c>
      <c r="BT52" s="2">
        <v>1.2970999999999999</v>
      </c>
      <c r="BU52" s="2">
        <v>37.665399999999998</v>
      </c>
      <c r="BV52" s="2">
        <v>0</v>
      </c>
      <c r="BW52" s="2">
        <v>0</v>
      </c>
      <c r="BX52" s="2">
        <v>0</v>
      </c>
      <c r="BY52" s="2">
        <v>26.094000000000001</v>
      </c>
      <c r="BZ52" s="2">
        <v>0.35020000000000001</v>
      </c>
      <c r="CA52" s="2">
        <v>35.266199999999998</v>
      </c>
      <c r="CB52" s="2">
        <v>0.50890000000000002</v>
      </c>
      <c r="CC52" s="2">
        <v>0</v>
      </c>
      <c r="CD52" s="2">
        <v>0</v>
      </c>
      <c r="CE52" s="2">
        <v>0</v>
      </c>
      <c r="CF52" s="2">
        <v>0</v>
      </c>
      <c r="CG52" s="2">
        <v>0.1153</v>
      </c>
      <c r="CH52" s="2">
        <v>0</v>
      </c>
      <c r="CI52" s="2">
        <v>0</v>
      </c>
      <c r="CJ52" s="2">
        <v>70.67</v>
      </c>
      <c r="CK52" s="2">
        <v>69.790000000000006</v>
      </c>
      <c r="CL52" s="2">
        <v>28.97</v>
      </c>
      <c r="CM52" s="2">
        <v>0.39</v>
      </c>
      <c r="CN52" s="2">
        <v>0.72</v>
      </c>
      <c r="CO52" s="2">
        <v>0.12</v>
      </c>
      <c r="CP52" s="2">
        <v>50.405799999999999</v>
      </c>
      <c r="CQ52" s="2">
        <v>0</v>
      </c>
      <c r="CR52" s="2">
        <v>31.7563</v>
      </c>
      <c r="CS52" s="2">
        <v>0</v>
      </c>
      <c r="CT52" s="2">
        <v>0</v>
      </c>
      <c r="CU52" s="2">
        <v>0</v>
      </c>
      <c r="CV52" s="2">
        <v>0</v>
      </c>
      <c r="CW52" s="2">
        <v>14.4373</v>
      </c>
      <c r="CX52" s="2">
        <v>3.2437999999999998</v>
      </c>
      <c r="CY52" s="2">
        <v>0.15670000000000001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70.45</v>
      </c>
      <c r="DF52" s="2">
        <v>28.64</v>
      </c>
      <c r="DG52" s="2">
        <v>0.91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0</v>
      </c>
      <c r="HS52" s="2">
        <v>0</v>
      </c>
      <c r="HT52" s="2">
        <v>0</v>
      </c>
      <c r="HU52" s="2">
        <v>0</v>
      </c>
      <c r="HV52" s="2">
        <v>0</v>
      </c>
      <c r="HW52" s="2">
        <v>0</v>
      </c>
      <c r="HX52" s="2">
        <v>0</v>
      </c>
      <c r="HY52" s="2">
        <v>0</v>
      </c>
      <c r="HZ52" s="2">
        <v>0</v>
      </c>
      <c r="IA52" s="2">
        <v>0</v>
      </c>
    </row>
    <row r="53" spans="1:235" x14ac:dyDescent="0.35">
      <c r="A53" s="2" t="s">
        <v>654</v>
      </c>
      <c r="B53" s="2">
        <v>25</v>
      </c>
      <c r="C53" s="2">
        <v>24.08</v>
      </c>
      <c r="D53" s="2">
        <v>24.62</v>
      </c>
      <c r="E53" s="2">
        <v>1153.68</v>
      </c>
      <c r="F53" s="2">
        <v>1E-3</v>
      </c>
      <c r="G53" s="2">
        <v>-8.84</v>
      </c>
      <c r="H53" s="2">
        <v>0</v>
      </c>
      <c r="I53" s="2">
        <v>-0.73</v>
      </c>
      <c r="J53" s="2">
        <v>75.92</v>
      </c>
      <c r="K53" s="2">
        <v>1153.69</v>
      </c>
      <c r="L53" s="2">
        <v>0.01</v>
      </c>
      <c r="M53" s="2">
        <v>1153.68</v>
      </c>
      <c r="N53" s="2">
        <v>0</v>
      </c>
      <c r="O53" s="2">
        <v>1149.04</v>
      </c>
      <c r="P53" s="2">
        <v>-4.6500000000000004</v>
      </c>
      <c r="Q53" s="2">
        <v>1127.8399999999999</v>
      </c>
      <c r="R53" s="2">
        <v>-25.85</v>
      </c>
      <c r="S53" s="2">
        <v>1126.8900000000001</v>
      </c>
      <c r="T53" s="2">
        <v>-26.79</v>
      </c>
      <c r="U53" s="2">
        <v>974.71</v>
      </c>
      <c r="V53" s="2">
        <v>-178.98</v>
      </c>
      <c r="W53" s="2">
        <v>1026.8499999999999</v>
      </c>
      <c r="X53" s="2">
        <v>-126.83</v>
      </c>
      <c r="Y53" s="2">
        <v>7.8011999999999997</v>
      </c>
      <c r="Z53" s="2">
        <v>16.2852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32.122</v>
      </c>
      <c r="AH53" s="2">
        <v>67.878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0.18060000000000001</v>
      </c>
      <c r="AP53" s="2">
        <v>4.53E-2</v>
      </c>
      <c r="AQ53" s="2">
        <v>48.900599999999997</v>
      </c>
      <c r="AR53" s="2">
        <v>1.6831</v>
      </c>
      <c r="AS53" s="2">
        <v>12.938800000000001</v>
      </c>
      <c r="AT53" s="2">
        <v>1.8826000000000001</v>
      </c>
      <c r="AU53" s="2">
        <v>13.5183</v>
      </c>
      <c r="AV53" s="2">
        <v>0.27929999999999999</v>
      </c>
      <c r="AW53" s="2">
        <v>6.0864000000000003</v>
      </c>
      <c r="AX53" s="2">
        <v>11.499700000000001</v>
      </c>
      <c r="AY53" s="2">
        <v>2.4558</v>
      </c>
      <c r="AZ53" s="2">
        <v>0.52270000000000005</v>
      </c>
      <c r="BA53" s="2">
        <v>0.14580000000000001</v>
      </c>
      <c r="BB53" s="2">
        <v>0</v>
      </c>
      <c r="BC53" s="2">
        <v>7.3000000000000001E-3</v>
      </c>
      <c r="BD53" s="2">
        <v>7.9500000000000001E-2</v>
      </c>
      <c r="BE53" s="2">
        <v>0</v>
      </c>
      <c r="BF53" s="2">
        <v>1.2670999999999999</v>
      </c>
      <c r="BG53" s="2">
        <v>1.3083</v>
      </c>
      <c r="BH53" s="2">
        <v>0.8</v>
      </c>
      <c r="BI53" s="2">
        <v>1.1756</v>
      </c>
      <c r="BJ53" s="2">
        <v>1.2625999999999999</v>
      </c>
      <c r="BK53" s="2">
        <v>1.2537</v>
      </c>
      <c r="BL53" s="2">
        <v>1.2712000000000001</v>
      </c>
      <c r="BM53" s="2">
        <v>1.2839</v>
      </c>
      <c r="BN53" s="2">
        <v>1.2894000000000001</v>
      </c>
      <c r="BO53" s="2">
        <v>1.2912999999999999</v>
      </c>
      <c r="BP53" s="2">
        <v>1.2927</v>
      </c>
      <c r="BQ53" s="2">
        <v>1.3098000000000001</v>
      </c>
      <c r="BR53" s="2">
        <v>1.3087</v>
      </c>
      <c r="BS53" s="2">
        <v>1.3066</v>
      </c>
      <c r="BT53" s="2">
        <v>1.3050999999999999</v>
      </c>
      <c r="BU53" s="2">
        <v>37.645000000000003</v>
      </c>
      <c r="BV53" s="2">
        <v>0</v>
      </c>
      <c r="BW53" s="2">
        <v>0</v>
      </c>
      <c r="BX53" s="2">
        <v>0</v>
      </c>
      <c r="BY53" s="2">
        <v>26.201699999999999</v>
      </c>
      <c r="BZ53" s="2">
        <v>0.35110000000000002</v>
      </c>
      <c r="CA53" s="2">
        <v>35.176499999999997</v>
      </c>
      <c r="CB53" s="2">
        <v>0.51139999999999997</v>
      </c>
      <c r="CC53" s="2">
        <v>0</v>
      </c>
      <c r="CD53" s="2">
        <v>0</v>
      </c>
      <c r="CE53" s="2">
        <v>0</v>
      </c>
      <c r="CF53" s="2">
        <v>0</v>
      </c>
      <c r="CG53" s="2">
        <v>0.1143</v>
      </c>
      <c r="CH53" s="2">
        <v>0</v>
      </c>
      <c r="CI53" s="2">
        <v>0</v>
      </c>
      <c r="CJ53" s="2">
        <v>70.53</v>
      </c>
      <c r="CK53" s="2">
        <v>69.650000000000006</v>
      </c>
      <c r="CL53" s="2">
        <v>29.1</v>
      </c>
      <c r="CM53" s="2">
        <v>0.4</v>
      </c>
      <c r="CN53" s="2">
        <v>0.73</v>
      </c>
      <c r="CO53" s="2">
        <v>0.12</v>
      </c>
      <c r="CP53" s="2">
        <v>50.433599999999998</v>
      </c>
      <c r="CQ53" s="2">
        <v>0</v>
      </c>
      <c r="CR53" s="2">
        <v>31.737300000000001</v>
      </c>
      <c r="CS53" s="2">
        <v>0</v>
      </c>
      <c r="CT53" s="2">
        <v>0</v>
      </c>
      <c r="CU53" s="2">
        <v>0</v>
      </c>
      <c r="CV53" s="2">
        <v>0</v>
      </c>
      <c r="CW53" s="2">
        <v>14.415100000000001</v>
      </c>
      <c r="CX53" s="2">
        <v>3.2559999999999998</v>
      </c>
      <c r="CY53" s="2">
        <v>0.15809999999999999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70.33</v>
      </c>
      <c r="DF53" s="2">
        <v>28.75</v>
      </c>
      <c r="DG53" s="2">
        <v>0.92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2">
        <v>0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0</v>
      </c>
      <c r="HX53" s="2">
        <v>0</v>
      </c>
      <c r="HY53" s="2">
        <v>0</v>
      </c>
      <c r="HZ53" s="2">
        <v>0</v>
      </c>
      <c r="IA53" s="2">
        <v>0</v>
      </c>
    </row>
    <row r="54" spans="1:235" x14ac:dyDescent="0.35">
      <c r="A54" s="2" t="s">
        <v>654</v>
      </c>
      <c r="B54" s="2">
        <v>25.5</v>
      </c>
      <c r="C54" s="2">
        <v>24.57</v>
      </c>
      <c r="D54" s="2">
        <v>25.11</v>
      </c>
      <c r="E54" s="2">
        <v>1152.8499999999999</v>
      </c>
      <c r="F54" s="2">
        <v>1E-3</v>
      </c>
      <c r="G54" s="2">
        <v>-8.85</v>
      </c>
      <c r="H54" s="2">
        <v>0</v>
      </c>
      <c r="I54" s="2">
        <v>-0.73</v>
      </c>
      <c r="J54" s="2">
        <v>75.430000000000007</v>
      </c>
      <c r="K54" s="2">
        <v>1152.8599999999999</v>
      </c>
      <c r="L54" s="2">
        <v>0.01</v>
      </c>
      <c r="M54" s="2">
        <v>1152.8499999999999</v>
      </c>
      <c r="N54" s="2">
        <v>0</v>
      </c>
      <c r="O54" s="2">
        <v>1148.74</v>
      </c>
      <c r="P54" s="2">
        <v>-4.12</v>
      </c>
      <c r="Q54" s="2">
        <v>1127.57</v>
      </c>
      <c r="R54" s="2">
        <v>-25.28</v>
      </c>
      <c r="S54" s="2">
        <v>1126.42</v>
      </c>
      <c r="T54" s="2">
        <v>-26.43</v>
      </c>
      <c r="U54" s="2">
        <v>975.11</v>
      </c>
      <c r="V54" s="2">
        <v>-177.74</v>
      </c>
      <c r="W54" s="2">
        <v>1026.8499999999999</v>
      </c>
      <c r="X54" s="2">
        <v>-126</v>
      </c>
      <c r="Y54" s="2">
        <v>7.9577</v>
      </c>
      <c r="Z54" s="2">
        <v>16.613800000000001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32.2637</v>
      </c>
      <c r="AH54" s="2">
        <v>67.7363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0.18110000000000001</v>
      </c>
      <c r="AP54" s="2">
        <v>4.53E-2</v>
      </c>
      <c r="AQ54" s="2">
        <v>48.9133</v>
      </c>
      <c r="AR54" s="2">
        <v>1.694</v>
      </c>
      <c r="AS54" s="2">
        <v>12.8879</v>
      </c>
      <c r="AT54" s="2">
        <v>1.8943000000000001</v>
      </c>
      <c r="AU54" s="2">
        <v>13.539899999999999</v>
      </c>
      <c r="AV54" s="2">
        <v>0.28029999999999999</v>
      </c>
      <c r="AW54" s="2">
        <v>6.0621</v>
      </c>
      <c r="AX54" s="2">
        <v>11.5145</v>
      </c>
      <c r="AY54" s="2">
        <v>2.4546999999999999</v>
      </c>
      <c r="AZ54" s="2">
        <v>0.52510000000000001</v>
      </c>
      <c r="BA54" s="2">
        <v>0.1467</v>
      </c>
      <c r="BB54" s="2">
        <v>0</v>
      </c>
      <c r="BC54" s="2">
        <v>7.1999999999999998E-3</v>
      </c>
      <c r="BD54" s="2">
        <v>0.08</v>
      </c>
      <c r="BE54" s="2">
        <v>0</v>
      </c>
      <c r="BF54" s="2">
        <v>1.274</v>
      </c>
      <c r="BG54" s="2">
        <v>1.3165</v>
      </c>
      <c r="BH54" s="2">
        <v>0.79559999999999997</v>
      </c>
      <c r="BI54" s="2">
        <v>1.1791</v>
      </c>
      <c r="BJ54" s="2">
        <v>1.2693000000000001</v>
      </c>
      <c r="BK54" s="2">
        <v>1.26</v>
      </c>
      <c r="BL54" s="2">
        <v>1.2781</v>
      </c>
      <c r="BM54" s="2">
        <v>1.2911999999999999</v>
      </c>
      <c r="BN54" s="2">
        <v>1.2968999999999999</v>
      </c>
      <c r="BO54" s="2">
        <v>1.2988</v>
      </c>
      <c r="BP54" s="2">
        <v>1.3003</v>
      </c>
      <c r="BQ54" s="2">
        <v>1.3180000000000001</v>
      </c>
      <c r="BR54" s="2">
        <v>1.3169</v>
      </c>
      <c r="BS54" s="2">
        <v>1.3147</v>
      </c>
      <c r="BT54" s="2">
        <v>1.3130999999999999</v>
      </c>
      <c r="BU54" s="2">
        <v>37.624400000000001</v>
      </c>
      <c r="BV54" s="2">
        <v>0</v>
      </c>
      <c r="BW54" s="2">
        <v>0</v>
      </c>
      <c r="BX54" s="2">
        <v>0</v>
      </c>
      <c r="BY54" s="2">
        <v>26.309899999999999</v>
      </c>
      <c r="BZ54" s="2">
        <v>0.35210000000000002</v>
      </c>
      <c r="CA54" s="2">
        <v>35.086300000000001</v>
      </c>
      <c r="CB54" s="2">
        <v>0.51400000000000001</v>
      </c>
      <c r="CC54" s="2">
        <v>0</v>
      </c>
      <c r="CD54" s="2">
        <v>0</v>
      </c>
      <c r="CE54" s="2">
        <v>0</v>
      </c>
      <c r="CF54" s="2">
        <v>0</v>
      </c>
      <c r="CG54" s="2">
        <v>0.1133</v>
      </c>
      <c r="CH54" s="2">
        <v>0</v>
      </c>
      <c r="CI54" s="2">
        <v>0</v>
      </c>
      <c r="CJ54" s="2">
        <v>70.39</v>
      </c>
      <c r="CK54" s="2">
        <v>69.510000000000005</v>
      </c>
      <c r="CL54" s="2">
        <v>29.24</v>
      </c>
      <c r="CM54" s="2">
        <v>0.4</v>
      </c>
      <c r="CN54" s="2">
        <v>0.73</v>
      </c>
      <c r="CO54" s="2">
        <v>0.12</v>
      </c>
      <c r="CP54" s="2">
        <v>50.461500000000001</v>
      </c>
      <c r="CQ54" s="2">
        <v>0</v>
      </c>
      <c r="CR54" s="2">
        <v>31.7182</v>
      </c>
      <c r="CS54" s="2">
        <v>0</v>
      </c>
      <c r="CT54" s="2">
        <v>0</v>
      </c>
      <c r="CU54" s="2">
        <v>0</v>
      </c>
      <c r="CV54" s="2">
        <v>0</v>
      </c>
      <c r="CW54" s="2">
        <v>14.392799999999999</v>
      </c>
      <c r="CX54" s="2">
        <v>3.2681</v>
      </c>
      <c r="CY54" s="2">
        <v>0.15939999999999999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70.22</v>
      </c>
      <c r="DF54" s="2">
        <v>28.85</v>
      </c>
      <c r="DG54" s="2">
        <v>0.93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0</v>
      </c>
      <c r="GU54" s="2">
        <v>0</v>
      </c>
      <c r="GV54" s="2">
        <v>0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2">
        <v>0</v>
      </c>
      <c r="HI54" s="2">
        <v>0</v>
      </c>
      <c r="HJ54" s="2">
        <v>0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0</v>
      </c>
      <c r="HQ54" s="2">
        <v>0</v>
      </c>
      <c r="HR54" s="2">
        <v>0</v>
      </c>
      <c r="HS54" s="2">
        <v>0</v>
      </c>
      <c r="HT54" s="2">
        <v>0</v>
      </c>
      <c r="HU54" s="2">
        <v>0</v>
      </c>
      <c r="HV54" s="2">
        <v>0</v>
      </c>
      <c r="HW54" s="2">
        <v>0</v>
      </c>
      <c r="HX54" s="2">
        <v>0</v>
      </c>
      <c r="HY54" s="2">
        <v>0</v>
      </c>
      <c r="HZ54" s="2">
        <v>0</v>
      </c>
      <c r="IA54" s="2">
        <v>0</v>
      </c>
    </row>
    <row r="55" spans="1:235" x14ac:dyDescent="0.35">
      <c r="A55" s="2" t="s">
        <v>654</v>
      </c>
      <c r="B55" s="2">
        <v>26</v>
      </c>
      <c r="C55" s="2">
        <v>25.05</v>
      </c>
      <c r="D55" s="2">
        <v>25.6</v>
      </c>
      <c r="E55" s="2">
        <v>1152.01</v>
      </c>
      <c r="F55" s="2">
        <v>1E-3</v>
      </c>
      <c r="G55" s="2">
        <v>-8.86</v>
      </c>
      <c r="H55" s="2">
        <v>0</v>
      </c>
      <c r="I55" s="2">
        <v>-0.73</v>
      </c>
      <c r="J55" s="2">
        <v>74.95</v>
      </c>
      <c r="K55" s="2">
        <v>1152.02</v>
      </c>
      <c r="L55" s="2">
        <v>0.01</v>
      </c>
      <c r="M55" s="2">
        <v>1152.01</v>
      </c>
      <c r="N55" s="2">
        <v>0</v>
      </c>
      <c r="O55" s="2">
        <v>1148.44</v>
      </c>
      <c r="P55" s="2">
        <v>-3.57</v>
      </c>
      <c r="Q55" s="2">
        <v>1127.31</v>
      </c>
      <c r="R55" s="2">
        <v>-24.7</v>
      </c>
      <c r="S55" s="2">
        <v>1125.95</v>
      </c>
      <c r="T55" s="2">
        <v>-26.06</v>
      </c>
      <c r="U55" s="2">
        <v>975.51</v>
      </c>
      <c r="V55" s="2">
        <v>-176.5</v>
      </c>
      <c r="W55" s="2">
        <v>1026.8499999999999</v>
      </c>
      <c r="X55" s="2">
        <v>-125.16</v>
      </c>
      <c r="Y55" s="2">
        <v>8.1143999999999998</v>
      </c>
      <c r="Z55" s="2">
        <v>16.942399999999999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32.292099999999998</v>
      </c>
      <c r="AH55" s="2">
        <v>67.707899999999995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0.18160000000000001</v>
      </c>
      <c r="AP55" s="2">
        <v>4.53E-2</v>
      </c>
      <c r="AQ55" s="2">
        <v>48.926099999999998</v>
      </c>
      <c r="AR55" s="2">
        <v>1.7049000000000001</v>
      </c>
      <c r="AS55" s="2">
        <v>12.8367</v>
      </c>
      <c r="AT55" s="2">
        <v>1.9059999999999999</v>
      </c>
      <c r="AU55" s="2">
        <v>13.561299999999999</v>
      </c>
      <c r="AV55" s="2">
        <v>0.28129999999999999</v>
      </c>
      <c r="AW55" s="2">
        <v>6.0377999999999998</v>
      </c>
      <c r="AX55" s="2">
        <v>11.5296</v>
      </c>
      <c r="AY55" s="2">
        <v>2.4535</v>
      </c>
      <c r="AZ55" s="2">
        <v>0.52749999999999997</v>
      </c>
      <c r="BA55" s="2">
        <v>0.1477</v>
      </c>
      <c r="BB55" s="2">
        <v>0</v>
      </c>
      <c r="BC55" s="2">
        <v>7.1000000000000004E-3</v>
      </c>
      <c r="BD55" s="2">
        <v>8.0500000000000002E-2</v>
      </c>
      <c r="BE55" s="2">
        <v>0</v>
      </c>
      <c r="BF55" s="2">
        <v>1.2808999999999999</v>
      </c>
      <c r="BG55" s="2">
        <v>1.3248</v>
      </c>
      <c r="BH55" s="2">
        <v>0.79120000000000001</v>
      </c>
      <c r="BI55" s="2">
        <v>1.1826000000000001</v>
      </c>
      <c r="BJ55" s="2">
        <v>1.2761</v>
      </c>
      <c r="BK55" s="2">
        <v>1.2664</v>
      </c>
      <c r="BL55" s="2">
        <v>1.2850999999999999</v>
      </c>
      <c r="BM55" s="2">
        <v>1.2986</v>
      </c>
      <c r="BN55" s="2">
        <v>1.3045</v>
      </c>
      <c r="BO55" s="2">
        <v>1.3065</v>
      </c>
      <c r="BP55" s="2">
        <v>1.3080000000000001</v>
      </c>
      <c r="BQ55" s="2">
        <v>1.3264</v>
      </c>
      <c r="BR55" s="2">
        <v>1.3250999999999999</v>
      </c>
      <c r="BS55" s="2">
        <v>1.3228</v>
      </c>
      <c r="BT55" s="2">
        <v>1.3211999999999999</v>
      </c>
      <c r="BU55" s="2">
        <v>37.603700000000003</v>
      </c>
      <c r="BV55" s="2">
        <v>0</v>
      </c>
      <c r="BW55" s="2">
        <v>0</v>
      </c>
      <c r="BX55" s="2">
        <v>0</v>
      </c>
      <c r="BY55" s="2">
        <v>26.418399999999998</v>
      </c>
      <c r="BZ55" s="2">
        <v>0.35299999999999998</v>
      </c>
      <c r="CA55" s="2">
        <v>34.995800000000003</v>
      </c>
      <c r="CB55" s="2">
        <v>0.51659999999999995</v>
      </c>
      <c r="CC55" s="2">
        <v>0</v>
      </c>
      <c r="CD55" s="2">
        <v>0</v>
      </c>
      <c r="CE55" s="2">
        <v>0</v>
      </c>
      <c r="CF55" s="2">
        <v>0</v>
      </c>
      <c r="CG55" s="2">
        <v>0.1124</v>
      </c>
      <c r="CH55" s="2">
        <v>0</v>
      </c>
      <c r="CI55" s="2">
        <v>0</v>
      </c>
      <c r="CJ55" s="2">
        <v>70.25</v>
      </c>
      <c r="CK55" s="2">
        <v>69.37</v>
      </c>
      <c r="CL55" s="2">
        <v>29.38</v>
      </c>
      <c r="CM55" s="2">
        <v>0.4</v>
      </c>
      <c r="CN55" s="2">
        <v>0.74</v>
      </c>
      <c r="CO55" s="2">
        <v>0.12</v>
      </c>
      <c r="CP55" s="2">
        <v>50.489400000000003</v>
      </c>
      <c r="CQ55" s="2">
        <v>0</v>
      </c>
      <c r="CR55" s="2">
        <v>31.699100000000001</v>
      </c>
      <c r="CS55" s="2">
        <v>0</v>
      </c>
      <c r="CT55" s="2">
        <v>0</v>
      </c>
      <c r="CU55" s="2">
        <v>0</v>
      </c>
      <c r="CV55" s="2">
        <v>0</v>
      </c>
      <c r="CW55" s="2">
        <v>14.3705</v>
      </c>
      <c r="CX55" s="2">
        <v>3.2801999999999998</v>
      </c>
      <c r="CY55" s="2">
        <v>0.1608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70.11</v>
      </c>
      <c r="DF55" s="2">
        <v>28.96</v>
      </c>
      <c r="DG55" s="2">
        <v>0.93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2">
        <v>0</v>
      </c>
      <c r="HJ55" s="2">
        <v>0</v>
      </c>
      <c r="HK55" s="2">
        <v>0</v>
      </c>
      <c r="HL55" s="2">
        <v>0</v>
      </c>
      <c r="HM55" s="2">
        <v>0</v>
      </c>
      <c r="HN55" s="2">
        <v>0</v>
      </c>
      <c r="HO55" s="2">
        <v>0</v>
      </c>
      <c r="HP55" s="2">
        <v>0</v>
      </c>
      <c r="HQ55" s="2">
        <v>0</v>
      </c>
      <c r="HR55" s="2">
        <v>0</v>
      </c>
      <c r="HS55" s="2">
        <v>0</v>
      </c>
      <c r="HT55" s="2">
        <v>0</v>
      </c>
      <c r="HU55" s="2">
        <v>0</v>
      </c>
      <c r="HV55" s="2">
        <v>0</v>
      </c>
      <c r="HW55" s="2">
        <v>0</v>
      </c>
      <c r="HX55" s="2">
        <v>0</v>
      </c>
      <c r="HY55" s="2">
        <v>0</v>
      </c>
      <c r="HZ55" s="2">
        <v>0</v>
      </c>
      <c r="IA55" s="2">
        <v>0</v>
      </c>
    </row>
    <row r="56" spans="1:235" x14ac:dyDescent="0.35">
      <c r="A56" s="2" t="s">
        <v>654</v>
      </c>
      <c r="B56" s="2">
        <v>26.5</v>
      </c>
      <c r="C56" s="2">
        <v>25.54</v>
      </c>
      <c r="D56" s="2">
        <v>26.1</v>
      </c>
      <c r="E56" s="2">
        <v>1151.1600000000001</v>
      </c>
      <c r="F56" s="2">
        <v>1E-3</v>
      </c>
      <c r="G56" s="2">
        <v>-8.8699999999999992</v>
      </c>
      <c r="H56" s="2">
        <v>0</v>
      </c>
      <c r="I56" s="2">
        <v>-0.73</v>
      </c>
      <c r="J56" s="2">
        <v>74.459999999999994</v>
      </c>
      <c r="K56" s="2">
        <v>1151.1600000000001</v>
      </c>
      <c r="L56" s="2">
        <v>0.01</v>
      </c>
      <c r="M56" s="2">
        <v>1151.1600000000001</v>
      </c>
      <c r="N56" s="2">
        <v>0</v>
      </c>
      <c r="O56" s="2">
        <v>1148.1400000000001</v>
      </c>
      <c r="P56" s="2">
        <v>-3.02</v>
      </c>
      <c r="Q56" s="2">
        <v>1127.04</v>
      </c>
      <c r="R56" s="2">
        <v>-24.12</v>
      </c>
      <c r="S56" s="2">
        <v>1125.47</v>
      </c>
      <c r="T56" s="2">
        <v>-25.69</v>
      </c>
      <c r="U56" s="2">
        <v>975.92</v>
      </c>
      <c r="V56" s="2">
        <v>-175.24</v>
      </c>
      <c r="W56" s="2">
        <v>1026.8499999999999</v>
      </c>
      <c r="X56" s="2">
        <v>-124.31</v>
      </c>
      <c r="Y56" s="2">
        <v>8.2719000000000005</v>
      </c>
      <c r="Z56" s="2">
        <v>17.270399999999999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32.435400000000001</v>
      </c>
      <c r="AH56" s="2">
        <v>67.564599999999999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0.18210000000000001</v>
      </c>
      <c r="AP56" s="2">
        <v>4.53E-2</v>
      </c>
      <c r="AQ56" s="2">
        <v>48.939</v>
      </c>
      <c r="AR56" s="2">
        <v>1.716</v>
      </c>
      <c r="AS56" s="2">
        <v>12.7852</v>
      </c>
      <c r="AT56" s="2">
        <v>1.9177999999999999</v>
      </c>
      <c r="AU56" s="2">
        <v>13.5823</v>
      </c>
      <c r="AV56" s="2">
        <v>0.2823</v>
      </c>
      <c r="AW56" s="2">
        <v>6.0132000000000003</v>
      </c>
      <c r="AX56" s="2">
        <v>11.545299999999999</v>
      </c>
      <c r="AY56" s="2">
        <v>2.4523000000000001</v>
      </c>
      <c r="AZ56" s="2">
        <v>0.52990000000000004</v>
      </c>
      <c r="BA56" s="2">
        <v>0.14860000000000001</v>
      </c>
      <c r="BB56" s="2">
        <v>0</v>
      </c>
      <c r="BC56" s="2">
        <v>7.1000000000000004E-3</v>
      </c>
      <c r="BD56" s="2">
        <v>8.1100000000000005E-2</v>
      </c>
      <c r="BE56" s="2">
        <v>0</v>
      </c>
      <c r="BF56" s="2">
        <v>1.2879</v>
      </c>
      <c r="BG56" s="2">
        <v>1.3331</v>
      </c>
      <c r="BH56" s="2">
        <v>0.78669999999999995</v>
      </c>
      <c r="BI56" s="2">
        <v>1.1861999999999999</v>
      </c>
      <c r="BJ56" s="2">
        <v>1.2828999999999999</v>
      </c>
      <c r="BK56" s="2">
        <v>1.2727999999999999</v>
      </c>
      <c r="BL56" s="2">
        <v>1.2921</v>
      </c>
      <c r="BM56" s="2">
        <v>1.3061</v>
      </c>
      <c r="BN56" s="2">
        <v>1.3122</v>
      </c>
      <c r="BO56" s="2">
        <v>1.3142</v>
      </c>
      <c r="BP56" s="2">
        <v>1.3158000000000001</v>
      </c>
      <c r="BQ56" s="2">
        <v>1.3348</v>
      </c>
      <c r="BR56" s="2">
        <v>1.3334999999999999</v>
      </c>
      <c r="BS56" s="2">
        <v>1.3310999999999999</v>
      </c>
      <c r="BT56" s="2">
        <v>1.3294999999999999</v>
      </c>
      <c r="BU56" s="2">
        <v>37.582999999999998</v>
      </c>
      <c r="BV56" s="2">
        <v>0</v>
      </c>
      <c r="BW56" s="2">
        <v>0</v>
      </c>
      <c r="BX56" s="2">
        <v>0</v>
      </c>
      <c r="BY56" s="2">
        <v>26.5275</v>
      </c>
      <c r="BZ56" s="2">
        <v>0.35399999999999998</v>
      </c>
      <c r="CA56" s="2">
        <v>34.904800000000002</v>
      </c>
      <c r="CB56" s="2">
        <v>0.51919999999999999</v>
      </c>
      <c r="CC56" s="2">
        <v>0</v>
      </c>
      <c r="CD56" s="2">
        <v>0</v>
      </c>
      <c r="CE56" s="2">
        <v>0</v>
      </c>
      <c r="CF56" s="2">
        <v>0</v>
      </c>
      <c r="CG56" s="2">
        <v>0.1114</v>
      </c>
      <c r="CH56" s="2">
        <v>0</v>
      </c>
      <c r="CI56" s="2">
        <v>0</v>
      </c>
      <c r="CJ56" s="2">
        <v>70.11</v>
      </c>
      <c r="CK56" s="2">
        <v>69.23</v>
      </c>
      <c r="CL56" s="2">
        <v>29.52</v>
      </c>
      <c r="CM56" s="2">
        <v>0.4</v>
      </c>
      <c r="CN56" s="2">
        <v>0.74</v>
      </c>
      <c r="CO56" s="2">
        <v>0.12</v>
      </c>
      <c r="CP56" s="2">
        <v>50.517400000000002</v>
      </c>
      <c r="CQ56" s="2">
        <v>0</v>
      </c>
      <c r="CR56" s="2">
        <v>31.68</v>
      </c>
      <c r="CS56" s="2">
        <v>0</v>
      </c>
      <c r="CT56" s="2">
        <v>0</v>
      </c>
      <c r="CU56" s="2">
        <v>0</v>
      </c>
      <c r="CV56" s="2">
        <v>0</v>
      </c>
      <c r="CW56" s="2">
        <v>14.3482</v>
      </c>
      <c r="CX56" s="2">
        <v>3.2923</v>
      </c>
      <c r="CY56" s="2">
        <v>0.16209999999999999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70</v>
      </c>
      <c r="DF56" s="2">
        <v>29.06</v>
      </c>
      <c r="DG56" s="2">
        <v>0.94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0</v>
      </c>
      <c r="HX56" s="2">
        <v>0</v>
      </c>
      <c r="HY56" s="2">
        <v>0</v>
      </c>
      <c r="HZ56" s="2">
        <v>0</v>
      </c>
      <c r="IA56" s="2">
        <v>0</v>
      </c>
    </row>
    <row r="57" spans="1:235" x14ac:dyDescent="0.35">
      <c r="A57" s="2" t="s">
        <v>654</v>
      </c>
      <c r="B57" s="2">
        <v>27</v>
      </c>
      <c r="C57" s="2">
        <v>26.03</v>
      </c>
      <c r="D57" s="2">
        <v>26.59</v>
      </c>
      <c r="E57" s="2">
        <v>1150.3</v>
      </c>
      <c r="F57" s="2">
        <v>1E-3</v>
      </c>
      <c r="G57" s="2">
        <v>-8.8800000000000008</v>
      </c>
      <c r="H57" s="2">
        <v>0</v>
      </c>
      <c r="I57" s="2">
        <v>-0.73</v>
      </c>
      <c r="J57" s="2">
        <v>73.97</v>
      </c>
      <c r="K57" s="2">
        <v>1150.3</v>
      </c>
      <c r="L57" s="2">
        <v>0</v>
      </c>
      <c r="M57" s="2">
        <v>1150.3</v>
      </c>
      <c r="N57" s="2">
        <v>0</v>
      </c>
      <c r="O57" s="2">
        <v>1147.8399999999999</v>
      </c>
      <c r="P57" s="2">
        <v>-2.46</v>
      </c>
      <c r="Q57" s="2">
        <v>1126.76</v>
      </c>
      <c r="R57" s="2">
        <v>-23.53</v>
      </c>
      <c r="S57" s="2">
        <v>1124.98</v>
      </c>
      <c r="T57" s="2">
        <v>-25.31</v>
      </c>
      <c r="U57" s="2">
        <v>976.33</v>
      </c>
      <c r="V57" s="2">
        <v>-173.97</v>
      </c>
      <c r="W57" s="2">
        <v>1026.8499999999999</v>
      </c>
      <c r="X57" s="2">
        <v>-123.45</v>
      </c>
      <c r="Y57" s="2">
        <v>8.4298999999999999</v>
      </c>
      <c r="Z57" s="2">
        <v>17.597999999999999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32.535299999999999</v>
      </c>
      <c r="AH57" s="2">
        <v>67.464699999999993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0.18260000000000001</v>
      </c>
      <c r="AP57" s="2">
        <v>4.53E-2</v>
      </c>
      <c r="AQ57" s="2">
        <v>48.951999999999998</v>
      </c>
      <c r="AR57" s="2">
        <v>1.7273000000000001</v>
      </c>
      <c r="AS57" s="2">
        <v>12.7334</v>
      </c>
      <c r="AT57" s="2">
        <v>1.9297</v>
      </c>
      <c r="AU57" s="2">
        <v>13.6029</v>
      </c>
      <c r="AV57" s="2">
        <v>0.28320000000000001</v>
      </c>
      <c r="AW57" s="2">
        <v>5.9885999999999999</v>
      </c>
      <c r="AX57" s="2">
        <v>11.561400000000001</v>
      </c>
      <c r="AY57" s="2">
        <v>2.4508999999999999</v>
      </c>
      <c r="AZ57" s="2">
        <v>0.5323</v>
      </c>
      <c r="BA57" s="2">
        <v>0.14960000000000001</v>
      </c>
      <c r="BB57" s="2">
        <v>0</v>
      </c>
      <c r="BC57" s="2">
        <v>7.0000000000000001E-3</v>
      </c>
      <c r="BD57" s="2">
        <v>8.1600000000000006E-2</v>
      </c>
      <c r="BE57" s="2">
        <v>0</v>
      </c>
      <c r="BF57" s="2">
        <v>1.2949999999999999</v>
      </c>
      <c r="BG57" s="2">
        <v>1.3415999999999999</v>
      </c>
      <c r="BH57" s="2">
        <v>0.7823</v>
      </c>
      <c r="BI57" s="2">
        <v>1.1897</v>
      </c>
      <c r="BJ57" s="2">
        <v>1.2899</v>
      </c>
      <c r="BK57" s="2">
        <v>1.2794000000000001</v>
      </c>
      <c r="BL57" s="2">
        <v>1.2992999999999999</v>
      </c>
      <c r="BM57" s="2">
        <v>1.3137000000000001</v>
      </c>
      <c r="BN57" s="2">
        <v>1.32</v>
      </c>
      <c r="BO57" s="2">
        <v>1.3221000000000001</v>
      </c>
      <c r="BP57" s="2">
        <v>1.3237000000000001</v>
      </c>
      <c r="BQ57" s="2">
        <v>1.3433999999999999</v>
      </c>
      <c r="BR57" s="2">
        <v>1.3420000000000001</v>
      </c>
      <c r="BS57" s="2">
        <v>1.3394999999999999</v>
      </c>
      <c r="BT57" s="2">
        <v>1.3378000000000001</v>
      </c>
      <c r="BU57" s="2">
        <v>37.562100000000001</v>
      </c>
      <c r="BV57" s="2">
        <v>0</v>
      </c>
      <c r="BW57" s="2">
        <v>0</v>
      </c>
      <c r="BX57" s="2">
        <v>0</v>
      </c>
      <c r="BY57" s="2">
        <v>26.637</v>
      </c>
      <c r="BZ57" s="2">
        <v>0.35499999999999998</v>
      </c>
      <c r="CA57" s="2">
        <v>34.813400000000001</v>
      </c>
      <c r="CB57" s="2">
        <v>0.52200000000000002</v>
      </c>
      <c r="CC57" s="2">
        <v>0</v>
      </c>
      <c r="CD57" s="2">
        <v>0</v>
      </c>
      <c r="CE57" s="2">
        <v>0</v>
      </c>
      <c r="CF57" s="2">
        <v>0</v>
      </c>
      <c r="CG57" s="2">
        <v>0.1105</v>
      </c>
      <c r="CH57" s="2">
        <v>0</v>
      </c>
      <c r="CI57" s="2">
        <v>0</v>
      </c>
      <c r="CJ57" s="2">
        <v>69.97</v>
      </c>
      <c r="CK57" s="2">
        <v>69.08</v>
      </c>
      <c r="CL57" s="2">
        <v>29.65</v>
      </c>
      <c r="CM57" s="2">
        <v>0.4</v>
      </c>
      <c r="CN57" s="2">
        <v>0.74</v>
      </c>
      <c r="CO57" s="2">
        <v>0.12</v>
      </c>
      <c r="CP57" s="2">
        <v>50.545299999999997</v>
      </c>
      <c r="CQ57" s="2">
        <v>0</v>
      </c>
      <c r="CR57" s="2">
        <v>31.660799999999998</v>
      </c>
      <c r="CS57" s="2">
        <v>0</v>
      </c>
      <c r="CT57" s="2">
        <v>0</v>
      </c>
      <c r="CU57" s="2">
        <v>0</v>
      </c>
      <c r="CV57" s="2">
        <v>0</v>
      </c>
      <c r="CW57" s="2">
        <v>14.325900000000001</v>
      </c>
      <c r="CX57" s="2">
        <v>3.3043999999999998</v>
      </c>
      <c r="CY57" s="2">
        <v>0.16350000000000001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69.88</v>
      </c>
      <c r="DF57" s="2">
        <v>29.17</v>
      </c>
      <c r="DG57" s="2">
        <v>0.95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 s="2">
        <v>0</v>
      </c>
      <c r="GV57" s="2">
        <v>0</v>
      </c>
      <c r="GW57" s="2">
        <v>0</v>
      </c>
      <c r="GX57" s="2">
        <v>0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0</v>
      </c>
      <c r="HL57" s="2">
        <v>0</v>
      </c>
      <c r="HM57" s="2">
        <v>0</v>
      </c>
      <c r="HN57" s="2">
        <v>0</v>
      </c>
      <c r="HO57" s="2">
        <v>0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0</v>
      </c>
      <c r="HX57" s="2">
        <v>0</v>
      </c>
      <c r="HY57" s="2">
        <v>0</v>
      </c>
      <c r="HZ57" s="2">
        <v>0</v>
      </c>
      <c r="IA57" s="2">
        <v>0</v>
      </c>
    </row>
    <row r="58" spans="1:235" x14ac:dyDescent="0.35">
      <c r="A58" s="2" t="s">
        <v>654</v>
      </c>
      <c r="B58" s="2">
        <v>27.5</v>
      </c>
      <c r="C58" s="2">
        <v>26.51</v>
      </c>
      <c r="D58" s="2">
        <v>27.09</v>
      </c>
      <c r="E58" s="2">
        <v>1149.43</v>
      </c>
      <c r="F58" s="2">
        <v>1E-3</v>
      </c>
      <c r="G58" s="2">
        <v>-8.89</v>
      </c>
      <c r="H58" s="2">
        <v>0</v>
      </c>
      <c r="I58" s="2">
        <v>-0.73</v>
      </c>
      <c r="J58" s="2">
        <v>73.489999999999995</v>
      </c>
      <c r="K58" s="2">
        <v>1149.43</v>
      </c>
      <c r="L58" s="2">
        <v>0</v>
      </c>
      <c r="M58" s="2">
        <v>1149.43</v>
      </c>
      <c r="N58" s="2">
        <v>0</v>
      </c>
      <c r="O58" s="2">
        <v>1147.54</v>
      </c>
      <c r="P58" s="2">
        <v>-1.88</v>
      </c>
      <c r="Q58" s="2">
        <v>1126.49</v>
      </c>
      <c r="R58" s="2">
        <v>-22.94</v>
      </c>
      <c r="S58" s="2">
        <v>1124.5</v>
      </c>
      <c r="T58" s="2">
        <v>-24.93</v>
      </c>
      <c r="U58" s="2">
        <v>976.74</v>
      </c>
      <c r="V58" s="2">
        <v>-172.69</v>
      </c>
      <c r="W58" s="2">
        <v>1026.8499999999999</v>
      </c>
      <c r="X58" s="2">
        <v>-122.58</v>
      </c>
      <c r="Y58" s="2">
        <v>8.5881000000000007</v>
      </c>
      <c r="Z58" s="2">
        <v>17.925599999999999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32.564100000000003</v>
      </c>
      <c r="AH58" s="2">
        <v>67.435900000000004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0.183</v>
      </c>
      <c r="AP58" s="2">
        <v>4.53E-2</v>
      </c>
      <c r="AQ58" s="2">
        <v>48.9651</v>
      </c>
      <c r="AR58" s="2">
        <v>1.7386999999999999</v>
      </c>
      <c r="AS58" s="2">
        <v>12.681100000000001</v>
      </c>
      <c r="AT58" s="2">
        <v>1.9417</v>
      </c>
      <c r="AU58" s="2">
        <v>13.6233</v>
      </c>
      <c r="AV58" s="2">
        <v>0.28420000000000001</v>
      </c>
      <c r="AW58" s="2">
        <v>5.9640000000000004</v>
      </c>
      <c r="AX58" s="2">
        <v>11.577999999999999</v>
      </c>
      <c r="AY58" s="2">
        <v>2.4493999999999998</v>
      </c>
      <c r="AZ58" s="2">
        <v>0.53480000000000005</v>
      </c>
      <c r="BA58" s="2">
        <v>0.15060000000000001</v>
      </c>
      <c r="BB58" s="2">
        <v>0</v>
      </c>
      <c r="BC58" s="2">
        <v>6.8999999999999999E-3</v>
      </c>
      <c r="BD58" s="2">
        <v>8.2100000000000006E-2</v>
      </c>
      <c r="BE58" s="2">
        <v>0</v>
      </c>
      <c r="BF58" s="2">
        <v>1.3022</v>
      </c>
      <c r="BG58" s="2">
        <v>1.3503000000000001</v>
      </c>
      <c r="BH58" s="2">
        <v>0.77790000000000004</v>
      </c>
      <c r="BI58" s="2">
        <v>1.1932</v>
      </c>
      <c r="BJ58" s="2">
        <v>1.2968999999999999</v>
      </c>
      <c r="BK58" s="2">
        <v>1.2859</v>
      </c>
      <c r="BL58" s="2">
        <v>1.3065</v>
      </c>
      <c r="BM58" s="2">
        <v>1.3212999999999999</v>
      </c>
      <c r="BN58" s="2">
        <v>1.3279000000000001</v>
      </c>
      <c r="BO58" s="2">
        <v>1.33</v>
      </c>
      <c r="BP58" s="2">
        <v>1.3317000000000001</v>
      </c>
      <c r="BQ58" s="2">
        <v>1.3520000000000001</v>
      </c>
      <c r="BR58" s="2">
        <v>1.3506</v>
      </c>
      <c r="BS58" s="2">
        <v>1.3480000000000001</v>
      </c>
      <c r="BT58" s="2">
        <v>1.3462000000000001</v>
      </c>
      <c r="BU58" s="2">
        <v>37.541200000000003</v>
      </c>
      <c r="BV58" s="2">
        <v>0</v>
      </c>
      <c r="BW58" s="2">
        <v>0</v>
      </c>
      <c r="BX58" s="2">
        <v>0</v>
      </c>
      <c r="BY58" s="2">
        <v>26.7468</v>
      </c>
      <c r="BZ58" s="2">
        <v>0.35589999999999999</v>
      </c>
      <c r="CA58" s="2">
        <v>34.721800000000002</v>
      </c>
      <c r="CB58" s="2">
        <v>0.52470000000000006</v>
      </c>
      <c r="CC58" s="2">
        <v>0</v>
      </c>
      <c r="CD58" s="2">
        <v>0</v>
      </c>
      <c r="CE58" s="2">
        <v>0</v>
      </c>
      <c r="CF58" s="2">
        <v>0</v>
      </c>
      <c r="CG58" s="2">
        <v>0.1096</v>
      </c>
      <c r="CH58" s="2">
        <v>0</v>
      </c>
      <c r="CI58" s="2">
        <v>0</v>
      </c>
      <c r="CJ58" s="2">
        <v>69.83</v>
      </c>
      <c r="CK58" s="2">
        <v>68.94</v>
      </c>
      <c r="CL58" s="2">
        <v>29.79</v>
      </c>
      <c r="CM58" s="2">
        <v>0.4</v>
      </c>
      <c r="CN58" s="2">
        <v>0.75</v>
      </c>
      <c r="CO58" s="2">
        <v>0.12</v>
      </c>
      <c r="CP58" s="2">
        <v>50.573399999999999</v>
      </c>
      <c r="CQ58" s="2">
        <v>0</v>
      </c>
      <c r="CR58" s="2">
        <v>31.6416</v>
      </c>
      <c r="CS58" s="2">
        <v>0</v>
      </c>
      <c r="CT58" s="2">
        <v>0</v>
      </c>
      <c r="CU58" s="2">
        <v>0</v>
      </c>
      <c r="CV58" s="2">
        <v>0</v>
      </c>
      <c r="CW58" s="2">
        <v>14.3035</v>
      </c>
      <c r="CX58" s="2">
        <v>3.3166000000000002</v>
      </c>
      <c r="CY58" s="2">
        <v>0.16489999999999999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69.77</v>
      </c>
      <c r="DF58" s="2">
        <v>29.27</v>
      </c>
      <c r="DG58" s="2">
        <v>0.96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0</v>
      </c>
      <c r="GU58" s="2">
        <v>0</v>
      </c>
      <c r="GV58" s="2">
        <v>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0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0</v>
      </c>
      <c r="HX58" s="2">
        <v>0</v>
      </c>
      <c r="HY58" s="2">
        <v>0</v>
      </c>
      <c r="HZ58" s="2">
        <v>0</v>
      </c>
      <c r="IA58" s="2">
        <v>0</v>
      </c>
    </row>
    <row r="59" spans="1:235" x14ac:dyDescent="0.35">
      <c r="A59" s="2" t="s">
        <v>654</v>
      </c>
      <c r="B59" s="2">
        <v>28</v>
      </c>
      <c r="C59" s="2">
        <v>27</v>
      </c>
      <c r="D59" s="2">
        <v>27.58</v>
      </c>
      <c r="E59" s="2">
        <v>1148.55</v>
      </c>
      <c r="F59" s="2">
        <v>1E-3</v>
      </c>
      <c r="G59" s="2">
        <v>-8.9</v>
      </c>
      <c r="H59" s="2">
        <v>0</v>
      </c>
      <c r="I59" s="2">
        <v>-0.73</v>
      </c>
      <c r="J59" s="2">
        <v>73</v>
      </c>
      <c r="K59" s="2">
        <v>1148.55</v>
      </c>
      <c r="L59" s="2">
        <v>0</v>
      </c>
      <c r="M59" s="2">
        <v>1148.55</v>
      </c>
      <c r="N59" s="2">
        <v>0</v>
      </c>
      <c r="O59" s="2">
        <v>1147.25</v>
      </c>
      <c r="P59" s="2">
        <v>-1.3</v>
      </c>
      <c r="Q59" s="2">
        <v>1126.21</v>
      </c>
      <c r="R59" s="2">
        <v>-22.34</v>
      </c>
      <c r="S59" s="2">
        <v>1124.01</v>
      </c>
      <c r="T59" s="2">
        <v>-24.54</v>
      </c>
      <c r="U59" s="2">
        <v>977.16</v>
      </c>
      <c r="V59" s="2">
        <v>-171.39</v>
      </c>
      <c r="W59" s="2">
        <v>1026.8499999999999</v>
      </c>
      <c r="X59" s="2">
        <v>-121.7</v>
      </c>
      <c r="Y59" s="2">
        <v>8.7469000000000001</v>
      </c>
      <c r="Z59" s="2">
        <v>18.252600000000001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32.684699999999999</v>
      </c>
      <c r="AH59" s="2">
        <v>67.315299999999993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0.1835</v>
      </c>
      <c r="AP59" s="2">
        <v>4.53E-2</v>
      </c>
      <c r="AQ59" s="2">
        <v>48.978299999999997</v>
      </c>
      <c r="AR59" s="2">
        <v>1.7503</v>
      </c>
      <c r="AS59" s="2">
        <v>12.628500000000001</v>
      </c>
      <c r="AT59" s="2">
        <v>1.9538</v>
      </c>
      <c r="AU59" s="2">
        <v>13.6434</v>
      </c>
      <c r="AV59" s="2">
        <v>0.28520000000000001</v>
      </c>
      <c r="AW59" s="2">
        <v>5.9391999999999996</v>
      </c>
      <c r="AX59" s="2">
        <v>11.5951</v>
      </c>
      <c r="AY59" s="2">
        <v>2.4478</v>
      </c>
      <c r="AZ59" s="2">
        <v>0.53720000000000001</v>
      </c>
      <c r="BA59" s="2">
        <v>0.15160000000000001</v>
      </c>
      <c r="BB59" s="2">
        <v>0</v>
      </c>
      <c r="BC59" s="2">
        <v>6.7999999999999996E-3</v>
      </c>
      <c r="BD59" s="2">
        <v>8.2699999999999996E-2</v>
      </c>
      <c r="BE59" s="2">
        <v>0</v>
      </c>
      <c r="BF59" s="2">
        <v>1.3093999999999999</v>
      </c>
      <c r="BG59" s="2">
        <v>1.359</v>
      </c>
      <c r="BH59" s="2">
        <v>0.77339999999999998</v>
      </c>
      <c r="BI59" s="2">
        <v>1.1966000000000001</v>
      </c>
      <c r="BJ59" s="2">
        <v>1.304</v>
      </c>
      <c r="BK59" s="2">
        <v>1.2926</v>
      </c>
      <c r="BL59" s="2">
        <v>1.3138000000000001</v>
      </c>
      <c r="BM59" s="2">
        <v>1.3290999999999999</v>
      </c>
      <c r="BN59" s="2">
        <v>1.3358000000000001</v>
      </c>
      <c r="BO59" s="2">
        <v>1.3381000000000001</v>
      </c>
      <c r="BP59" s="2">
        <v>1.3398000000000001</v>
      </c>
      <c r="BQ59" s="2">
        <v>1.3608</v>
      </c>
      <c r="BR59" s="2">
        <v>1.3593999999999999</v>
      </c>
      <c r="BS59" s="2">
        <v>1.3567</v>
      </c>
      <c r="BT59" s="2">
        <v>1.3548</v>
      </c>
      <c r="BU59" s="2">
        <v>37.520200000000003</v>
      </c>
      <c r="BV59" s="2">
        <v>0</v>
      </c>
      <c r="BW59" s="2">
        <v>0</v>
      </c>
      <c r="BX59" s="2">
        <v>0</v>
      </c>
      <c r="BY59" s="2">
        <v>26.856999999999999</v>
      </c>
      <c r="BZ59" s="2">
        <v>0.3569</v>
      </c>
      <c r="CA59" s="2">
        <v>34.6297</v>
      </c>
      <c r="CB59" s="2">
        <v>0.52749999999999997</v>
      </c>
      <c r="CC59" s="2">
        <v>0</v>
      </c>
      <c r="CD59" s="2">
        <v>0</v>
      </c>
      <c r="CE59" s="2">
        <v>0</v>
      </c>
      <c r="CF59" s="2">
        <v>0</v>
      </c>
      <c r="CG59" s="2">
        <v>0.1087</v>
      </c>
      <c r="CH59" s="2">
        <v>0</v>
      </c>
      <c r="CI59" s="2">
        <v>0</v>
      </c>
      <c r="CJ59" s="2">
        <v>69.680000000000007</v>
      </c>
      <c r="CK59" s="2">
        <v>68.8</v>
      </c>
      <c r="CL59" s="2">
        <v>29.93</v>
      </c>
      <c r="CM59" s="2">
        <v>0.4</v>
      </c>
      <c r="CN59" s="2">
        <v>0.75</v>
      </c>
      <c r="CO59" s="2">
        <v>0.12</v>
      </c>
      <c r="CP59" s="2">
        <v>50.601399999999998</v>
      </c>
      <c r="CQ59" s="2">
        <v>0</v>
      </c>
      <c r="CR59" s="2">
        <v>31.622399999999999</v>
      </c>
      <c r="CS59" s="2">
        <v>0</v>
      </c>
      <c r="CT59" s="2">
        <v>0</v>
      </c>
      <c r="CU59" s="2">
        <v>0</v>
      </c>
      <c r="CV59" s="2">
        <v>0</v>
      </c>
      <c r="CW59" s="2">
        <v>14.2811</v>
      </c>
      <c r="CX59" s="2">
        <v>3.3287</v>
      </c>
      <c r="CY59" s="2">
        <v>0.1663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69.650000000000006</v>
      </c>
      <c r="DF59" s="2">
        <v>29.38</v>
      </c>
      <c r="DG59" s="2">
        <v>0.97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2">
        <v>0</v>
      </c>
      <c r="HW59" s="2">
        <v>0</v>
      </c>
      <c r="HX59" s="2">
        <v>0</v>
      </c>
      <c r="HY59" s="2">
        <v>0</v>
      </c>
      <c r="HZ59" s="2">
        <v>0</v>
      </c>
      <c r="IA59" s="2">
        <v>0</v>
      </c>
    </row>
    <row r="60" spans="1:235" x14ac:dyDescent="0.35">
      <c r="A60" s="2" t="s">
        <v>654</v>
      </c>
      <c r="B60" s="2">
        <v>28.5</v>
      </c>
      <c r="C60" s="2">
        <v>27.48</v>
      </c>
      <c r="D60" s="2">
        <v>28.08</v>
      </c>
      <c r="E60" s="2">
        <v>1147.6600000000001</v>
      </c>
      <c r="F60" s="2">
        <v>1E-3</v>
      </c>
      <c r="G60" s="2">
        <v>-8.91</v>
      </c>
      <c r="H60" s="2">
        <v>0</v>
      </c>
      <c r="I60" s="2">
        <v>-0.73</v>
      </c>
      <c r="J60" s="2">
        <v>72.52</v>
      </c>
      <c r="K60" s="2">
        <v>1147.67</v>
      </c>
      <c r="L60" s="2">
        <v>0</v>
      </c>
      <c r="M60" s="2">
        <v>1147.6600000000001</v>
      </c>
      <c r="N60" s="2">
        <v>0</v>
      </c>
      <c r="O60" s="2">
        <v>1146.95</v>
      </c>
      <c r="P60" s="2">
        <v>-0.71</v>
      </c>
      <c r="Q60" s="2">
        <v>1125.93</v>
      </c>
      <c r="R60" s="2">
        <v>-21.73</v>
      </c>
      <c r="S60" s="2">
        <v>1123.51</v>
      </c>
      <c r="T60" s="2">
        <v>-24.15</v>
      </c>
      <c r="U60" s="2">
        <v>977.57</v>
      </c>
      <c r="V60" s="2">
        <v>-170.09</v>
      </c>
      <c r="W60" s="2">
        <v>1026.8499999999999</v>
      </c>
      <c r="X60" s="2">
        <v>-120.81</v>
      </c>
      <c r="Y60" s="2">
        <v>8.9062000000000001</v>
      </c>
      <c r="Z60" s="2">
        <v>18.5793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32.784999999999997</v>
      </c>
      <c r="AH60" s="2">
        <v>67.215000000000003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0.184</v>
      </c>
      <c r="AP60" s="2">
        <v>4.53E-2</v>
      </c>
      <c r="AQ60" s="2">
        <v>48.991599999999998</v>
      </c>
      <c r="AR60" s="2">
        <v>1.762</v>
      </c>
      <c r="AS60" s="2">
        <v>12.575699999999999</v>
      </c>
      <c r="AT60" s="2">
        <v>1.9661</v>
      </c>
      <c r="AU60" s="2">
        <v>13.663</v>
      </c>
      <c r="AV60" s="2">
        <v>0.2863</v>
      </c>
      <c r="AW60" s="2">
        <v>5.9142000000000001</v>
      </c>
      <c r="AX60" s="2">
        <v>11.6127</v>
      </c>
      <c r="AY60" s="2">
        <v>2.4460999999999999</v>
      </c>
      <c r="AZ60" s="2">
        <v>0.53969999999999996</v>
      </c>
      <c r="BA60" s="2">
        <v>0.15260000000000001</v>
      </c>
      <c r="BB60" s="2">
        <v>0</v>
      </c>
      <c r="BC60" s="2">
        <v>6.7000000000000002E-3</v>
      </c>
      <c r="BD60" s="2">
        <v>8.3199999999999996E-2</v>
      </c>
      <c r="BE60" s="2">
        <v>0</v>
      </c>
      <c r="BF60" s="2">
        <v>1.3168</v>
      </c>
      <c r="BG60" s="2">
        <v>1.3677999999999999</v>
      </c>
      <c r="BH60" s="2">
        <v>0.76900000000000002</v>
      </c>
      <c r="BI60" s="2">
        <v>1.2000999999999999</v>
      </c>
      <c r="BJ60" s="2">
        <v>1.3111999999999999</v>
      </c>
      <c r="BK60" s="2">
        <v>1.2992999999999999</v>
      </c>
      <c r="BL60" s="2">
        <v>1.3210999999999999</v>
      </c>
      <c r="BM60" s="2">
        <v>1.3369</v>
      </c>
      <c r="BN60" s="2">
        <v>1.3439000000000001</v>
      </c>
      <c r="BO60" s="2">
        <v>1.3462000000000001</v>
      </c>
      <c r="BP60" s="2">
        <v>1.3480000000000001</v>
      </c>
      <c r="BQ60" s="2">
        <v>1.3696999999999999</v>
      </c>
      <c r="BR60" s="2">
        <v>1.3682000000000001</v>
      </c>
      <c r="BS60" s="2">
        <v>1.3653999999999999</v>
      </c>
      <c r="BT60" s="2">
        <v>1.3633999999999999</v>
      </c>
      <c r="BU60" s="2">
        <v>37.499099999999999</v>
      </c>
      <c r="BV60" s="2">
        <v>0</v>
      </c>
      <c r="BW60" s="2">
        <v>0</v>
      </c>
      <c r="BX60" s="2">
        <v>0</v>
      </c>
      <c r="BY60" s="2">
        <v>26.967700000000001</v>
      </c>
      <c r="BZ60" s="2">
        <v>0.3579</v>
      </c>
      <c r="CA60" s="2">
        <v>34.537100000000002</v>
      </c>
      <c r="CB60" s="2">
        <v>0.53039999999999998</v>
      </c>
      <c r="CC60" s="2">
        <v>0</v>
      </c>
      <c r="CD60" s="2">
        <v>0</v>
      </c>
      <c r="CE60" s="2">
        <v>0</v>
      </c>
      <c r="CF60" s="2">
        <v>0</v>
      </c>
      <c r="CG60" s="2">
        <v>0.10780000000000001</v>
      </c>
      <c r="CH60" s="2">
        <v>0</v>
      </c>
      <c r="CI60" s="2">
        <v>0</v>
      </c>
      <c r="CJ60" s="2">
        <v>69.540000000000006</v>
      </c>
      <c r="CK60" s="2">
        <v>68.650000000000006</v>
      </c>
      <c r="CL60" s="2">
        <v>30.07</v>
      </c>
      <c r="CM60" s="2">
        <v>0.4</v>
      </c>
      <c r="CN60" s="2">
        <v>0.76</v>
      </c>
      <c r="CO60" s="2">
        <v>0.12</v>
      </c>
      <c r="CP60" s="2">
        <v>50.6295</v>
      </c>
      <c r="CQ60" s="2">
        <v>0</v>
      </c>
      <c r="CR60" s="2">
        <v>31.603200000000001</v>
      </c>
      <c r="CS60" s="2">
        <v>0</v>
      </c>
      <c r="CT60" s="2">
        <v>0</v>
      </c>
      <c r="CU60" s="2">
        <v>0</v>
      </c>
      <c r="CV60" s="2">
        <v>0</v>
      </c>
      <c r="CW60" s="2">
        <v>14.258699999999999</v>
      </c>
      <c r="CX60" s="2">
        <v>3.3408000000000002</v>
      </c>
      <c r="CY60" s="2">
        <v>0.1678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69.540000000000006</v>
      </c>
      <c r="DF60" s="2">
        <v>29.48</v>
      </c>
      <c r="DG60" s="2">
        <v>0.97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2">
        <v>0</v>
      </c>
      <c r="HW60" s="2">
        <v>0</v>
      </c>
      <c r="HX60" s="2">
        <v>0</v>
      </c>
      <c r="HY60" s="2">
        <v>0</v>
      </c>
      <c r="HZ60" s="2">
        <v>0</v>
      </c>
      <c r="IA60" s="2">
        <v>0</v>
      </c>
    </row>
    <row r="61" spans="1:235" x14ac:dyDescent="0.35">
      <c r="A61" s="2" t="s">
        <v>654</v>
      </c>
      <c r="B61" s="2">
        <v>29</v>
      </c>
      <c r="C61" s="2">
        <v>27.97</v>
      </c>
      <c r="D61" s="2">
        <v>28.57</v>
      </c>
      <c r="E61" s="2">
        <v>1146.76</v>
      </c>
      <c r="F61" s="2">
        <v>1E-3</v>
      </c>
      <c r="G61" s="2">
        <v>-8.92</v>
      </c>
      <c r="H61" s="2">
        <v>0</v>
      </c>
      <c r="I61" s="2">
        <v>-0.73</v>
      </c>
      <c r="J61" s="2">
        <v>72.03</v>
      </c>
      <c r="K61" s="2">
        <v>1146.77</v>
      </c>
      <c r="L61" s="2">
        <v>0.01</v>
      </c>
      <c r="M61" s="2">
        <v>1146.76</v>
      </c>
      <c r="N61" s="2">
        <v>0</v>
      </c>
      <c r="O61" s="2">
        <v>1146.6600000000001</v>
      </c>
      <c r="P61" s="2">
        <v>-0.1</v>
      </c>
      <c r="Q61" s="2">
        <v>1125.6500000000001</v>
      </c>
      <c r="R61" s="2">
        <v>-21.11</v>
      </c>
      <c r="S61" s="2">
        <v>1123.01</v>
      </c>
      <c r="T61" s="2">
        <v>-23.75</v>
      </c>
      <c r="U61" s="2">
        <v>978</v>
      </c>
      <c r="V61" s="2">
        <v>-168.77</v>
      </c>
      <c r="W61" s="2">
        <v>1026.8499999999999</v>
      </c>
      <c r="X61" s="2">
        <v>-119.91</v>
      </c>
      <c r="Y61" s="2">
        <v>9.0657999999999994</v>
      </c>
      <c r="Z61" s="2">
        <v>18.905999999999999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32.814300000000003</v>
      </c>
      <c r="AH61" s="2">
        <v>67.185699999999997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0.1845</v>
      </c>
      <c r="AP61" s="2">
        <v>4.53E-2</v>
      </c>
      <c r="AQ61" s="2">
        <v>49.004899999999999</v>
      </c>
      <c r="AR61" s="2">
        <v>1.7739</v>
      </c>
      <c r="AS61" s="2">
        <v>12.5223</v>
      </c>
      <c r="AT61" s="2">
        <v>1.9783999999999999</v>
      </c>
      <c r="AU61" s="2">
        <v>13.682399999999999</v>
      </c>
      <c r="AV61" s="2">
        <v>0.2873</v>
      </c>
      <c r="AW61" s="2">
        <v>5.8893000000000004</v>
      </c>
      <c r="AX61" s="2">
        <v>11.630800000000001</v>
      </c>
      <c r="AY61" s="2">
        <v>2.4443000000000001</v>
      </c>
      <c r="AZ61" s="2">
        <v>0.54220000000000002</v>
      </c>
      <c r="BA61" s="2">
        <v>0.15359999999999999</v>
      </c>
      <c r="BB61" s="2">
        <v>0</v>
      </c>
      <c r="BC61" s="2">
        <v>6.6E-3</v>
      </c>
      <c r="BD61" s="2">
        <v>8.3799999999999999E-2</v>
      </c>
      <c r="BE61" s="2">
        <v>0</v>
      </c>
      <c r="BF61" s="2">
        <v>1.3242</v>
      </c>
      <c r="BG61" s="2">
        <v>1.3768</v>
      </c>
      <c r="BH61" s="2">
        <v>0.76449999999999996</v>
      </c>
      <c r="BI61" s="2">
        <v>1.2036</v>
      </c>
      <c r="BJ61" s="2">
        <v>1.3184</v>
      </c>
      <c r="BK61" s="2">
        <v>1.3061</v>
      </c>
      <c r="BL61" s="2">
        <v>1.3286</v>
      </c>
      <c r="BM61" s="2">
        <v>1.3449</v>
      </c>
      <c r="BN61" s="2">
        <v>1.3521000000000001</v>
      </c>
      <c r="BO61" s="2">
        <v>1.3544</v>
      </c>
      <c r="BP61" s="2">
        <v>1.3563000000000001</v>
      </c>
      <c r="BQ61" s="2">
        <v>1.3787</v>
      </c>
      <c r="BR61" s="2">
        <v>1.3771</v>
      </c>
      <c r="BS61" s="2">
        <v>1.3742000000000001</v>
      </c>
      <c r="BT61" s="2">
        <v>1.3722000000000001</v>
      </c>
      <c r="BU61" s="2">
        <v>37.478000000000002</v>
      </c>
      <c r="BV61" s="2">
        <v>0</v>
      </c>
      <c r="BW61" s="2">
        <v>0</v>
      </c>
      <c r="BX61" s="2">
        <v>0</v>
      </c>
      <c r="BY61" s="2">
        <v>27.078600000000002</v>
      </c>
      <c r="BZ61" s="2">
        <v>0.3589</v>
      </c>
      <c r="CA61" s="2">
        <v>34.444400000000002</v>
      </c>
      <c r="CB61" s="2">
        <v>0.5333</v>
      </c>
      <c r="CC61" s="2">
        <v>0</v>
      </c>
      <c r="CD61" s="2">
        <v>0</v>
      </c>
      <c r="CE61" s="2">
        <v>0</v>
      </c>
      <c r="CF61" s="2">
        <v>0</v>
      </c>
      <c r="CG61" s="2">
        <v>0.1069</v>
      </c>
      <c r="CH61" s="2">
        <v>0</v>
      </c>
      <c r="CI61" s="2">
        <v>0</v>
      </c>
      <c r="CJ61" s="2">
        <v>69.39</v>
      </c>
      <c r="CK61" s="2">
        <v>68.5</v>
      </c>
      <c r="CL61" s="2">
        <v>30.21</v>
      </c>
      <c r="CM61" s="2">
        <v>0.41</v>
      </c>
      <c r="CN61" s="2">
        <v>0.76</v>
      </c>
      <c r="CO61" s="2">
        <v>0.11</v>
      </c>
      <c r="CP61" s="2">
        <v>50.657699999999998</v>
      </c>
      <c r="CQ61" s="2">
        <v>0</v>
      </c>
      <c r="CR61" s="2">
        <v>31.5839</v>
      </c>
      <c r="CS61" s="2">
        <v>0</v>
      </c>
      <c r="CT61" s="2">
        <v>0</v>
      </c>
      <c r="CU61" s="2">
        <v>0</v>
      </c>
      <c r="CV61" s="2">
        <v>0</v>
      </c>
      <c r="CW61" s="2">
        <v>14.2362</v>
      </c>
      <c r="CX61" s="2">
        <v>3.3530000000000002</v>
      </c>
      <c r="CY61" s="2">
        <v>0.16919999999999999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69.430000000000007</v>
      </c>
      <c r="DF61" s="2">
        <v>29.59</v>
      </c>
      <c r="DG61" s="2">
        <v>0.98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0</v>
      </c>
      <c r="HK61" s="2">
        <v>0</v>
      </c>
      <c r="HL61" s="2">
        <v>0</v>
      </c>
      <c r="HM61" s="2">
        <v>0</v>
      </c>
      <c r="HN61" s="2">
        <v>0</v>
      </c>
      <c r="HO61" s="2">
        <v>0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0</v>
      </c>
      <c r="HX61" s="2">
        <v>0</v>
      </c>
      <c r="HY61" s="2">
        <v>0</v>
      </c>
      <c r="HZ61" s="2">
        <v>0</v>
      </c>
      <c r="IA61" s="2">
        <v>0</v>
      </c>
    </row>
    <row r="62" spans="1:235" x14ac:dyDescent="0.35">
      <c r="A62" s="2" t="s">
        <v>654</v>
      </c>
      <c r="B62" s="2">
        <v>29.5</v>
      </c>
      <c r="C62" s="2">
        <v>28.46</v>
      </c>
      <c r="D62" s="2">
        <v>29.07</v>
      </c>
      <c r="E62" s="2">
        <v>1146.25</v>
      </c>
      <c r="F62" s="2">
        <v>1E-3</v>
      </c>
      <c r="G62" s="2">
        <v>-8.93</v>
      </c>
      <c r="H62" s="2">
        <v>0</v>
      </c>
      <c r="I62" s="2">
        <v>-0.73</v>
      </c>
      <c r="J62" s="2">
        <v>71.540000000000006</v>
      </c>
      <c r="K62" s="2">
        <v>1146.26</v>
      </c>
      <c r="L62" s="2">
        <v>0.01</v>
      </c>
      <c r="M62" s="2">
        <v>1146.26</v>
      </c>
      <c r="N62" s="2">
        <v>0</v>
      </c>
      <c r="O62" s="2">
        <v>1146.25</v>
      </c>
      <c r="P62" s="2">
        <v>0</v>
      </c>
      <c r="Q62" s="2">
        <v>1125.28</v>
      </c>
      <c r="R62" s="2">
        <v>-20.97</v>
      </c>
      <c r="S62" s="2">
        <v>1122.56</v>
      </c>
      <c r="T62" s="2">
        <v>-23.69</v>
      </c>
      <c r="U62" s="2">
        <v>978.73</v>
      </c>
      <c r="V62" s="2">
        <v>-167.52</v>
      </c>
      <c r="W62" s="2">
        <v>1026.8499999999999</v>
      </c>
      <c r="X62" s="2">
        <v>-119.4</v>
      </c>
      <c r="Y62" s="2">
        <v>9.1282999999999994</v>
      </c>
      <c r="Z62" s="2">
        <v>19.1203</v>
      </c>
      <c r="AA62" s="2">
        <v>0.215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12.708399999999999</v>
      </c>
      <c r="AH62" s="2">
        <v>43.580199999999998</v>
      </c>
      <c r="AI62" s="2">
        <v>43.711500000000001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0.185</v>
      </c>
      <c r="AP62" s="2">
        <v>4.53E-2</v>
      </c>
      <c r="AQ62" s="2">
        <v>48.999899999999997</v>
      </c>
      <c r="AR62" s="2">
        <v>1.7861</v>
      </c>
      <c r="AS62" s="2">
        <v>12.502599999999999</v>
      </c>
      <c r="AT62" s="2">
        <v>1.9870000000000001</v>
      </c>
      <c r="AU62" s="2">
        <v>13.7156</v>
      </c>
      <c r="AV62" s="2">
        <v>0.28810000000000002</v>
      </c>
      <c r="AW62" s="2">
        <v>5.8661000000000003</v>
      </c>
      <c r="AX62" s="2">
        <v>11.6159</v>
      </c>
      <c r="AY62" s="2">
        <v>2.4478</v>
      </c>
      <c r="AZ62" s="2">
        <v>0.54520000000000002</v>
      </c>
      <c r="BA62" s="2">
        <v>0.1547</v>
      </c>
      <c r="BB62" s="2">
        <v>0</v>
      </c>
      <c r="BC62" s="2">
        <v>6.6E-3</v>
      </c>
      <c r="BD62" s="2">
        <v>8.4400000000000003E-2</v>
      </c>
      <c r="BE62" s="2">
        <v>0</v>
      </c>
      <c r="BF62" s="2">
        <v>1.3308</v>
      </c>
      <c r="BG62" s="2">
        <v>1.3798999999999999</v>
      </c>
      <c r="BH62" s="2">
        <v>0.76239999999999997</v>
      </c>
      <c r="BI62" s="2">
        <v>1.2081</v>
      </c>
      <c r="BJ62" s="2">
        <v>1.3259000000000001</v>
      </c>
      <c r="BK62" s="2">
        <v>1.3127</v>
      </c>
      <c r="BL62" s="2">
        <v>1.3354999999999999</v>
      </c>
      <c r="BM62" s="2">
        <v>1.3517999999999999</v>
      </c>
      <c r="BN62" s="2">
        <v>1.359</v>
      </c>
      <c r="BO62" s="2">
        <v>1.3613</v>
      </c>
      <c r="BP62" s="2">
        <v>1.3631</v>
      </c>
      <c r="BQ62" s="2">
        <v>1.3857999999999999</v>
      </c>
      <c r="BR62" s="2">
        <v>1.3843000000000001</v>
      </c>
      <c r="BS62" s="2">
        <v>1.3814</v>
      </c>
      <c r="BT62" s="2">
        <v>1.3794</v>
      </c>
      <c r="BU62" s="2">
        <v>37.456899999999997</v>
      </c>
      <c r="BV62" s="2">
        <v>0</v>
      </c>
      <c r="BW62" s="2">
        <v>0</v>
      </c>
      <c r="BX62" s="2">
        <v>0</v>
      </c>
      <c r="BY62" s="2">
        <v>27.19</v>
      </c>
      <c r="BZ62" s="2">
        <v>0.3599</v>
      </c>
      <c r="CA62" s="2">
        <v>34.352899999999998</v>
      </c>
      <c r="CB62" s="2">
        <v>0.53400000000000003</v>
      </c>
      <c r="CC62" s="2">
        <v>0</v>
      </c>
      <c r="CD62" s="2">
        <v>0</v>
      </c>
      <c r="CE62" s="2">
        <v>0</v>
      </c>
      <c r="CF62" s="2">
        <v>0</v>
      </c>
      <c r="CG62" s="2">
        <v>0.1062</v>
      </c>
      <c r="CH62" s="2">
        <v>0</v>
      </c>
      <c r="CI62" s="2">
        <v>0</v>
      </c>
      <c r="CJ62" s="2">
        <v>69.25</v>
      </c>
      <c r="CK62" s="2">
        <v>68.36</v>
      </c>
      <c r="CL62" s="2">
        <v>30.35</v>
      </c>
      <c r="CM62" s="2">
        <v>0.41</v>
      </c>
      <c r="CN62" s="2">
        <v>0.76</v>
      </c>
      <c r="CO62" s="2">
        <v>0.11</v>
      </c>
      <c r="CP62" s="2">
        <v>50.685200000000002</v>
      </c>
      <c r="CQ62" s="2">
        <v>0</v>
      </c>
      <c r="CR62" s="2">
        <v>31.565100000000001</v>
      </c>
      <c r="CS62" s="2">
        <v>0</v>
      </c>
      <c r="CT62" s="2">
        <v>0</v>
      </c>
      <c r="CU62" s="2">
        <v>0</v>
      </c>
      <c r="CV62" s="2">
        <v>0</v>
      </c>
      <c r="CW62" s="2">
        <v>14.214399999999999</v>
      </c>
      <c r="CX62" s="2">
        <v>3.3652000000000002</v>
      </c>
      <c r="CY62" s="2">
        <v>0.17019999999999999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69.319999999999993</v>
      </c>
      <c r="DF62" s="2">
        <v>29.7</v>
      </c>
      <c r="DG62" s="2">
        <v>0.99</v>
      </c>
      <c r="DH62" s="2">
        <v>0</v>
      </c>
      <c r="DI62" s="2">
        <v>50.903500000000001</v>
      </c>
      <c r="DJ62" s="2">
        <v>0</v>
      </c>
      <c r="DK62" s="2">
        <v>5.4146000000000001</v>
      </c>
      <c r="DL62" s="2">
        <v>0</v>
      </c>
      <c r="DM62" s="2">
        <v>9.1780000000000008</v>
      </c>
      <c r="DN62" s="2">
        <v>0.2296</v>
      </c>
      <c r="DO62" s="2">
        <v>15.097899999999999</v>
      </c>
      <c r="DP62" s="2">
        <v>19.145600000000002</v>
      </c>
      <c r="DQ62" s="2">
        <v>0</v>
      </c>
      <c r="DR62" s="2">
        <v>0</v>
      </c>
      <c r="DS62" s="2">
        <v>0</v>
      </c>
      <c r="DT62" s="2">
        <v>0</v>
      </c>
      <c r="DU62" s="2">
        <v>3.0800000000000001E-2</v>
      </c>
      <c r="DV62" s="2">
        <v>0</v>
      </c>
      <c r="DW62" s="2">
        <v>0</v>
      </c>
      <c r="DX62" s="2">
        <v>74.569999999999993</v>
      </c>
      <c r="DY62" s="2">
        <v>41.6</v>
      </c>
      <c r="DZ62" s="2">
        <v>14.19</v>
      </c>
      <c r="EA62" s="2">
        <v>37.92</v>
      </c>
      <c r="EB62" s="2">
        <v>5.9</v>
      </c>
      <c r="EC62" s="2">
        <v>0.36</v>
      </c>
      <c r="ED62" s="2">
        <v>0.03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0</v>
      </c>
      <c r="GU62" s="2">
        <v>0</v>
      </c>
      <c r="GV62" s="2"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2">
        <v>0</v>
      </c>
      <c r="HW62" s="2">
        <v>0</v>
      </c>
      <c r="HX62" s="2">
        <v>0</v>
      </c>
      <c r="HY62" s="2">
        <v>0</v>
      </c>
      <c r="HZ62" s="2">
        <v>0</v>
      </c>
      <c r="IA62" s="2">
        <v>0</v>
      </c>
    </row>
    <row r="63" spans="1:235" x14ac:dyDescent="0.35">
      <c r="A63" s="2" t="s">
        <v>654</v>
      </c>
      <c r="B63" s="2">
        <v>30</v>
      </c>
      <c r="C63" s="2">
        <v>28.96</v>
      </c>
      <c r="D63" s="2">
        <v>29.58</v>
      </c>
      <c r="E63" s="2">
        <v>1145.82</v>
      </c>
      <c r="F63" s="2">
        <v>1E-3</v>
      </c>
      <c r="G63" s="2">
        <v>-8.94</v>
      </c>
      <c r="H63" s="2">
        <v>0</v>
      </c>
      <c r="I63" s="2">
        <v>-0.73</v>
      </c>
      <c r="J63" s="2">
        <v>71.040000000000006</v>
      </c>
      <c r="K63" s="2">
        <v>1145.83</v>
      </c>
      <c r="L63" s="2">
        <v>0.01</v>
      </c>
      <c r="M63" s="2">
        <v>1145.82</v>
      </c>
      <c r="N63" s="2">
        <v>0</v>
      </c>
      <c r="O63" s="2">
        <v>1145.82</v>
      </c>
      <c r="P63" s="2">
        <v>0</v>
      </c>
      <c r="Q63" s="2">
        <v>1124.9000000000001</v>
      </c>
      <c r="R63" s="2">
        <v>-20.92</v>
      </c>
      <c r="S63" s="2">
        <v>1122.1199999999999</v>
      </c>
      <c r="T63" s="2">
        <v>-23.7</v>
      </c>
      <c r="U63" s="2">
        <v>979.52</v>
      </c>
      <c r="V63" s="2">
        <v>-166.3</v>
      </c>
      <c r="W63" s="2">
        <v>1026.8499999999999</v>
      </c>
      <c r="X63" s="2">
        <v>-118.97</v>
      </c>
      <c r="Y63" s="2">
        <v>9.1713000000000005</v>
      </c>
      <c r="Z63" s="2">
        <v>19.312899999999999</v>
      </c>
      <c r="AA63" s="2">
        <v>0.47220000000000001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8.7398000000000007</v>
      </c>
      <c r="AH63" s="2">
        <v>39.0715</v>
      </c>
      <c r="AI63" s="2">
        <v>52.188699999999997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0.18559999999999999</v>
      </c>
      <c r="AP63" s="2">
        <v>4.53E-2</v>
      </c>
      <c r="AQ63" s="2">
        <v>48.991</v>
      </c>
      <c r="AR63" s="2">
        <v>1.7985</v>
      </c>
      <c r="AS63" s="2">
        <v>12.4893</v>
      </c>
      <c r="AT63" s="2">
        <v>1.9948999999999999</v>
      </c>
      <c r="AU63" s="2">
        <v>13.7517</v>
      </c>
      <c r="AV63" s="2">
        <v>0.28889999999999999</v>
      </c>
      <c r="AW63" s="2">
        <v>5.8432000000000004</v>
      </c>
      <c r="AX63" s="2">
        <v>11.5944</v>
      </c>
      <c r="AY63" s="2">
        <v>2.4523999999999999</v>
      </c>
      <c r="AZ63" s="2">
        <v>0.54830000000000001</v>
      </c>
      <c r="BA63" s="2">
        <v>0.15579999999999999</v>
      </c>
      <c r="BB63" s="2">
        <v>0</v>
      </c>
      <c r="BC63" s="2">
        <v>6.4999999999999997E-3</v>
      </c>
      <c r="BD63" s="2">
        <v>8.5000000000000006E-2</v>
      </c>
      <c r="BE63" s="2">
        <v>0</v>
      </c>
      <c r="BF63" s="2">
        <v>1.3372999999999999</v>
      </c>
      <c r="BG63" s="2">
        <v>1.3817999999999999</v>
      </c>
      <c r="BH63" s="2">
        <v>0.76080000000000003</v>
      </c>
      <c r="BI63" s="2">
        <v>1.2129000000000001</v>
      </c>
      <c r="BJ63" s="2">
        <v>1.3334999999999999</v>
      </c>
      <c r="BK63" s="2">
        <v>1.3192999999999999</v>
      </c>
      <c r="BL63" s="2">
        <v>1.3423</v>
      </c>
      <c r="BM63" s="2">
        <v>1.3586</v>
      </c>
      <c r="BN63" s="2">
        <v>1.3655999999999999</v>
      </c>
      <c r="BO63" s="2">
        <v>1.3678999999999999</v>
      </c>
      <c r="BP63" s="2">
        <v>1.3696999999999999</v>
      </c>
      <c r="BQ63" s="2">
        <v>1.3925000000000001</v>
      </c>
      <c r="BR63" s="2">
        <v>1.3912</v>
      </c>
      <c r="BS63" s="2">
        <v>1.3884000000000001</v>
      </c>
      <c r="BT63" s="2">
        <v>1.3863000000000001</v>
      </c>
      <c r="BU63" s="2">
        <v>37.435899999999997</v>
      </c>
      <c r="BV63" s="2">
        <v>0</v>
      </c>
      <c r="BW63" s="2">
        <v>0</v>
      </c>
      <c r="BX63" s="2">
        <v>0</v>
      </c>
      <c r="BY63" s="2">
        <v>27.3018</v>
      </c>
      <c r="BZ63" s="2">
        <v>0.3609</v>
      </c>
      <c r="CA63" s="2">
        <v>34.261600000000001</v>
      </c>
      <c r="CB63" s="2">
        <v>0.5343</v>
      </c>
      <c r="CC63" s="2">
        <v>0</v>
      </c>
      <c r="CD63" s="2">
        <v>0</v>
      </c>
      <c r="CE63" s="2">
        <v>0</v>
      </c>
      <c r="CF63" s="2">
        <v>0</v>
      </c>
      <c r="CG63" s="2">
        <v>0.1056</v>
      </c>
      <c r="CH63" s="2">
        <v>0</v>
      </c>
      <c r="CI63" s="2">
        <v>0</v>
      </c>
      <c r="CJ63" s="2">
        <v>69.11</v>
      </c>
      <c r="CK63" s="2">
        <v>68.22</v>
      </c>
      <c r="CL63" s="2">
        <v>30.5</v>
      </c>
      <c r="CM63" s="2">
        <v>0.41</v>
      </c>
      <c r="CN63" s="2">
        <v>0.76</v>
      </c>
      <c r="CO63" s="2">
        <v>0.11</v>
      </c>
      <c r="CP63" s="2">
        <v>50.712699999999998</v>
      </c>
      <c r="CQ63" s="2">
        <v>0</v>
      </c>
      <c r="CR63" s="2">
        <v>31.546399999999998</v>
      </c>
      <c r="CS63" s="2">
        <v>0</v>
      </c>
      <c r="CT63" s="2">
        <v>0</v>
      </c>
      <c r="CU63" s="2">
        <v>0</v>
      </c>
      <c r="CV63" s="2">
        <v>0</v>
      </c>
      <c r="CW63" s="2">
        <v>14.192500000000001</v>
      </c>
      <c r="CX63" s="2">
        <v>3.3774000000000002</v>
      </c>
      <c r="CY63" s="2">
        <v>0.17100000000000001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69.209999999999994</v>
      </c>
      <c r="DF63" s="2">
        <v>29.8</v>
      </c>
      <c r="DG63" s="2">
        <v>0.99</v>
      </c>
      <c r="DH63" s="2">
        <v>0</v>
      </c>
      <c r="DI63" s="2">
        <v>50.895699999999998</v>
      </c>
      <c r="DJ63" s="2">
        <v>0</v>
      </c>
      <c r="DK63" s="2">
        <v>5.4104000000000001</v>
      </c>
      <c r="DL63" s="2">
        <v>0</v>
      </c>
      <c r="DM63" s="2">
        <v>9.2239000000000004</v>
      </c>
      <c r="DN63" s="2">
        <v>0.23050000000000001</v>
      </c>
      <c r="DO63" s="2">
        <v>15.0746</v>
      </c>
      <c r="DP63" s="2">
        <v>19.1342</v>
      </c>
      <c r="DQ63" s="2">
        <v>0</v>
      </c>
      <c r="DR63" s="2">
        <v>0</v>
      </c>
      <c r="DS63" s="2">
        <v>0</v>
      </c>
      <c r="DT63" s="2">
        <v>0</v>
      </c>
      <c r="DU63" s="2">
        <v>3.0599999999999999E-2</v>
      </c>
      <c r="DV63" s="2">
        <v>0</v>
      </c>
      <c r="DW63" s="2">
        <v>0</v>
      </c>
      <c r="DX63" s="2">
        <v>74.45</v>
      </c>
      <c r="DY63" s="2">
        <v>41.55</v>
      </c>
      <c r="DZ63" s="2">
        <v>14.26</v>
      </c>
      <c r="EA63" s="2">
        <v>37.9</v>
      </c>
      <c r="EB63" s="2">
        <v>5.89</v>
      </c>
      <c r="EC63" s="2">
        <v>0.36</v>
      </c>
      <c r="ED63" s="2">
        <v>0.03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2">
        <v>0</v>
      </c>
      <c r="GG63" s="2">
        <v>0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0</v>
      </c>
      <c r="HU63" s="2">
        <v>0</v>
      </c>
      <c r="HV63" s="2">
        <v>0</v>
      </c>
      <c r="HW63" s="2">
        <v>0</v>
      </c>
      <c r="HX63" s="2">
        <v>0</v>
      </c>
      <c r="HY63" s="2">
        <v>0</v>
      </c>
      <c r="HZ63" s="2">
        <v>0</v>
      </c>
      <c r="IA63" s="2">
        <v>0</v>
      </c>
    </row>
    <row r="64" spans="1:235" x14ac:dyDescent="0.35">
      <c r="A64" s="2" t="s">
        <v>654</v>
      </c>
      <c r="B64" s="2">
        <v>30.5</v>
      </c>
      <c r="C64" s="2">
        <v>29.45</v>
      </c>
      <c r="D64" s="2">
        <v>30.08</v>
      </c>
      <c r="E64" s="2">
        <v>1145.3800000000001</v>
      </c>
      <c r="F64" s="2">
        <v>1E-3</v>
      </c>
      <c r="G64" s="2">
        <v>-8.94</v>
      </c>
      <c r="H64" s="2">
        <v>0</v>
      </c>
      <c r="I64" s="2">
        <v>-0.73</v>
      </c>
      <c r="J64" s="2">
        <v>70.55</v>
      </c>
      <c r="K64" s="2">
        <v>1145.3900000000001</v>
      </c>
      <c r="L64" s="2">
        <v>0</v>
      </c>
      <c r="M64" s="2">
        <v>1145.3800000000001</v>
      </c>
      <c r="N64" s="2">
        <v>0</v>
      </c>
      <c r="O64" s="2">
        <v>1145.3900000000001</v>
      </c>
      <c r="P64" s="2">
        <v>0</v>
      </c>
      <c r="Q64" s="2">
        <v>1124.51</v>
      </c>
      <c r="R64" s="2">
        <v>-20.88</v>
      </c>
      <c r="S64" s="2">
        <v>1121.67</v>
      </c>
      <c r="T64" s="2">
        <v>-23.71</v>
      </c>
      <c r="U64" s="2">
        <v>980.33</v>
      </c>
      <c r="V64" s="2">
        <v>-165.06</v>
      </c>
      <c r="W64" s="2">
        <v>1026.8499999999999</v>
      </c>
      <c r="X64" s="2">
        <v>-118.53</v>
      </c>
      <c r="Y64" s="2">
        <v>9.2149000000000001</v>
      </c>
      <c r="Z64" s="2">
        <v>19.505099999999999</v>
      </c>
      <c r="AA64" s="2">
        <v>0.72960000000000003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8.8270999999999997</v>
      </c>
      <c r="AH64" s="2">
        <v>38.979599999999998</v>
      </c>
      <c r="AI64" s="2">
        <v>52.193300000000001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0.18609999999999999</v>
      </c>
      <c r="AP64" s="2">
        <v>4.53E-2</v>
      </c>
      <c r="AQ64" s="2">
        <v>48.982100000000003</v>
      </c>
      <c r="AR64" s="2">
        <v>1.8110999999999999</v>
      </c>
      <c r="AS64" s="2">
        <v>12.4762</v>
      </c>
      <c r="AT64" s="2">
        <v>2.0028000000000001</v>
      </c>
      <c r="AU64" s="2">
        <v>13.787599999999999</v>
      </c>
      <c r="AV64" s="2">
        <v>0.28970000000000001</v>
      </c>
      <c r="AW64" s="2">
        <v>5.8201999999999998</v>
      </c>
      <c r="AX64" s="2">
        <v>11.572800000000001</v>
      </c>
      <c r="AY64" s="2">
        <v>2.4569000000000001</v>
      </c>
      <c r="AZ64" s="2">
        <v>0.55149999999999999</v>
      </c>
      <c r="BA64" s="2">
        <v>0.15690000000000001</v>
      </c>
      <c r="BB64" s="2">
        <v>0</v>
      </c>
      <c r="BC64" s="2">
        <v>6.4999999999999997E-3</v>
      </c>
      <c r="BD64" s="2">
        <v>8.5599999999999996E-2</v>
      </c>
      <c r="BE64" s="2">
        <v>0</v>
      </c>
      <c r="BF64" s="2">
        <v>1.3439000000000001</v>
      </c>
      <c r="BG64" s="2">
        <v>1.3837999999999999</v>
      </c>
      <c r="BH64" s="2">
        <v>0.75919999999999999</v>
      </c>
      <c r="BI64" s="2">
        <v>1.2177</v>
      </c>
      <c r="BJ64" s="2">
        <v>1.3411999999999999</v>
      </c>
      <c r="BK64" s="2">
        <v>1.3260000000000001</v>
      </c>
      <c r="BL64" s="2">
        <v>1.3491</v>
      </c>
      <c r="BM64" s="2">
        <v>1.3654999999999999</v>
      </c>
      <c r="BN64" s="2">
        <v>1.3724000000000001</v>
      </c>
      <c r="BO64" s="2">
        <v>1.3746</v>
      </c>
      <c r="BP64" s="2">
        <v>1.3763000000000001</v>
      </c>
      <c r="BQ64" s="2">
        <v>1.3993</v>
      </c>
      <c r="BR64" s="2">
        <v>1.3980999999999999</v>
      </c>
      <c r="BS64" s="2">
        <v>1.3954</v>
      </c>
      <c r="BT64" s="2">
        <v>1.3934</v>
      </c>
      <c r="BU64" s="2">
        <v>37.414700000000003</v>
      </c>
      <c r="BV64" s="2">
        <v>0</v>
      </c>
      <c r="BW64" s="2">
        <v>0</v>
      </c>
      <c r="BX64" s="2">
        <v>0</v>
      </c>
      <c r="BY64" s="2">
        <v>27.414100000000001</v>
      </c>
      <c r="BZ64" s="2">
        <v>0.3619</v>
      </c>
      <c r="CA64" s="2">
        <v>34.169699999999999</v>
      </c>
      <c r="CB64" s="2">
        <v>0.53449999999999998</v>
      </c>
      <c r="CC64" s="2">
        <v>0</v>
      </c>
      <c r="CD64" s="2">
        <v>0</v>
      </c>
      <c r="CE64" s="2">
        <v>0</v>
      </c>
      <c r="CF64" s="2">
        <v>0</v>
      </c>
      <c r="CG64" s="2">
        <v>0.105</v>
      </c>
      <c r="CH64" s="2">
        <v>0</v>
      </c>
      <c r="CI64" s="2">
        <v>0</v>
      </c>
      <c r="CJ64" s="2">
        <v>68.959999999999994</v>
      </c>
      <c r="CK64" s="2">
        <v>68.069999999999993</v>
      </c>
      <c r="CL64" s="2">
        <v>30.64</v>
      </c>
      <c r="CM64" s="2">
        <v>0.41</v>
      </c>
      <c r="CN64" s="2">
        <v>0.77</v>
      </c>
      <c r="CO64" s="2">
        <v>0.11</v>
      </c>
      <c r="CP64" s="2">
        <v>50.740200000000002</v>
      </c>
      <c r="CQ64" s="2">
        <v>0</v>
      </c>
      <c r="CR64" s="2">
        <v>31.527699999999999</v>
      </c>
      <c r="CS64" s="2">
        <v>0</v>
      </c>
      <c r="CT64" s="2">
        <v>0</v>
      </c>
      <c r="CU64" s="2">
        <v>0</v>
      </c>
      <c r="CV64" s="2">
        <v>0</v>
      </c>
      <c r="CW64" s="2">
        <v>14.1706</v>
      </c>
      <c r="CX64" s="2">
        <v>3.3896999999999999</v>
      </c>
      <c r="CY64" s="2">
        <v>0.17180000000000001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69.09</v>
      </c>
      <c r="DF64" s="2">
        <v>29.91</v>
      </c>
      <c r="DG64" s="2">
        <v>1</v>
      </c>
      <c r="DH64" s="2">
        <v>0</v>
      </c>
      <c r="DI64" s="2">
        <v>50.887700000000002</v>
      </c>
      <c r="DJ64" s="2">
        <v>0</v>
      </c>
      <c r="DK64" s="2">
        <v>5.4063999999999997</v>
      </c>
      <c r="DL64" s="2">
        <v>0</v>
      </c>
      <c r="DM64" s="2">
        <v>9.27</v>
      </c>
      <c r="DN64" s="2">
        <v>0.23150000000000001</v>
      </c>
      <c r="DO64" s="2">
        <v>15.050800000000001</v>
      </c>
      <c r="DP64" s="2">
        <v>19.123200000000001</v>
      </c>
      <c r="DQ64" s="2">
        <v>0</v>
      </c>
      <c r="DR64" s="2">
        <v>0</v>
      </c>
      <c r="DS64" s="2">
        <v>0</v>
      </c>
      <c r="DT64" s="2">
        <v>0</v>
      </c>
      <c r="DU64" s="2">
        <v>3.0499999999999999E-2</v>
      </c>
      <c r="DV64" s="2">
        <v>0</v>
      </c>
      <c r="DW64" s="2">
        <v>0</v>
      </c>
      <c r="DX64" s="2">
        <v>74.319999999999993</v>
      </c>
      <c r="DY64" s="2">
        <v>41.49</v>
      </c>
      <c r="DZ64" s="2">
        <v>14.34</v>
      </c>
      <c r="EA64" s="2">
        <v>37.89</v>
      </c>
      <c r="EB64" s="2">
        <v>5.89</v>
      </c>
      <c r="EC64" s="2">
        <v>0.36</v>
      </c>
      <c r="ED64" s="2">
        <v>0.03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2">
        <v>0</v>
      </c>
      <c r="GU64" s="2">
        <v>0</v>
      </c>
      <c r="GV64" s="2">
        <v>0</v>
      </c>
      <c r="GW64" s="2">
        <v>0</v>
      </c>
      <c r="GX64" s="2">
        <v>0</v>
      </c>
      <c r="GY64" s="2">
        <v>0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2">
        <v>0</v>
      </c>
      <c r="HJ64" s="2">
        <v>0</v>
      </c>
      <c r="HK64" s="2">
        <v>0</v>
      </c>
      <c r="HL64" s="2">
        <v>0</v>
      </c>
      <c r="HM64" s="2">
        <v>0</v>
      </c>
      <c r="HN64" s="2">
        <v>0</v>
      </c>
      <c r="HO64" s="2">
        <v>0</v>
      </c>
      <c r="HP64" s="2">
        <v>0</v>
      </c>
      <c r="HQ64" s="2">
        <v>0</v>
      </c>
      <c r="HR64" s="2">
        <v>0</v>
      </c>
      <c r="HS64" s="2">
        <v>0</v>
      </c>
      <c r="HT64" s="2">
        <v>0</v>
      </c>
      <c r="HU64" s="2">
        <v>0</v>
      </c>
      <c r="HV64" s="2">
        <v>0</v>
      </c>
      <c r="HW64" s="2">
        <v>0</v>
      </c>
      <c r="HX64" s="2">
        <v>0</v>
      </c>
      <c r="HY64" s="2">
        <v>0</v>
      </c>
      <c r="HZ64" s="2">
        <v>0</v>
      </c>
      <c r="IA64" s="2">
        <v>0</v>
      </c>
    </row>
    <row r="65" spans="1:235" x14ac:dyDescent="0.35">
      <c r="A65" s="2" t="s">
        <v>654</v>
      </c>
      <c r="B65" s="2">
        <v>31</v>
      </c>
      <c r="C65" s="2">
        <v>29.94</v>
      </c>
      <c r="D65" s="2">
        <v>30.58</v>
      </c>
      <c r="E65" s="2">
        <v>1144.95</v>
      </c>
      <c r="F65" s="2">
        <v>1E-3</v>
      </c>
      <c r="G65" s="2">
        <v>-8.9499999999999993</v>
      </c>
      <c r="H65" s="2">
        <v>0</v>
      </c>
      <c r="I65" s="2">
        <v>-0.73</v>
      </c>
      <c r="J65" s="2">
        <v>70.06</v>
      </c>
      <c r="K65" s="2">
        <v>1144.95</v>
      </c>
      <c r="L65" s="2">
        <v>0</v>
      </c>
      <c r="M65" s="2">
        <v>1144.95</v>
      </c>
      <c r="N65" s="2">
        <v>0</v>
      </c>
      <c r="O65" s="2">
        <v>1144.95</v>
      </c>
      <c r="P65" s="2">
        <v>0</v>
      </c>
      <c r="Q65" s="2">
        <v>1124.1099999999999</v>
      </c>
      <c r="R65" s="2">
        <v>-20.84</v>
      </c>
      <c r="S65" s="2">
        <v>1121.22</v>
      </c>
      <c r="T65" s="2">
        <v>-23.72</v>
      </c>
      <c r="U65" s="2">
        <v>981.14</v>
      </c>
      <c r="V65" s="2">
        <v>-163.81</v>
      </c>
      <c r="W65" s="2">
        <v>1026.8499999999999</v>
      </c>
      <c r="X65" s="2">
        <v>-118.1</v>
      </c>
      <c r="Y65" s="2">
        <v>9.2584999999999997</v>
      </c>
      <c r="Z65" s="2">
        <v>19.697299999999998</v>
      </c>
      <c r="AA65" s="2">
        <v>0.98709999999999998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8.8385999999999996</v>
      </c>
      <c r="AH65" s="2">
        <v>38.962699999999998</v>
      </c>
      <c r="AI65" s="2">
        <v>52.198700000000002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0.1867</v>
      </c>
      <c r="AP65" s="2">
        <v>4.53E-2</v>
      </c>
      <c r="AQ65" s="2">
        <v>48.972900000000003</v>
      </c>
      <c r="AR65" s="2">
        <v>1.8239000000000001</v>
      </c>
      <c r="AS65" s="2">
        <v>12.463100000000001</v>
      </c>
      <c r="AT65" s="2">
        <v>2.0108000000000001</v>
      </c>
      <c r="AU65" s="2">
        <v>13.823700000000001</v>
      </c>
      <c r="AV65" s="2">
        <v>0.29060000000000002</v>
      </c>
      <c r="AW65" s="2">
        <v>5.7972000000000001</v>
      </c>
      <c r="AX65" s="2">
        <v>11.5512</v>
      </c>
      <c r="AY65" s="2">
        <v>2.4615</v>
      </c>
      <c r="AZ65" s="2">
        <v>0.55459999999999998</v>
      </c>
      <c r="BA65" s="2">
        <v>0.158</v>
      </c>
      <c r="BB65" s="2">
        <v>0</v>
      </c>
      <c r="BC65" s="2">
        <v>6.4000000000000003E-3</v>
      </c>
      <c r="BD65" s="2">
        <v>8.6199999999999999E-2</v>
      </c>
      <c r="BE65" s="2">
        <v>0</v>
      </c>
      <c r="BF65" s="2">
        <v>1.3505</v>
      </c>
      <c r="BG65" s="2">
        <v>1.3856999999999999</v>
      </c>
      <c r="BH65" s="2">
        <v>0.75749999999999995</v>
      </c>
      <c r="BI65" s="2">
        <v>1.2224999999999999</v>
      </c>
      <c r="BJ65" s="2">
        <v>1.3489</v>
      </c>
      <c r="BK65" s="2">
        <v>1.3327</v>
      </c>
      <c r="BL65" s="2">
        <v>1.3561000000000001</v>
      </c>
      <c r="BM65" s="2">
        <v>1.3724000000000001</v>
      </c>
      <c r="BN65" s="2">
        <v>1.3792</v>
      </c>
      <c r="BO65" s="2">
        <v>1.3813</v>
      </c>
      <c r="BP65" s="2">
        <v>1.3829</v>
      </c>
      <c r="BQ65" s="2">
        <v>1.4061999999999999</v>
      </c>
      <c r="BR65" s="2">
        <v>1.4051</v>
      </c>
      <c r="BS65" s="2">
        <v>1.4025000000000001</v>
      </c>
      <c r="BT65" s="2">
        <v>1.4005000000000001</v>
      </c>
      <c r="BU65" s="2">
        <v>37.393500000000003</v>
      </c>
      <c r="BV65" s="2">
        <v>0</v>
      </c>
      <c r="BW65" s="2">
        <v>0</v>
      </c>
      <c r="BX65" s="2">
        <v>0</v>
      </c>
      <c r="BY65" s="2">
        <v>27.526900000000001</v>
      </c>
      <c r="BZ65" s="2">
        <v>0.3629</v>
      </c>
      <c r="CA65" s="2">
        <v>34.077500000000001</v>
      </c>
      <c r="CB65" s="2">
        <v>0.53480000000000005</v>
      </c>
      <c r="CC65" s="2">
        <v>0</v>
      </c>
      <c r="CD65" s="2">
        <v>0</v>
      </c>
      <c r="CE65" s="2">
        <v>0</v>
      </c>
      <c r="CF65" s="2">
        <v>0</v>
      </c>
      <c r="CG65" s="2">
        <v>0.10440000000000001</v>
      </c>
      <c r="CH65" s="2">
        <v>0</v>
      </c>
      <c r="CI65" s="2">
        <v>0</v>
      </c>
      <c r="CJ65" s="2">
        <v>68.819999999999993</v>
      </c>
      <c r="CK65" s="2">
        <v>67.930000000000007</v>
      </c>
      <c r="CL65" s="2">
        <v>30.78</v>
      </c>
      <c r="CM65" s="2">
        <v>0.41</v>
      </c>
      <c r="CN65" s="2">
        <v>0.77</v>
      </c>
      <c r="CO65" s="2">
        <v>0.11</v>
      </c>
      <c r="CP65" s="2">
        <v>50.767800000000001</v>
      </c>
      <c r="CQ65" s="2">
        <v>0</v>
      </c>
      <c r="CR65" s="2">
        <v>31.508900000000001</v>
      </c>
      <c r="CS65" s="2">
        <v>0</v>
      </c>
      <c r="CT65" s="2">
        <v>0</v>
      </c>
      <c r="CU65" s="2">
        <v>0</v>
      </c>
      <c r="CV65" s="2">
        <v>0</v>
      </c>
      <c r="CW65" s="2">
        <v>14.1487</v>
      </c>
      <c r="CX65" s="2">
        <v>3.4018999999999999</v>
      </c>
      <c r="CY65" s="2">
        <v>0.17269999999999999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68.98</v>
      </c>
      <c r="DF65" s="2">
        <v>30.01</v>
      </c>
      <c r="DG65" s="2">
        <v>1</v>
      </c>
      <c r="DH65" s="2">
        <v>0</v>
      </c>
      <c r="DI65" s="2">
        <v>50.8795</v>
      </c>
      <c r="DJ65" s="2">
        <v>0</v>
      </c>
      <c r="DK65" s="2">
        <v>5.4024999999999999</v>
      </c>
      <c r="DL65" s="2">
        <v>0</v>
      </c>
      <c r="DM65" s="2">
        <v>9.3163</v>
      </c>
      <c r="DN65" s="2">
        <v>0.2324</v>
      </c>
      <c r="DO65" s="2">
        <v>15.0268</v>
      </c>
      <c r="DP65" s="2">
        <v>19.112200000000001</v>
      </c>
      <c r="DQ65" s="2">
        <v>0</v>
      </c>
      <c r="DR65" s="2">
        <v>0</v>
      </c>
      <c r="DS65" s="2">
        <v>0</v>
      </c>
      <c r="DT65" s="2">
        <v>0</v>
      </c>
      <c r="DU65" s="2">
        <v>3.0300000000000001E-2</v>
      </c>
      <c r="DV65" s="2">
        <v>0</v>
      </c>
      <c r="DW65" s="2">
        <v>0</v>
      </c>
      <c r="DX65" s="2">
        <v>74.19</v>
      </c>
      <c r="DY65" s="2">
        <v>41.43</v>
      </c>
      <c r="DZ65" s="2">
        <v>14.41</v>
      </c>
      <c r="EA65" s="2">
        <v>37.869999999999997</v>
      </c>
      <c r="EB65" s="2">
        <v>5.89</v>
      </c>
      <c r="EC65" s="2">
        <v>0.36</v>
      </c>
      <c r="ED65" s="2">
        <v>0.03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2">
        <v>0</v>
      </c>
      <c r="HW65" s="2">
        <v>0</v>
      </c>
      <c r="HX65" s="2">
        <v>0</v>
      </c>
      <c r="HY65" s="2">
        <v>0</v>
      </c>
      <c r="HZ65" s="2">
        <v>0</v>
      </c>
      <c r="IA65" s="2">
        <v>0</v>
      </c>
    </row>
    <row r="66" spans="1:235" x14ac:dyDescent="0.35">
      <c r="A66" s="2" t="s">
        <v>654</v>
      </c>
      <c r="B66" s="2">
        <v>31.5</v>
      </c>
      <c r="C66" s="2">
        <v>30.44</v>
      </c>
      <c r="D66" s="2">
        <v>31.08</v>
      </c>
      <c r="E66" s="2">
        <v>1144.51</v>
      </c>
      <c r="F66" s="2">
        <v>1E-3</v>
      </c>
      <c r="G66" s="2">
        <v>-8.9499999999999993</v>
      </c>
      <c r="H66" s="2">
        <v>0</v>
      </c>
      <c r="I66" s="2">
        <v>-0.73</v>
      </c>
      <c r="J66" s="2">
        <v>69.56</v>
      </c>
      <c r="K66" s="2">
        <v>1144.51</v>
      </c>
      <c r="L66" s="2">
        <v>0</v>
      </c>
      <c r="M66" s="2">
        <v>1144.51</v>
      </c>
      <c r="N66" s="2">
        <v>0</v>
      </c>
      <c r="O66" s="2">
        <v>1144.51</v>
      </c>
      <c r="P66" s="2">
        <v>0</v>
      </c>
      <c r="Q66" s="2">
        <v>1123.71</v>
      </c>
      <c r="R66" s="2">
        <v>-20.79</v>
      </c>
      <c r="S66" s="2">
        <v>1120.77</v>
      </c>
      <c r="T66" s="2">
        <v>-23.73</v>
      </c>
      <c r="U66" s="2">
        <v>981.96</v>
      </c>
      <c r="V66" s="2">
        <v>-162.55000000000001</v>
      </c>
      <c r="W66" s="2">
        <v>1026.8499999999999</v>
      </c>
      <c r="X66" s="2">
        <v>-117.66</v>
      </c>
      <c r="Y66" s="2">
        <v>9.3020999999999994</v>
      </c>
      <c r="Z66" s="2">
        <v>19.889500000000002</v>
      </c>
      <c r="AA66" s="2">
        <v>1.2446999999999999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8.8500999999999994</v>
      </c>
      <c r="AH66" s="2">
        <v>38.945799999999998</v>
      </c>
      <c r="AI66" s="2">
        <v>52.204099999999997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0.18729999999999999</v>
      </c>
      <c r="AP66" s="2">
        <v>4.53E-2</v>
      </c>
      <c r="AQ66" s="2">
        <v>48.963500000000003</v>
      </c>
      <c r="AR66" s="2">
        <v>1.8368</v>
      </c>
      <c r="AS66" s="2">
        <v>12.45</v>
      </c>
      <c r="AT66" s="2">
        <v>2.0188000000000001</v>
      </c>
      <c r="AU66" s="2">
        <v>13.8597</v>
      </c>
      <c r="AV66" s="2">
        <v>0.29139999999999999</v>
      </c>
      <c r="AW66" s="2">
        <v>5.7740999999999998</v>
      </c>
      <c r="AX66" s="2">
        <v>11.529500000000001</v>
      </c>
      <c r="AY66" s="2">
        <v>2.4660000000000002</v>
      </c>
      <c r="AZ66" s="2">
        <v>0.55779999999999996</v>
      </c>
      <c r="BA66" s="2">
        <v>0.15909999999999999</v>
      </c>
      <c r="BB66" s="2">
        <v>0</v>
      </c>
      <c r="BC66" s="2">
        <v>6.4000000000000003E-3</v>
      </c>
      <c r="BD66" s="2">
        <v>8.6800000000000002E-2</v>
      </c>
      <c r="BE66" s="2">
        <v>0</v>
      </c>
      <c r="BF66" s="2">
        <v>1.3572</v>
      </c>
      <c r="BG66" s="2">
        <v>1.3876999999999999</v>
      </c>
      <c r="BH66" s="2">
        <v>0.75590000000000002</v>
      </c>
      <c r="BI66" s="2">
        <v>1.2274</v>
      </c>
      <c r="BJ66" s="2">
        <v>1.3568</v>
      </c>
      <c r="BK66" s="2">
        <v>1.3394999999999999</v>
      </c>
      <c r="BL66" s="2">
        <v>1.3631</v>
      </c>
      <c r="BM66" s="2">
        <v>1.3794</v>
      </c>
      <c r="BN66" s="2">
        <v>1.3861000000000001</v>
      </c>
      <c r="BO66" s="2">
        <v>1.3880999999999999</v>
      </c>
      <c r="BP66" s="2">
        <v>1.3896999999999999</v>
      </c>
      <c r="BQ66" s="2">
        <v>1.4132</v>
      </c>
      <c r="BR66" s="2">
        <v>1.4121999999999999</v>
      </c>
      <c r="BS66" s="2">
        <v>1.4096</v>
      </c>
      <c r="BT66" s="2">
        <v>1.4076</v>
      </c>
      <c r="BU66" s="2">
        <v>37.372100000000003</v>
      </c>
      <c r="BV66" s="2">
        <v>0</v>
      </c>
      <c r="BW66" s="2">
        <v>0</v>
      </c>
      <c r="BX66" s="2">
        <v>0</v>
      </c>
      <c r="BY66" s="2">
        <v>27.6402</v>
      </c>
      <c r="BZ66" s="2">
        <v>0.36399999999999999</v>
      </c>
      <c r="CA66" s="2">
        <v>33.984999999999999</v>
      </c>
      <c r="CB66" s="2">
        <v>0.53500000000000003</v>
      </c>
      <c r="CC66" s="2">
        <v>0</v>
      </c>
      <c r="CD66" s="2">
        <v>0</v>
      </c>
      <c r="CE66" s="2">
        <v>0</v>
      </c>
      <c r="CF66" s="2">
        <v>0</v>
      </c>
      <c r="CG66" s="2">
        <v>0.1038</v>
      </c>
      <c r="CH66" s="2">
        <v>0</v>
      </c>
      <c r="CI66" s="2">
        <v>0</v>
      </c>
      <c r="CJ66" s="2">
        <v>68.67</v>
      </c>
      <c r="CK66" s="2">
        <v>67.78</v>
      </c>
      <c r="CL66" s="2">
        <v>30.93</v>
      </c>
      <c r="CM66" s="2">
        <v>0.41</v>
      </c>
      <c r="CN66" s="2">
        <v>0.77</v>
      </c>
      <c r="CO66" s="2">
        <v>0.11</v>
      </c>
      <c r="CP66" s="2">
        <v>50.795499999999997</v>
      </c>
      <c r="CQ66" s="2">
        <v>0</v>
      </c>
      <c r="CR66" s="2">
        <v>31.49</v>
      </c>
      <c r="CS66" s="2">
        <v>0</v>
      </c>
      <c r="CT66" s="2">
        <v>0</v>
      </c>
      <c r="CU66" s="2">
        <v>0</v>
      </c>
      <c r="CV66" s="2">
        <v>0</v>
      </c>
      <c r="CW66" s="2">
        <v>14.1266</v>
      </c>
      <c r="CX66" s="2">
        <v>3.4142999999999999</v>
      </c>
      <c r="CY66" s="2">
        <v>0.17349999999999999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68.87</v>
      </c>
      <c r="DF66" s="2">
        <v>30.12</v>
      </c>
      <c r="DG66" s="2">
        <v>1.01</v>
      </c>
      <c r="DH66" s="2">
        <v>0</v>
      </c>
      <c r="DI66" s="2">
        <v>50.871299999999998</v>
      </c>
      <c r="DJ66" s="2">
        <v>0</v>
      </c>
      <c r="DK66" s="2">
        <v>5.3986000000000001</v>
      </c>
      <c r="DL66" s="2">
        <v>0</v>
      </c>
      <c r="DM66" s="2">
        <v>9.3628999999999998</v>
      </c>
      <c r="DN66" s="2">
        <v>0.23330000000000001</v>
      </c>
      <c r="DO66" s="2">
        <v>15.002599999999999</v>
      </c>
      <c r="DP66" s="2">
        <v>19.101099999999999</v>
      </c>
      <c r="DQ66" s="2">
        <v>0</v>
      </c>
      <c r="DR66" s="2">
        <v>0</v>
      </c>
      <c r="DS66" s="2">
        <v>0</v>
      </c>
      <c r="DT66" s="2">
        <v>0</v>
      </c>
      <c r="DU66" s="2">
        <v>3.0099999999999998E-2</v>
      </c>
      <c r="DV66" s="2">
        <v>0</v>
      </c>
      <c r="DW66" s="2">
        <v>0</v>
      </c>
      <c r="DX66" s="2">
        <v>74.069999999999993</v>
      </c>
      <c r="DY66" s="2">
        <v>41.37</v>
      </c>
      <c r="DZ66" s="2">
        <v>14.48</v>
      </c>
      <c r="EA66" s="2">
        <v>37.86</v>
      </c>
      <c r="EB66" s="2">
        <v>5.88</v>
      </c>
      <c r="EC66" s="2">
        <v>0.37</v>
      </c>
      <c r="ED66" s="2">
        <v>0.03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2">
        <v>0</v>
      </c>
      <c r="HJ66" s="2">
        <v>0</v>
      </c>
      <c r="HK66" s="2">
        <v>0</v>
      </c>
      <c r="HL66" s="2">
        <v>0</v>
      </c>
      <c r="HM66" s="2">
        <v>0</v>
      </c>
      <c r="HN66" s="2">
        <v>0</v>
      </c>
      <c r="HO66" s="2">
        <v>0</v>
      </c>
      <c r="HP66" s="2">
        <v>0</v>
      </c>
      <c r="HQ66" s="2">
        <v>0</v>
      </c>
      <c r="HR66" s="2">
        <v>0</v>
      </c>
      <c r="HS66" s="2">
        <v>0</v>
      </c>
      <c r="HT66" s="2">
        <v>0</v>
      </c>
      <c r="HU66" s="2">
        <v>0</v>
      </c>
      <c r="HV66" s="2">
        <v>0</v>
      </c>
      <c r="HW66" s="2">
        <v>0</v>
      </c>
      <c r="HX66" s="2">
        <v>0</v>
      </c>
      <c r="HY66" s="2">
        <v>0</v>
      </c>
      <c r="HZ66" s="2">
        <v>0</v>
      </c>
      <c r="IA66" s="2">
        <v>0</v>
      </c>
    </row>
    <row r="67" spans="1:235" x14ac:dyDescent="0.35">
      <c r="A67" s="2" t="s">
        <v>654</v>
      </c>
      <c r="B67" s="2">
        <v>32</v>
      </c>
      <c r="C67" s="2">
        <v>30.93</v>
      </c>
      <c r="D67" s="2">
        <v>31.58</v>
      </c>
      <c r="E67" s="2">
        <v>1144.06</v>
      </c>
      <c r="F67" s="2">
        <v>1E-3</v>
      </c>
      <c r="G67" s="2">
        <v>-8.9600000000000009</v>
      </c>
      <c r="H67" s="2">
        <v>0</v>
      </c>
      <c r="I67" s="2">
        <v>-0.73</v>
      </c>
      <c r="J67" s="2">
        <v>69.069999999999993</v>
      </c>
      <c r="K67" s="2">
        <v>1144.06</v>
      </c>
      <c r="L67" s="2">
        <v>0</v>
      </c>
      <c r="M67" s="2">
        <v>1144.07</v>
      </c>
      <c r="N67" s="2">
        <v>0</v>
      </c>
      <c r="O67" s="2">
        <v>1144.07</v>
      </c>
      <c r="P67" s="2">
        <v>0</v>
      </c>
      <c r="Q67" s="2">
        <v>1123.31</v>
      </c>
      <c r="R67" s="2">
        <v>-20.75</v>
      </c>
      <c r="S67" s="2">
        <v>1120.32</v>
      </c>
      <c r="T67" s="2">
        <v>-23.75</v>
      </c>
      <c r="U67" s="2">
        <v>982.79</v>
      </c>
      <c r="V67" s="2">
        <v>-161.28</v>
      </c>
      <c r="W67" s="2">
        <v>1026.8499999999999</v>
      </c>
      <c r="X67" s="2">
        <v>-117.21</v>
      </c>
      <c r="Y67" s="2">
        <v>9.3459000000000003</v>
      </c>
      <c r="Z67" s="2">
        <v>20.081600000000002</v>
      </c>
      <c r="AA67" s="2">
        <v>1.5023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8.8615999999999993</v>
      </c>
      <c r="AH67" s="2">
        <v>38.928800000000003</v>
      </c>
      <c r="AI67" s="2">
        <v>52.209600000000002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0.18790000000000001</v>
      </c>
      <c r="AP67" s="2">
        <v>4.53E-2</v>
      </c>
      <c r="AQ67" s="2">
        <v>48.953899999999997</v>
      </c>
      <c r="AR67" s="2">
        <v>1.85</v>
      </c>
      <c r="AS67" s="2">
        <v>12.4369</v>
      </c>
      <c r="AT67" s="2">
        <v>2.0268000000000002</v>
      </c>
      <c r="AU67" s="2">
        <v>13.895799999999999</v>
      </c>
      <c r="AV67" s="2">
        <v>0.29220000000000002</v>
      </c>
      <c r="AW67" s="2">
        <v>5.7510000000000003</v>
      </c>
      <c r="AX67" s="2">
        <v>11.5077</v>
      </c>
      <c r="AY67" s="2">
        <v>2.4706000000000001</v>
      </c>
      <c r="AZ67" s="2">
        <v>0.56110000000000004</v>
      </c>
      <c r="BA67" s="2">
        <v>0.16020000000000001</v>
      </c>
      <c r="BB67" s="2">
        <v>0</v>
      </c>
      <c r="BC67" s="2">
        <v>6.3E-3</v>
      </c>
      <c r="BD67" s="2">
        <v>8.7400000000000005E-2</v>
      </c>
      <c r="BE67" s="2">
        <v>0</v>
      </c>
      <c r="BF67" s="2">
        <v>1.3640000000000001</v>
      </c>
      <c r="BG67" s="2">
        <v>1.3895999999999999</v>
      </c>
      <c r="BH67" s="2">
        <v>0.75419999999999998</v>
      </c>
      <c r="BI67" s="2">
        <v>1.2323</v>
      </c>
      <c r="BJ67" s="2">
        <v>1.3648</v>
      </c>
      <c r="BK67" s="2">
        <v>1.3463000000000001</v>
      </c>
      <c r="BL67" s="2">
        <v>1.3702000000000001</v>
      </c>
      <c r="BM67" s="2">
        <v>1.3864000000000001</v>
      </c>
      <c r="BN67" s="2">
        <v>1.393</v>
      </c>
      <c r="BO67" s="2">
        <v>1.395</v>
      </c>
      <c r="BP67" s="2">
        <v>1.3965000000000001</v>
      </c>
      <c r="BQ67" s="2">
        <v>1.4201999999999999</v>
      </c>
      <c r="BR67" s="2">
        <v>1.4194</v>
      </c>
      <c r="BS67" s="2">
        <v>1.4169</v>
      </c>
      <c r="BT67" s="2">
        <v>1.4149</v>
      </c>
      <c r="BU67" s="2">
        <v>37.350700000000003</v>
      </c>
      <c r="BV67" s="2">
        <v>0</v>
      </c>
      <c r="BW67" s="2">
        <v>0</v>
      </c>
      <c r="BX67" s="2">
        <v>0</v>
      </c>
      <c r="BY67" s="2">
        <v>27.753799999999998</v>
      </c>
      <c r="BZ67" s="2">
        <v>0.36499999999999999</v>
      </c>
      <c r="CA67" s="2">
        <v>33.892099999999999</v>
      </c>
      <c r="CB67" s="2">
        <v>0.5353</v>
      </c>
      <c r="CC67" s="2">
        <v>0</v>
      </c>
      <c r="CD67" s="2">
        <v>0</v>
      </c>
      <c r="CE67" s="2">
        <v>0</v>
      </c>
      <c r="CF67" s="2">
        <v>0</v>
      </c>
      <c r="CG67" s="2">
        <v>0.1032</v>
      </c>
      <c r="CH67" s="2">
        <v>0</v>
      </c>
      <c r="CI67" s="2">
        <v>0</v>
      </c>
      <c r="CJ67" s="2">
        <v>68.52</v>
      </c>
      <c r="CK67" s="2">
        <v>67.64</v>
      </c>
      <c r="CL67" s="2">
        <v>31.07</v>
      </c>
      <c r="CM67" s="2">
        <v>0.41</v>
      </c>
      <c r="CN67" s="2">
        <v>0.77</v>
      </c>
      <c r="CO67" s="2">
        <v>0.11</v>
      </c>
      <c r="CP67" s="2">
        <v>50.823399999999999</v>
      </c>
      <c r="CQ67" s="2">
        <v>0</v>
      </c>
      <c r="CR67" s="2">
        <v>31.4711</v>
      </c>
      <c r="CS67" s="2">
        <v>0</v>
      </c>
      <c r="CT67" s="2">
        <v>0</v>
      </c>
      <c r="CU67" s="2">
        <v>0</v>
      </c>
      <c r="CV67" s="2">
        <v>0</v>
      </c>
      <c r="CW67" s="2">
        <v>14.1045</v>
      </c>
      <c r="CX67" s="2">
        <v>3.4266000000000001</v>
      </c>
      <c r="CY67" s="2">
        <v>0.1744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68.760000000000005</v>
      </c>
      <c r="DF67" s="2">
        <v>30.23</v>
      </c>
      <c r="DG67" s="2">
        <v>1.01</v>
      </c>
      <c r="DH67" s="2">
        <v>0</v>
      </c>
      <c r="DI67" s="2">
        <v>50.863</v>
      </c>
      <c r="DJ67" s="2">
        <v>0</v>
      </c>
      <c r="DK67" s="2">
        <v>5.3948999999999998</v>
      </c>
      <c r="DL67" s="2">
        <v>0</v>
      </c>
      <c r="DM67" s="2">
        <v>9.4097000000000008</v>
      </c>
      <c r="DN67" s="2">
        <v>0.23430000000000001</v>
      </c>
      <c r="DO67" s="2">
        <v>14.978300000000001</v>
      </c>
      <c r="DP67" s="2">
        <v>19.0899</v>
      </c>
      <c r="DQ67" s="2">
        <v>0</v>
      </c>
      <c r="DR67" s="2">
        <v>0</v>
      </c>
      <c r="DS67" s="2">
        <v>0</v>
      </c>
      <c r="DT67" s="2">
        <v>0</v>
      </c>
      <c r="DU67" s="2">
        <v>0.03</v>
      </c>
      <c r="DV67" s="2">
        <v>0</v>
      </c>
      <c r="DW67" s="2">
        <v>0</v>
      </c>
      <c r="DX67" s="2">
        <v>73.94</v>
      </c>
      <c r="DY67" s="2">
        <v>41.31</v>
      </c>
      <c r="DZ67" s="2">
        <v>14.56</v>
      </c>
      <c r="EA67" s="2">
        <v>37.840000000000003</v>
      </c>
      <c r="EB67" s="2">
        <v>5.88</v>
      </c>
      <c r="EC67" s="2">
        <v>0.37</v>
      </c>
      <c r="ED67" s="2">
        <v>0.03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2">
        <v>0</v>
      </c>
      <c r="GV67" s="2"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2">
        <v>0</v>
      </c>
      <c r="HH67" s="2">
        <v>0</v>
      </c>
      <c r="HI67" s="2">
        <v>0</v>
      </c>
      <c r="HJ67" s="2">
        <v>0</v>
      </c>
      <c r="HK67" s="2">
        <v>0</v>
      </c>
      <c r="HL67" s="2">
        <v>0</v>
      </c>
      <c r="HM67" s="2">
        <v>0</v>
      </c>
      <c r="HN67" s="2">
        <v>0</v>
      </c>
      <c r="HO67" s="2">
        <v>0</v>
      </c>
      <c r="HP67" s="2">
        <v>0</v>
      </c>
      <c r="HQ67" s="2">
        <v>0</v>
      </c>
      <c r="HR67" s="2">
        <v>0</v>
      </c>
      <c r="HS67" s="2">
        <v>0</v>
      </c>
      <c r="HT67" s="2">
        <v>0</v>
      </c>
      <c r="HU67" s="2">
        <v>0</v>
      </c>
      <c r="HV67" s="2">
        <v>0</v>
      </c>
      <c r="HW67" s="2">
        <v>0</v>
      </c>
      <c r="HX67" s="2">
        <v>0</v>
      </c>
      <c r="HY67" s="2">
        <v>0</v>
      </c>
      <c r="HZ67" s="2">
        <v>0</v>
      </c>
      <c r="IA67" s="2">
        <v>0</v>
      </c>
    </row>
    <row r="68" spans="1:235" x14ac:dyDescent="0.35">
      <c r="A68" s="2" t="s">
        <v>654</v>
      </c>
      <c r="B68" s="2">
        <v>32.5</v>
      </c>
      <c r="C68" s="2">
        <v>31.42</v>
      </c>
      <c r="D68" s="2">
        <v>32.090000000000003</v>
      </c>
      <c r="E68" s="2">
        <v>1143.6199999999999</v>
      </c>
      <c r="F68" s="2">
        <v>1E-3</v>
      </c>
      <c r="G68" s="2">
        <v>-8.9600000000000009</v>
      </c>
      <c r="H68" s="2">
        <v>0</v>
      </c>
      <c r="I68" s="2">
        <v>-0.73</v>
      </c>
      <c r="J68" s="2">
        <v>68.58</v>
      </c>
      <c r="K68" s="2">
        <v>1143.6199999999999</v>
      </c>
      <c r="L68" s="2">
        <v>0</v>
      </c>
      <c r="M68" s="2">
        <v>1143.6199999999999</v>
      </c>
      <c r="N68" s="2">
        <v>0</v>
      </c>
      <c r="O68" s="2">
        <v>1143.6199999999999</v>
      </c>
      <c r="P68" s="2">
        <v>0</v>
      </c>
      <c r="Q68" s="2">
        <v>1122.9100000000001</v>
      </c>
      <c r="R68" s="2">
        <v>-20.71</v>
      </c>
      <c r="S68" s="2">
        <v>1119.8599999999999</v>
      </c>
      <c r="T68" s="2">
        <v>-23.76</v>
      </c>
      <c r="U68" s="2">
        <v>983.62</v>
      </c>
      <c r="V68" s="2">
        <v>-160</v>
      </c>
      <c r="W68" s="2">
        <v>1026.8499999999999</v>
      </c>
      <c r="X68" s="2">
        <v>-116.77</v>
      </c>
      <c r="Y68" s="2">
        <v>9.3896999999999995</v>
      </c>
      <c r="Z68" s="2">
        <v>20.273700000000002</v>
      </c>
      <c r="AA68" s="2">
        <v>1.7601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8.8731000000000009</v>
      </c>
      <c r="AH68" s="2">
        <v>38.911799999999999</v>
      </c>
      <c r="AI68" s="2">
        <v>52.215200000000003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0.18840000000000001</v>
      </c>
      <c r="AP68" s="2">
        <v>4.53E-2</v>
      </c>
      <c r="AQ68" s="2">
        <v>48.944200000000002</v>
      </c>
      <c r="AR68" s="2">
        <v>1.8633</v>
      </c>
      <c r="AS68" s="2">
        <v>12.4238</v>
      </c>
      <c r="AT68" s="2">
        <v>2.0348000000000002</v>
      </c>
      <c r="AU68" s="2">
        <v>13.931900000000001</v>
      </c>
      <c r="AV68" s="2">
        <v>0.29299999999999998</v>
      </c>
      <c r="AW68" s="2">
        <v>5.7279</v>
      </c>
      <c r="AX68" s="2">
        <v>11.485799999999999</v>
      </c>
      <c r="AY68" s="2">
        <v>2.4750999999999999</v>
      </c>
      <c r="AZ68" s="2">
        <v>0.56440000000000001</v>
      </c>
      <c r="BA68" s="2">
        <v>0.16139999999999999</v>
      </c>
      <c r="BB68" s="2">
        <v>0</v>
      </c>
      <c r="BC68" s="2">
        <v>6.3E-3</v>
      </c>
      <c r="BD68" s="2">
        <v>8.7999999999999995E-2</v>
      </c>
      <c r="BE68" s="2">
        <v>0</v>
      </c>
      <c r="BF68" s="2">
        <v>1.3708</v>
      </c>
      <c r="BG68" s="2">
        <v>1.3915999999999999</v>
      </c>
      <c r="BH68" s="2">
        <v>0.75249999999999995</v>
      </c>
      <c r="BI68" s="2">
        <v>1.2372000000000001</v>
      </c>
      <c r="BJ68" s="2">
        <v>1.3728</v>
      </c>
      <c r="BK68" s="2">
        <v>1.3532999999999999</v>
      </c>
      <c r="BL68" s="2">
        <v>1.3773</v>
      </c>
      <c r="BM68" s="2">
        <v>1.3935</v>
      </c>
      <c r="BN68" s="2">
        <v>1.4</v>
      </c>
      <c r="BO68" s="2">
        <v>1.4018999999999999</v>
      </c>
      <c r="BP68" s="2">
        <v>1.4033</v>
      </c>
      <c r="BQ68" s="2">
        <v>1.4273</v>
      </c>
      <c r="BR68" s="2">
        <v>1.4266000000000001</v>
      </c>
      <c r="BS68" s="2">
        <v>1.4241999999999999</v>
      </c>
      <c r="BT68" s="2">
        <v>1.4222999999999999</v>
      </c>
      <c r="BU68" s="2">
        <v>37.329300000000003</v>
      </c>
      <c r="BV68" s="2">
        <v>0</v>
      </c>
      <c r="BW68" s="2">
        <v>0</v>
      </c>
      <c r="BX68" s="2">
        <v>0</v>
      </c>
      <c r="BY68" s="2">
        <v>27.867799999999999</v>
      </c>
      <c r="BZ68" s="2">
        <v>0.36599999999999999</v>
      </c>
      <c r="CA68" s="2">
        <v>33.7988</v>
      </c>
      <c r="CB68" s="2">
        <v>0.53549999999999998</v>
      </c>
      <c r="CC68" s="2">
        <v>0</v>
      </c>
      <c r="CD68" s="2">
        <v>0</v>
      </c>
      <c r="CE68" s="2">
        <v>0</v>
      </c>
      <c r="CF68" s="2">
        <v>0</v>
      </c>
      <c r="CG68" s="2">
        <v>0.1026</v>
      </c>
      <c r="CH68" s="2">
        <v>0</v>
      </c>
      <c r="CI68" s="2">
        <v>0</v>
      </c>
      <c r="CJ68" s="2">
        <v>68.37</v>
      </c>
      <c r="CK68" s="2">
        <v>67.489999999999995</v>
      </c>
      <c r="CL68" s="2">
        <v>31.22</v>
      </c>
      <c r="CM68" s="2">
        <v>0.42</v>
      </c>
      <c r="CN68" s="2">
        <v>0.77</v>
      </c>
      <c r="CO68" s="2">
        <v>0.11</v>
      </c>
      <c r="CP68" s="2">
        <v>50.851300000000002</v>
      </c>
      <c r="CQ68" s="2">
        <v>0</v>
      </c>
      <c r="CR68" s="2">
        <v>31.452100000000002</v>
      </c>
      <c r="CS68" s="2">
        <v>0</v>
      </c>
      <c r="CT68" s="2">
        <v>0</v>
      </c>
      <c r="CU68" s="2">
        <v>0</v>
      </c>
      <c r="CV68" s="2">
        <v>0</v>
      </c>
      <c r="CW68" s="2">
        <v>14.0823</v>
      </c>
      <c r="CX68" s="2">
        <v>3.4390000000000001</v>
      </c>
      <c r="CY68" s="2">
        <v>0.17519999999999999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68.650000000000006</v>
      </c>
      <c r="DF68" s="2">
        <v>30.34</v>
      </c>
      <c r="DG68" s="2">
        <v>1.02</v>
      </c>
      <c r="DH68" s="2">
        <v>0</v>
      </c>
      <c r="DI68" s="2">
        <v>50.854500000000002</v>
      </c>
      <c r="DJ68" s="2">
        <v>0</v>
      </c>
      <c r="DK68" s="2">
        <v>5.3912000000000004</v>
      </c>
      <c r="DL68" s="2">
        <v>0</v>
      </c>
      <c r="DM68" s="2">
        <v>9.4566999999999997</v>
      </c>
      <c r="DN68" s="2">
        <v>0.23530000000000001</v>
      </c>
      <c r="DO68" s="2">
        <v>14.953799999999999</v>
      </c>
      <c r="DP68" s="2">
        <v>19.078700000000001</v>
      </c>
      <c r="DQ68" s="2">
        <v>0</v>
      </c>
      <c r="DR68" s="2">
        <v>0</v>
      </c>
      <c r="DS68" s="2">
        <v>0</v>
      </c>
      <c r="DT68" s="2">
        <v>0</v>
      </c>
      <c r="DU68" s="2">
        <v>2.98E-2</v>
      </c>
      <c r="DV68" s="2">
        <v>0</v>
      </c>
      <c r="DW68" s="2">
        <v>0</v>
      </c>
      <c r="DX68" s="2">
        <v>73.81</v>
      </c>
      <c r="DY68" s="2">
        <v>41.25</v>
      </c>
      <c r="DZ68" s="2">
        <v>14.64</v>
      </c>
      <c r="EA68" s="2">
        <v>37.83</v>
      </c>
      <c r="EB68" s="2">
        <v>5.88</v>
      </c>
      <c r="EC68" s="2">
        <v>0.37</v>
      </c>
      <c r="ED68" s="2">
        <v>0.03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 s="2">
        <v>0</v>
      </c>
      <c r="GV68" s="2"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2">
        <v>0</v>
      </c>
      <c r="HJ68" s="2">
        <v>0</v>
      </c>
      <c r="HK68" s="2">
        <v>0</v>
      </c>
      <c r="HL68" s="2">
        <v>0</v>
      </c>
      <c r="HM68" s="2">
        <v>0</v>
      </c>
      <c r="HN68" s="2">
        <v>0</v>
      </c>
      <c r="HO68" s="2">
        <v>0</v>
      </c>
      <c r="HP68" s="2">
        <v>0</v>
      </c>
      <c r="HQ68" s="2">
        <v>0</v>
      </c>
      <c r="HR68" s="2">
        <v>0</v>
      </c>
      <c r="HS68" s="2">
        <v>0</v>
      </c>
      <c r="HT68" s="2">
        <v>0</v>
      </c>
      <c r="HU68" s="2">
        <v>0</v>
      </c>
      <c r="HV68" s="2">
        <v>0</v>
      </c>
      <c r="HW68" s="2">
        <v>0</v>
      </c>
      <c r="HX68" s="2">
        <v>0</v>
      </c>
      <c r="HY68" s="2">
        <v>0</v>
      </c>
      <c r="HZ68" s="2">
        <v>0</v>
      </c>
      <c r="IA68" s="2">
        <v>0</v>
      </c>
    </row>
    <row r="69" spans="1:235" x14ac:dyDescent="0.35">
      <c r="A69" s="2" t="s">
        <v>654</v>
      </c>
      <c r="B69" s="2">
        <v>33</v>
      </c>
      <c r="C69" s="2">
        <v>31.92</v>
      </c>
      <c r="D69" s="2">
        <v>32.590000000000003</v>
      </c>
      <c r="E69" s="2">
        <v>1143.18</v>
      </c>
      <c r="F69" s="2">
        <v>1E-3</v>
      </c>
      <c r="G69" s="2">
        <v>-8.9700000000000006</v>
      </c>
      <c r="H69" s="2">
        <v>0</v>
      </c>
      <c r="I69" s="2">
        <v>-0.73</v>
      </c>
      <c r="J69" s="2">
        <v>68.08</v>
      </c>
      <c r="K69" s="2">
        <v>1143.18</v>
      </c>
      <c r="L69" s="2">
        <v>0</v>
      </c>
      <c r="M69" s="2">
        <v>1143.18</v>
      </c>
      <c r="N69" s="2">
        <v>0</v>
      </c>
      <c r="O69" s="2">
        <v>1143.18</v>
      </c>
      <c r="P69" s="2">
        <v>0</v>
      </c>
      <c r="Q69" s="2">
        <v>1122.5</v>
      </c>
      <c r="R69" s="2">
        <v>-20.67</v>
      </c>
      <c r="S69" s="2">
        <v>1119.4000000000001</v>
      </c>
      <c r="T69" s="2">
        <v>-23.77</v>
      </c>
      <c r="U69" s="2">
        <v>984.47</v>
      </c>
      <c r="V69" s="2">
        <v>-158.71</v>
      </c>
      <c r="W69" s="2">
        <v>1026.8499999999999</v>
      </c>
      <c r="X69" s="2">
        <v>-116.33</v>
      </c>
      <c r="Y69" s="2">
        <v>9.4335000000000004</v>
      </c>
      <c r="Z69" s="2">
        <v>20.465800000000002</v>
      </c>
      <c r="AA69" s="2">
        <v>2.0179999999999998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8.8846000000000007</v>
      </c>
      <c r="AH69" s="2">
        <v>38.894599999999997</v>
      </c>
      <c r="AI69" s="2">
        <v>52.220799999999997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0.189</v>
      </c>
      <c r="AP69" s="2">
        <v>4.53E-2</v>
      </c>
      <c r="AQ69" s="2">
        <v>48.934199999999997</v>
      </c>
      <c r="AR69" s="2">
        <v>1.8768</v>
      </c>
      <c r="AS69" s="2">
        <v>12.4107</v>
      </c>
      <c r="AT69" s="2">
        <v>2.0428000000000002</v>
      </c>
      <c r="AU69" s="2">
        <v>13.9681</v>
      </c>
      <c r="AV69" s="2">
        <v>0.29389999999999999</v>
      </c>
      <c r="AW69" s="2">
        <v>5.7047999999999996</v>
      </c>
      <c r="AX69" s="2">
        <v>11.463900000000001</v>
      </c>
      <c r="AY69" s="2">
        <v>2.4796999999999998</v>
      </c>
      <c r="AZ69" s="2">
        <v>0.56769999999999998</v>
      </c>
      <c r="BA69" s="2">
        <v>0.16259999999999999</v>
      </c>
      <c r="BB69" s="2">
        <v>0</v>
      </c>
      <c r="BC69" s="2">
        <v>6.1999999999999998E-3</v>
      </c>
      <c r="BD69" s="2">
        <v>8.8700000000000001E-2</v>
      </c>
      <c r="BE69" s="2">
        <v>0</v>
      </c>
      <c r="BF69" s="2">
        <v>1.3775999999999999</v>
      </c>
      <c r="BG69" s="2">
        <v>1.3935</v>
      </c>
      <c r="BH69" s="2">
        <v>0.75080000000000002</v>
      </c>
      <c r="BI69" s="2">
        <v>1.2422</v>
      </c>
      <c r="BJ69" s="2">
        <v>1.381</v>
      </c>
      <c r="BK69" s="2">
        <v>1.3603000000000001</v>
      </c>
      <c r="BL69" s="2">
        <v>1.3845000000000001</v>
      </c>
      <c r="BM69" s="2">
        <v>1.4007000000000001</v>
      </c>
      <c r="BN69" s="2">
        <v>1.407</v>
      </c>
      <c r="BO69" s="2">
        <v>1.4089</v>
      </c>
      <c r="BP69" s="2">
        <v>1.4101999999999999</v>
      </c>
      <c r="BQ69" s="2">
        <v>1.4345000000000001</v>
      </c>
      <c r="BR69" s="2">
        <v>1.4339</v>
      </c>
      <c r="BS69" s="2">
        <v>1.4316</v>
      </c>
      <c r="BT69" s="2">
        <v>1.4297</v>
      </c>
      <c r="BU69" s="2">
        <v>37.307699999999997</v>
      </c>
      <c r="BV69" s="2">
        <v>0</v>
      </c>
      <c r="BW69" s="2">
        <v>0</v>
      </c>
      <c r="BX69" s="2">
        <v>0</v>
      </c>
      <c r="BY69" s="2">
        <v>27.982199999999999</v>
      </c>
      <c r="BZ69" s="2">
        <v>0.36699999999999999</v>
      </c>
      <c r="CA69" s="2">
        <v>33.705300000000001</v>
      </c>
      <c r="CB69" s="2">
        <v>0.53580000000000005</v>
      </c>
      <c r="CC69" s="2">
        <v>0</v>
      </c>
      <c r="CD69" s="2">
        <v>0</v>
      </c>
      <c r="CE69" s="2">
        <v>0</v>
      </c>
      <c r="CF69" s="2">
        <v>0</v>
      </c>
      <c r="CG69" s="2">
        <v>0.10199999999999999</v>
      </c>
      <c r="CH69" s="2">
        <v>0</v>
      </c>
      <c r="CI69" s="2">
        <v>0</v>
      </c>
      <c r="CJ69" s="2">
        <v>68.22</v>
      </c>
      <c r="CK69" s="2">
        <v>67.34</v>
      </c>
      <c r="CL69" s="2">
        <v>31.36</v>
      </c>
      <c r="CM69" s="2">
        <v>0.42</v>
      </c>
      <c r="CN69" s="2">
        <v>0.77</v>
      </c>
      <c r="CO69" s="2">
        <v>0.11</v>
      </c>
      <c r="CP69" s="2">
        <v>50.879300000000001</v>
      </c>
      <c r="CQ69" s="2">
        <v>0</v>
      </c>
      <c r="CR69" s="2">
        <v>31.433</v>
      </c>
      <c r="CS69" s="2">
        <v>0</v>
      </c>
      <c r="CT69" s="2">
        <v>0</v>
      </c>
      <c r="CU69" s="2">
        <v>0</v>
      </c>
      <c r="CV69" s="2">
        <v>0</v>
      </c>
      <c r="CW69" s="2">
        <v>14.0601</v>
      </c>
      <c r="CX69" s="2">
        <v>3.4514999999999998</v>
      </c>
      <c r="CY69" s="2">
        <v>0.17610000000000001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68.53</v>
      </c>
      <c r="DF69" s="2">
        <v>30.44</v>
      </c>
      <c r="DG69" s="2">
        <v>1.02</v>
      </c>
      <c r="DH69" s="2">
        <v>0</v>
      </c>
      <c r="DI69" s="2">
        <v>50.845999999999997</v>
      </c>
      <c r="DJ69" s="2">
        <v>0</v>
      </c>
      <c r="DK69" s="2">
        <v>5.3875999999999999</v>
      </c>
      <c r="DL69" s="2">
        <v>0</v>
      </c>
      <c r="DM69" s="2">
        <v>9.5038999999999998</v>
      </c>
      <c r="DN69" s="2">
        <v>0.23619999999999999</v>
      </c>
      <c r="DO69" s="2">
        <v>14.9291</v>
      </c>
      <c r="DP69" s="2">
        <v>19.067499999999999</v>
      </c>
      <c r="DQ69" s="2">
        <v>0</v>
      </c>
      <c r="DR69" s="2">
        <v>0</v>
      </c>
      <c r="DS69" s="2">
        <v>0</v>
      </c>
      <c r="DT69" s="2">
        <v>0</v>
      </c>
      <c r="DU69" s="2">
        <v>2.9700000000000001E-2</v>
      </c>
      <c r="DV69" s="2">
        <v>0</v>
      </c>
      <c r="DW69" s="2">
        <v>0</v>
      </c>
      <c r="DX69" s="2">
        <v>73.680000000000007</v>
      </c>
      <c r="DY69" s="2">
        <v>41.19</v>
      </c>
      <c r="DZ69" s="2">
        <v>14.71</v>
      </c>
      <c r="EA69" s="2">
        <v>37.81</v>
      </c>
      <c r="EB69" s="2">
        <v>5.88</v>
      </c>
      <c r="EC69" s="2">
        <v>0.37</v>
      </c>
      <c r="ED69" s="2">
        <v>0.03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2">
        <v>0</v>
      </c>
      <c r="GV69" s="2">
        <v>0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2">
        <v>0</v>
      </c>
      <c r="HJ69" s="2">
        <v>0</v>
      </c>
      <c r="HK69" s="2">
        <v>0</v>
      </c>
      <c r="HL69" s="2">
        <v>0</v>
      </c>
      <c r="HM69" s="2">
        <v>0</v>
      </c>
      <c r="HN69" s="2">
        <v>0</v>
      </c>
      <c r="HO69" s="2">
        <v>0</v>
      </c>
      <c r="HP69" s="2">
        <v>0</v>
      </c>
      <c r="HQ69" s="2">
        <v>0</v>
      </c>
      <c r="HR69" s="2">
        <v>0</v>
      </c>
      <c r="HS69" s="2">
        <v>0</v>
      </c>
      <c r="HT69" s="2">
        <v>0</v>
      </c>
      <c r="HU69" s="2">
        <v>0</v>
      </c>
      <c r="HV69" s="2">
        <v>0</v>
      </c>
      <c r="HW69" s="2">
        <v>0</v>
      </c>
      <c r="HX69" s="2">
        <v>0</v>
      </c>
      <c r="HY69" s="2">
        <v>0</v>
      </c>
      <c r="HZ69" s="2">
        <v>0</v>
      </c>
      <c r="IA69" s="2">
        <v>0</v>
      </c>
    </row>
    <row r="70" spans="1:235" x14ac:dyDescent="0.35">
      <c r="A70" s="2" t="s">
        <v>654</v>
      </c>
      <c r="B70" s="2">
        <v>33.5</v>
      </c>
      <c r="C70" s="2">
        <v>32.409999999999997</v>
      </c>
      <c r="D70" s="2">
        <v>33.090000000000003</v>
      </c>
      <c r="E70" s="2">
        <v>1142.73</v>
      </c>
      <c r="F70" s="2">
        <v>1E-3</v>
      </c>
      <c r="G70" s="2">
        <v>-8.9700000000000006</v>
      </c>
      <c r="H70" s="2">
        <v>0</v>
      </c>
      <c r="I70" s="2">
        <v>-0.73</v>
      </c>
      <c r="J70" s="2">
        <v>67.59</v>
      </c>
      <c r="K70" s="2">
        <v>1142.73</v>
      </c>
      <c r="L70" s="2">
        <v>0.01</v>
      </c>
      <c r="M70" s="2">
        <v>1142.73</v>
      </c>
      <c r="N70" s="2">
        <v>0</v>
      </c>
      <c r="O70" s="2">
        <v>1142.73</v>
      </c>
      <c r="P70" s="2">
        <v>0</v>
      </c>
      <c r="Q70" s="2">
        <v>1122.0999999999999</v>
      </c>
      <c r="R70" s="2">
        <v>-20.63</v>
      </c>
      <c r="S70" s="2">
        <v>1118.94</v>
      </c>
      <c r="T70" s="2">
        <v>-23.79</v>
      </c>
      <c r="U70" s="2">
        <v>985.32</v>
      </c>
      <c r="V70" s="2">
        <v>-157.4</v>
      </c>
      <c r="W70" s="2">
        <v>1026.8499999999999</v>
      </c>
      <c r="X70" s="2">
        <v>-115.88</v>
      </c>
      <c r="Y70" s="2">
        <v>9.4774999999999991</v>
      </c>
      <c r="Z70" s="2">
        <v>20.657800000000002</v>
      </c>
      <c r="AA70" s="2">
        <v>2.2759999999999998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8.8961000000000006</v>
      </c>
      <c r="AH70" s="2">
        <v>38.877400000000002</v>
      </c>
      <c r="AI70" s="2">
        <v>52.226500000000001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0.18959999999999999</v>
      </c>
      <c r="AP70" s="2">
        <v>4.53E-2</v>
      </c>
      <c r="AQ70" s="2">
        <v>48.923999999999999</v>
      </c>
      <c r="AR70" s="2">
        <v>1.8906000000000001</v>
      </c>
      <c r="AS70" s="2">
        <v>12.397600000000001</v>
      </c>
      <c r="AT70" s="2">
        <v>2.0508999999999999</v>
      </c>
      <c r="AU70" s="2">
        <v>14.004300000000001</v>
      </c>
      <c r="AV70" s="2">
        <v>0.29470000000000002</v>
      </c>
      <c r="AW70" s="2">
        <v>5.6816000000000004</v>
      </c>
      <c r="AX70" s="2">
        <v>11.441800000000001</v>
      </c>
      <c r="AY70" s="2">
        <v>2.4842</v>
      </c>
      <c r="AZ70" s="2">
        <v>0.57110000000000005</v>
      </c>
      <c r="BA70" s="2">
        <v>0.16370000000000001</v>
      </c>
      <c r="BB70" s="2">
        <v>0</v>
      </c>
      <c r="BC70" s="2">
        <v>6.1999999999999998E-3</v>
      </c>
      <c r="BD70" s="2">
        <v>8.9300000000000004E-2</v>
      </c>
      <c r="BE70" s="2">
        <v>0</v>
      </c>
      <c r="BF70" s="2">
        <v>1.3846000000000001</v>
      </c>
      <c r="BG70" s="2">
        <v>1.3955</v>
      </c>
      <c r="BH70" s="2">
        <v>0.74919999999999998</v>
      </c>
      <c r="BI70" s="2">
        <v>1.2471000000000001</v>
      </c>
      <c r="BJ70" s="2">
        <v>1.3892</v>
      </c>
      <c r="BK70" s="2">
        <v>1.3673</v>
      </c>
      <c r="BL70" s="2">
        <v>1.3917999999999999</v>
      </c>
      <c r="BM70" s="2">
        <v>1.4079999999999999</v>
      </c>
      <c r="BN70" s="2">
        <v>1.4141999999999999</v>
      </c>
      <c r="BO70" s="2">
        <v>1.4158999999999999</v>
      </c>
      <c r="BP70" s="2">
        <v>1.4172</v>
      </c>
      <c r="BQ70" s="2">
        <v>1.4418</v>
      </c>
      <c r="BR70" s="2">
        <v>1.4414</v>
      </c>
      <c r="BS70" s="2">
        <v>1.4391</v>
      </c>
      <c r="BT70" s="2">
        <v>1.4372</v>
      </c>
      <c r="BU70" s="2">
        <v>37.286099999999998</v>
      </c>
      <c r="BV70" s="2">
        <v>0</v>
      </c>
      <c r="BW70" s="2">
        <v>0</v>
      </c>
      <c r="BX70" s="2">
        <v>0</v>
      </c>
      <c r="BY70" s="2">
        <v>28.097000000000001</v>
      </c>
      <c r="BZ70" s="2">
        <v>0.36809999999999998</v>
      </c>
      <c r="CA70" s="2">
        <v>33.611400000000003</v>
      </c>
      <c r="CB70" s="2">
        <v>0.53600000000000003</v>
      </c>
      <c r="CC70" s="2">
        <v>0</v>
      </c>
      <c r="CD70" s="2">
        <v>0</v>
      </c>
      <c r="CE70" s="2">
        <v>0</v>
      </c>
      <c r="CF70" s="2">
        <v>0</v>
      </c>
      <c r="CG70" s="2">
        <v>0.1014</v>
      </c>
      <c r="CH70" s="2">
        <v>0</v>
      </c>
      <c r="CI70" s="2">
        <v>0</v>
      </c>
      <c r="CJ70" s="2">
        <v>68.08</v>
      </c>
      <c r="CK70" s="2">
        <v>67.19</v>
      </c>
      <c r="CL70" s="2">
        <v>31.51</v>
      </c>
      <c r="CM70" s="2">
        <v>0.42</v>
      </c>
      <c r="CN70" s="2">
        <v>0.77</v>
      </c>
      <c r="CO70" s="2">
        <v>0.11</v>
      </c>
      <c r="CP70" s="2">
        <v>50.907400000000003</v>
      </c>
      <c r="CQ70" s="2">
        <v>0</v>
      </c>
      <c r="CR70" s="2">
        <v>31.413900000000002</v>
      </c>
      <c r="CS70" s="2">
        <v>0</v>
      </c>
      <c r="CT70" s="2">
        <v>0</v>
      </c>
      <c r="CU70" s="2">
        <v>0</v>
      </c>
      <c r="CV70" s="2">
        <v>0</v>
      </c>
      <c r="CW70" s="2">
        <v>14.037699999999999</v>
      </c>
      <c r="CX70" s="2">
        <v>3.464</v>
      </c>
      <c r="CY70" s="2">
        <v>0.17699999999999999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68.42</v>
      </c>
      <c r="DF70" s="2">
        <v>30.55</v>
      </c>
      <c r="DG70" s="2">
        <v>1.03</v>
      </c>
      <c r="DH70" s="2">
        <v>0</v>
      </c>
      <c r="DI70" s="2">
        <v>50.837299999999999</v>
      </c>
      <c r="DJ70" s="2">
        <v>0</v>
      </c>
      <c r="DK70" s="2">
        <v>5.3841000000000001</v>
      </c>
      <c r="DL70" s="2">
        <v>0</v>
      </c>
      <c r="DM70" s="2">
        <v>9.5513999999999992</v>
      </c>
      <c r="DN70" s="2">
        <v>0.23719999999999999</v>
      </c>
      <c r="DO70" s="2">
        <v>14.904299999999999</v>
      </c>
      <c r="DP70" s="2">
        <v>19.0562</v>
      </c>
      <c r="DQ70" s="2">
        <v>0</v>
      </c>
      <c r="DR70" s="2">
        <v>0</v>
      </c>
      <c r="DS70" s="2">
        <v>0</v>
      </c>
      <c r="DT70" s="2">
        <v>0</v>
      </c>
      <c r="DU70" s="2">
        <v>2.9499999999999998E-2</v>
      </c>
      <c r="DV70" s="2">
        <v>0</v>
      </c>
      <c r="DW70" s="2">
        <v>0</v>
      </c>
      <c r="DX70" s="2">
        <v>73.56</v>
      </c>
      <c r="DY70" s="2">
        <v>41.13</v>
      </c>
      <c r="DZ70" s="2">
        <v>14.79</v>
      </c>
      <c r="EA70" s="2">
        <v>37.799999999999997</v>
      </c>
      <c r="EB70" s="2">
        <v>5.87</v>
      </c>
      <c r="EC70" s="2">
        <v>0.37</v>
      </c>
      <c r="ED70" s="2">
        <v>0.03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2">
        <v>0</v>
      </c>
      <c r="GV70" s="2">
        <v>0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2">
        <v>0</v>
      </c>
      <c r="HJ70" s="2">
        <v>0</v>
      </c>
      <c r="HK70" s="2">
        <v>0</v>
      </c>
      <c r="HL70" s="2">
        <v>0</v>
      </c>
      <c r="HM70" s="2">
        <v>0</v>
      </c>
      <c r="HN70" s="2">
        <v>0</v>
      </c>
      <c r="HO70" s="2">
        <v>0</v>
      </c>
      <c r="HP70" s="2">
        <v>0</v>
      </c>
      <c r="HQ70" s="2">
        <v>0</v>
      </c>
      <c r="HR70" s="2">
        <v>0</v>
      </c>
      <c r="HS70" s="2">
        <v>0</v>
      </c>
      <c r="HT70" s="2">
        <v>0</v>
      </c>
      <c r="HU70" s="2">
        <v>0</v>
      </c>
      <c r="HV70" s="2">
        <v>0</v>
      </c>
      <c r="HW70" s="2">
        <v>0</v>
      </c>
      <c r="HX70" s="2">
        <v>0</v>
      </c>
      <c r="HY70" s="2">
        <v>0</v>
      </c>
      <c r="HZ70" s="2">
        <v>0</v>
      </c>
      <c r="IA70" s="2">
        <v>0</v>
      </c>
    </row>
    <row r="71" spans="1:235" x14ac:dyDescent="0.35">
      <c r="A71" s="2" t="s">
        <v>654</v>
      </c>
      <c r="B71" s="2">
        <v>34</v>
      </c>
      <c r="C71" s="2">
        <v>32.909999999999997</v>
      </c>
      <c r="D71" s="2">
        <v>33.590000000000003</v>
      </c>
      <c r="E71" s="2">
        <v>1142.28</v>
      </c>
      <c r="F71" s="2">
        <v>1E-3</v>
      </c>
      <c r="G71" s="2">
        <v>-8.98</v>
      </c>
      <c r="H71" s="2">
        <v>0</v>
      </c>
      <c r="I71" s="2">
        <v>-0.73</v>
      </c>
      <c r="J71" s="2">
        <v>67.09</v>
      </c>
      <c r="K71" s="2">
        <v>1142.28</v>
      </c>
      <c r="L71" s="2">
        <v>0</v>
      </c>
      <c r="M71" s="2">
        <v>1142.28</v>
      </c>
      <c r="N71" s="2">
        <v>0</v>
      </c>
      <c r="O71" s="2">
        <v>1142.28</v>
      </c>
      <c r="P71" s="2">
        <v>0</v>
      </c>
      <c r="Q71" s="2">
        <v>1121.68</v>
      </c>
      <c r="R71" s="2">
        <v>-20.6</v>
      </c>
      <c r="S71" s="2">
        <v>1118.47</v>
      </c>
      <c r="T71" s="2">
        <v>-23.81</v>
      </c>
      <c r="U71" s="2">
        <v>986.18</v>
      </c>
      <c r="V71" s="2">
        <v>-156.09</v>
      </c>
      <c r="W71" s="2">
        <v>1026.8499999999999</v>
      </c>
      <c r="X71" s="2">
        <v>-115.43</v>
      </c>
      <c r="Y71" s="2">
        <v>9.5219000000000005</v>
      </c>
      <c r="Z71" s="2">
        <v>20.849499999999999</v>
      </c>
      <c r="AA71" s="2">
        <v>2.5341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8.9791000000000007</v>
      </c>
      <c r="AH71" s="2">
        <v>38.789299999999997</v>
      </c>
      <c r="AI71" s="2">
        <v>52.2316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0.19020000000000001</v>
      </c>
      <c r="AP71" s="2">
        <v>4.53E-2</v>
      </c>
      <c r="AQ71" s="2">
        <v>48.913699999999999</v>
      </c>
      <c r="AR71" s="2">
        <v>1.9045000000000001</v>
      </c>
      <c r="AS71" s="2">
        <v>12.384600000000001</v>
      </c>
      <c r="AT71" s="2">
        <v>2.0590000000000002</v>
      </c>
      <c r="AU71" s="2">
        <v>14.0404</v>
      </c>
      <c r="AV71" s="2">
        <v>0.29549999999999998</v>
      </c>
      <c r="AW71" s="2">
        <v>5.6582999999999997</v>
      </c>
      <c r="AX71" s="2">
        <v>11.419700000000001</v>
      </c>
      <c r="AY71" s="2">
        <v>2.4887000000000001</v>
      </c>
      <c r="AZ71" s="2">
        <v>0.57450000000000001</v>
      </c>
      <c r="BA71" s="2">
        <v>0.16500000000000001</v>
      </c>
      <c r="BB71" s="2">
        <v>0</v>
      </c>
      <c r="BC71" s="2">
        <v>6.1000000000000004E-3</v>
      </c>
      <c r="BD71" s="2">
        <v>0.09</v>
      </c>
      <c r="BE71" s="2">
        <v>0</v>
      </c>
      <c r="BF71" s="2">
        <v>1.3915</v>
      </c>
      <c r="BG71" s="2">
        <v>1.3975</v>
      </c>
      <c r="BH71" s="2">
        <v>0.74750000000000005</v>
      </c>
      <c r="BI71" s="2">
        <v>1.2522</v>
      </c>
      <c r="BJ71" s="2">
        <v>1.3976</v>
      </c>
      <c r="BK71" s="2">
        <v>1.3745000000000001</v>
      </c>
      <c r="BL71" s="2">
        <v>1.3992</v>
      </c>
      <c r="BM71" s="2">
        <v>1.4153</v>
      </c>
      <c r="BN71" s="2">
        <v>1.4214</v>
      </c>
      <c r="BO71" s="2">
        <v>1.423</v>
      </c>
      <c r="BP71" s="2">
        <v>1.4241999999999999</v>
      </c>
      <c r="BQ71" s="2">
        <v>1.4491000000000001</v>
      </c>
      <c r="BR71" s="2">
        <v>1.4488000000000001</v>
      </c>
      <c r="BS71" s="2">
        <v>1.4467000000000001</v>
      </c>
      <c r="BT71" s="2">
        <v>1.4448000000000001</v>
      </c>
      <c r="BU71" s="2">
        <v>37.264299999999999</v>
      </c>
      <c r="BV71" s="2">
        <v>0</v>
      </c>
      <c r="BW71" s="2">
        <v>0</v>
      </c>
      <c r="BX71" s="2">
        <v>0</v>
      </c>
      <c r="BY71" s="2">
        <v>28.212499999999999</v>
      </c>
      <c r="BZ71" s="2">
        <v>0.36909999999999998</v>
      </c>
      <c r="CA71" s="2">
        <v>33.517000000000003</v>
      </c>
      <c r="CB71" s="2">
        <v>0.5363</v>
      </c>
      <c r="CC71" s="2">
        <v>0</v>
      </c>
      <c r="CD71" s="2">
        <v>0</v>
      </c>
      <c r="CE71" s="2">
        <v>0</v>
      </c>
      <c r="CF71" s="2">
        <v>0</v>
      </c>
      <c r="CG71" s="2">
        <v>0.1009</v>
      </c>
      <c r="CH71" s="2">
        <v>0</v>
      </c>
      <c r="CI71" s="2">
        <v>0</v>
      </c>
      <c r="CJ71" s="2">
        <v>67.930000000000007</v>
      </c>
      <c r="CK71" s="2">
        <v>67.040000000000006</v>
      </c>
      <c r="CL71" s="2">
        <v>31.66</v>
      </c>
      <c r="CM71" s="2">
        <v>0.42</v>
      </c>
      <c r="CN71" s="2">
        <v>0.77</v>
      </c>
      <c r="CO71" s="2">
        <v>0.11</v>
      </c>
      <c r="CP71" s="2">
        <v>50.935600000000001</v>
      </c>
      <c r="CQ71" s="2">
        <v>0</v>
      </c>
      <c r="CR71" s="2">
        <v>31.3947</v>
      </c>
      <c r="CS71" s="2">
        <v>0</v>
      </c>
      <c r="CT71" s="2">
        <v>0</v>
      </c>
      <c r="CU71" s="2">
        <v>0</v>
      </c>
      <c r="CV71" s="2">
        <v>0</v>
      </c>
      <c r="CW71" s="2">
        <v>14.0153</v>
      </c>
      <c r="CX71" s="2">
        <v>3.4765000000000001</v>
      </c>
      <c r="CY71" s="2">
        <v>0.1779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68.31</v>
      </c>
      <c r="DF71" s="2">
        <v>30.66</v>
      </c>
      <c r="DG71" s="2">
        <v>1.03</v>
      </c>
      <c r="DH71" s="2">
        <v>0</v>
      </c>
      <c r="DI71" s="2">
        <v>50.828400000000002</v>
      </c>
      <c r="DJ71" s="2">
        <v>0</v>
      </c>
      <c r="DK71" s="2">
        <v>5.3807999999999998</v>
      </c>
      <c r="DL71" s="2">
        <v>0</v>
      </c>
      <c r="DM71" s="2">
        <v>9.5990000000000002</v>
      </c>
      <c r="DN71" s="2">
        <v>0.23810000000000001</v>
      </c>
      <c r="DO71" s="2">
        <v>14.879099999999999</v>
      </c>
      <c r="DP71" s="2">
        <v>19.045100000000001</v>
      </c>
      <c r="DQ71" s="2">
        <v>0</v>
      </c>
      <c r="DR71" s="2">
        <v>0</v>
      </c>
      <c r="DS71" s="2">
        <v>0</v>
      </c>
      <c r="DT71" s="2">
        <v>0</v>
      </c>
      <c r="DU71" s="2">
        <v>2.93E-2</v>
      </c>
      <c r="DV71" s="2">
        <v>0</v>
      </c>
      <c r="DW71" s="2">
        <v>0</v>
      </c>
      <c r="DX71" s="2">
        <v>73.430000000000007</v>
      </c>
      <c r="DY71" s="2">
        <v>41.07</v>
      </c>
      <c r="DZ71" s="2">
        <v>14.86</v>
      </c>
      <c r="EA71" s="2">
        <v>37.79</v>
      </c>
      <c r="EB71" s="2">
        <v>5.87</v>
      </c>
      <c r="EC71" s="2">
        <v>0.37</v>
      </c>
      <c r="ED71" s="2">
        <v>0.03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2">
        <v>0</v>
      </c>
      <c r="GU71" s="2">
        <v>0</v>
      </c>
      <c r="GV71" s="2"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2">
        <v>0</v>
      </c>
      <c r="HJ71" s="2">
        <v>0</v>
      </c>
      <c r="HK71" s="2">
        <v>0</v>
      </c>
      <c r="HL71" s="2">
        <v>0</v>
      </c>
      <c r="HM71" s="2">
        <v>0</v>
      </c>
      <c r="HN71" s="2">
        <v>0</v>
      </c>
      <c r="HO71" s="2">
        <v>0</v>
      </c>
      <c r="HP71" s="2">
        <v>0</v>
      </c>
      <c r="HQ71" s="2">
        <v>0</v>
      </c>
      <c r="HR71" s="2">
        <v>0</v>
      </c>
      <c r="HS71" s="2">
        <v>0</v>
      </c>
      <c r="HT71" s="2">
        <v>0</v>
      </c>
      <c r="HU71" s="2">
        <v>0</v>
      </c>
      <c r="HV71" s="2">
        <v>0</v>
      </c>
      <c r="HW71" s="2">
        <v>0</v>
      </c>
      <c r="HX71" s="2">
        <v>0</v>
      </c>
      <c r="HY71" s="2">
        <v>0</v>
      </c>
      <c r="HZ71" s="2">
        <v>0</v>
      </c>
      <c r="IA71" s="2">
        <v>0</v>
      </c>
    </row>
    <row r="72" spans="1:235" x14ac:dyDescent="0.35">
      <c r="A72" s="2" t="s">
        <v>654</v>
      </c>
      <c r="B72" s="2">
        <v>34.5</v>
      </c>
      <c r="C72" s="2">
        <v>33.4</v>
      </c>
      <c r="D72" s="2">
        <v>34.090000000000003</v>
      </c>
      <c r="E72" s="2">
        <v>1141.82</v>
      </c>
      <c r="F72" s="2">
        <v>1E-3</v>
      </c>
      <c r="G72" s="2">
        <v>-8.98</v>
      </c>
      <c r="H72" s="2">
        <v>0</v>
      </c>
      <c r="I72" s="2">
        <v>-0.73</v>
      </c>
      <c r="J72" s="2">
        <v>66.599999999999994</v>
      </c>
      <c r="K72" s="2">
        <v>1141.83</v>
      </c>
      <c r="L72" s="2">
        <v>0.01</v>
      </c>
      <c r="M72" s="2">
        <v>1141.83</v>
      </c>
      <c r="N72" s="2">
        <v>0</v>
      </c>
      <c r="O72" s="2">
        <v>1141.82</v>
      </c>
      <c r="P72" s="2">
        <v>0</v>
      </c>
      <c r="Q72" s="2">
        <v>1121.26</v>
      </c>
      <c r="R72" s="2">
        <v>-20.56</v>
      </c>
      <c r="S72" s="2">
        <v>1118</v>
      </c>
      <c r="T72" s="2">
        <v>-23.82</v>
      </c>
      <c r="U72" s="2">
        <v>987.06</v>
      </c>
      <c r="V72" s="2">
        <v>-154.77000000000001</v>
      </c>
      <c r="W72" s="2">
        <v>1026.8499999999999</v>
      </c>
      <c r="X72" s="2">
        <v>-114.97</v>
      </c>
      <c r="Y72" s="2">
        <v>9.5663</v>
      </c>
      <c r="Z72" s="2">
        <v>21.0411</v>
      </c>
      <c r="AA72" s="2">
        <v>2.7923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8.9907000000000004</v>
      </c>
      <c r="AH72" s="2">
        <v>38.771900000000002</v>
      </c>
      <c r="AI72" s="2">
        <v>52.237400000000001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0.1908</v>
      </c>
      <c r="AP72" s="2">
        <v>4.53E-2</v>
      </c>
      <c r="AQ72" s="2">
        <v>48.903100000000002</v>
      </c>
      <c r="AR72" s="2">
        <v>1.9186000000000001</v>
      </c>
      <c r="AS72" s="2">
        <v>12.371600000000001</v>
      </c>
      <c r="AT72" s="2">
        <v>2.0670999999999999</v>
      </c>
      <c r="AU72" s="2">
        <v>14.076499999999999</v>
      </c>
      <c r="AV72" s="2">
        <v>0.2964</v>
      </c>
      <c r="AW72" s="2">
        <v>5.6349</v>
      </c>
      <c r="AX72" s="2">
        <v>11.397600000000001</v>
      </c>
      <c r="AY72" s="2">
        <v>2.4931999999999999</v>
      </c>
      <c r="AZ72" s="2">
        <v>0.57799999999999996</v>
      </c>
      <c r="BA72" s="2">
        <v>0.16619999999999999</v>
      </c>
      <c r="BB72" s="2">
        <v>0</v>
      </c>
      <c r="BC72" s="2">
        <v>6.1000000000000004E-3</v>
      </c>
      <c r="BD72" s="2">
        <v>9.06E-2</v>
      </c>
      <c r="BE72" s="2">
        <v>0</v>
      </c>
      <c r="BF72" s="2">
        <v>1.3986000000000001</v>
      </c>
      <c r="BG72" s="2">
        <v>1.3995</v>
      </c>
      <c r="BH72" s="2">
        <v>0.74570000000000003</v>
      </c>
      <c r="BI72" s="2">
        <v>1.2572000000000001</v>
      </c>
      <c r="BJ72" s="2">
        <v>1.4059999999999999</v>
      </c>
      <c r="BK72" s="2">
        <v>1.3816999999999999</v>
      </c>
      <c r="BL72" s="2">
        <v>1.4066000000000001</v>
      </c>
      <c r="BM72" s="2">
        <v>1.4227000000000001</v>
      </c>
      <c r="BN72" s="2">
        <v>1.4286000000000001</v>
      </c>
      <c r="BO72" s="2">
        <v>1.4301999999999999</v>
      </c>
      <c r="BP72" s="2">
        <v>1.4313</v>
      </c>
      <c r="BQ72" s="2">
        <v>1.4565999999999999</v>
      </c>
      <c r="BR72" s="2">
        <v>1.4563999999999999</v>
      </c>
      <c r="BS72" s="2">
        <v>1.4542999999999999</v>
      </c>
      <c r="BT72" s="2">
        <v>1.4524999999999999</v>
      </c>
      <c r="BU72" s="2">
        <v>37.2425</v>
      </c>
      <c r="BV72" s="2">
        <v>0</v>
      </c>
      <c r="BW72" s="2">
        <v>0</v>
      </c>
      <c r="BX72" s="2">
        <v>0</v>
      </c>
      <c r="BY72" s="2">
        <v>28.328299999999999</v>
      </c>
      <c r="BZ72" s="2">
        <v>0.37009999999999998</v>
      </c>
      <c r="CA72" s="2">
        <v>33.4223</v>
      </c>
      <c r="CB72" s="2">
        <v>0.53659999999999997</v>
      </c>
      <c r="CC72" s="2">
        <v>0</v>
      </c>
      <c r="CD72" s="2">
        <v>0</v>
      </c>
      <c r="CE72" s="2">
        <v>0</v>
      </c>
      <c r="CF72" s="2">
        <v>0</v>
      </c>
      <c r="CG72" s="2">
        <v>0.1003</v>
      </c>
      <c r="CH72" s="2">
        <v>0</v>
      </c>
      <c r="CI72" s="2">
        <v>0</v>
      </c>
      <c r="CJ72" s="2">
        <v>67.77</v>
      </c>
      <c r="CK72" s="2">
        <v>66.89</v>
      </c>
      <c r="CL72" s="2">
        <v>31.81</v>
      </c>
      <c r="CM72" s="2">
        <v>0.42</v>
      </c>
      <c r="CN72" s="2">
        <v>0.77</v>
      </c>
      <c r="CO72" s="2">
        <v>0.11</v>
      </c>
      <c r="CP72" s="2">
        <v>50.963799999999999</v>
      </c>
      <c r="CQ72" s="2">
        <v>0</v>
      </c>
      <c r="CR72" s="2">
        <v>31.375499999999999</v>
      </c>
      <c r="CS72" s="2">
        <v>0</v>
      </c>
      <c r="CT72" s="2">
        <v>0</v>
      </c>
      <c r="CU72" s="2">
        <v>0</v>
      </c>
      <c r="CV72" s="2">
        <v>0</v>
      </c>
      <c r="CW72" s="2">
        <v>13.992900000000001</v>
      </c>
      <c r="CX72" s="2">
        <v>3.4889999999999999</v>
      </c>
      <c r="CY72" s="2">
        <v>0.17879999999999999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68.19</v>
      </c>
      <c r="DF72" s="2">
        <v>30.77</v>
      </c>
      <c r="DG72" s="2">
        <v>1.04</v>
      </c>
      <c r="DH72" s="2">
        <v>0</v>
      </c>
      <c r="DI72" s="2">
        <v>50.819499999999998</v>
      </c>
      <c r="DJ72" s="2">
        <v>0</v>
      </c>
      <c r="DK72" s="2">
        <v>5.3776000000000002</v>
      </c>
      <c r="DL72" s="2">
        <v>0</v>
      </c>
      <c r="DM72" s="2">
        <v>9.6468000000000007</v>
      </c>
      <c r="DN72" s="2">
        <v>0.23910000000000001</v>
      </c>
      <c r="DO72" s="2">
        <v>14.8537</v>
      </c>
      <c r="DP72" s="2">
        <v>19.034099999999999</v>
      </c>
      <c r="DQ72" s="2">
        <v>0</v>
      </c>
      <c r="DR72" s="2">
        <v>0</v>
      </c>
      <c r="DS72" s="2">
        <v>0</v>
      </c>
      <c r="DT72" s="2">
        <v>0</v>
      </c>
      <c r="DU72" s="2">
        <v>2.92E-2</v>
      </c>
      <c r="DV72" s="2">
        <v>0</v>
      </c>
      <c r="DW72" s="2">
        <v>0</v>
      </c>
      <c r="DX72" s="2">
        <v>73.3</v>
      </c>
      <c r="DY72" s="2">
        <v>41.01</v>
      </c>
      <c r="DZ72" s="2">
        <v>14.94</v>
      </c>
      <c r="EA72" s="2">
        <v>37.770000000000003</v>
      </c>
      <c r="EB72" s="2">
        <v>5.87</v>
      </c>
      <c r="EC72" s="2">
        <v>0.38</v>
      </c>
      <c r="ED72" s="2">
        <v>0.03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2">
        <v>0</v>
      </c>
      <c r="GU72" s="2">
        <v>0</v>
      </c>
      <c r="GV72" s="2"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2">
        <v>0</v>
      </c>
      <c r="HJ72" s="2">
        <v>0</v>
      </c>
      <c r="HK72" s="2">
        <v>0</v>
      </c>
      <c r="HL72" s="2">
        <v>0</v>
      </c>
      <c r="HM72" s="2">
        <v>0</v>
      </c>
      <c r="HN72" s="2">
        <v>0</v>
      </c>
      <c r="HO72" s="2">
        <v>0</v>
      </c>
      <c r="HP72" s="2">
        <v>0</v>
      </c>
      <c r="HQ72" s="2">
        <v>0</v>
      </c>
      <c r="HR72" s="2">
        <v>0</v>
      </c>
      <c r="HS72" s="2">
        <v>0</v>
      </c>
      <c r="HT72" s="2">
        <v>0</v>
      </c>
      <c r="HU72" s="2">
        <v>0</v>
      </c>
      <c r="HV72" s="2">
        <v>0</v>
      </c>
      <c r="HW72" s="2">
        <v>0</v>
      </c>
      <c r="HX72" s="2">
        <v>0</v>
      </c>
      <c r="HY72" s="2">
        <v>0</v>
      </c>
      <c r="HZ72" s="2">
        <v>0</v>
      </c>
      <c r="IA72" s="2">
        <v>0</v>
      </c>
    </row>
    <row r="73" spans="1:235" x14ac:dyDescent="0.35">
      <c r="A73" s="2" t="s">
        <v>654</v>
      </c>
      <c r="B73" s="2">
        <v>35</v>
      </c>
      <c r="C73" s="2">
        <v>33.9</v>
      </c>
      <c r="D73" s="2">
        <v>34.6</v>
      </c>
      <c r="E73" s="2">
        <v>1141.3699999999999</v>
      </c>
      <c r="F73" s="2">
        <v>1E-3</v>
      </c>
      <c r="G73" s="2">
        <v>-8.99</v>
      </c>
      <c r="H73" s="2">
        <v>0</v>
      </c>
      <c r="I73" s="2">
        <v>-0.72</v>
      </c>
      <c r="J73" s="2">
        <v>66.099999999999994</v>
      </c>
      <c r="K73" s="2">
        <v>1141.3699999999999</v>
      </c>
      <c r="L73" s="2">
        <v>0.01</v>
      </c>
      <c r="M73" s="2">
        <v>1141.3699999999999</v>
      </c>
      <c r="N73" s="2">
        <v>0</v>
      </c>
      <c r="O73" s="2">
        <v>1141.3699999999999</v>
      </c>
      <c r="P73" s="2">
        <v>0</v>
      </c>
      <c r="Q73" s="2">
        <v>1120.8499999999999</v>
      </c>
      <c r="R73" s="2">
        <v>-20.52</v>
      </c>
      <c r="S73" s="2">
        <v>1117.53</v>
      </c>
      <c r="T73" s="2">
        <v>-23.84</v>
      </c>
      <c r="U73" s="2">
        <v>987.93</v>
      </c>
      <c r="V73" s="2">
        <v>-153.43</v>
      </c>
      <c r="W73" s="2">
        <v>1026.8499999999999</v>
      </c>
      <c r="X73" s="2">
        <v>-114.52</v>
      </c>
      <c r="Y73" s="2">
        <v>9.6117000000000008</v>
      </c>
      <c r="Z73" s="2">
        <v>21.233699999999999</v>
      </c>
      <c r="AA73" s="2">
        <v>3.0487000000000002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9.1821999999999999</v>
      </c>
      <c r="AH73" s="2">
        <v>38.954000000000001</v>
      </c>
      <c r="AI73" s="2">
        <v>51.863700000000001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0.19139999999999999</v>
      </c>
      <c r="AP73" s="2">
        <v>4.53E-2</v>
      </c>
      <c r="AQ73" s="2">
        <v>48.892600000000002</v>
      </c>
      <c r="AR73" s="2">
        <v>1.9330000000000001</v>
      </c>
      <c r="AS73" s="2">
        <v>12.3583</v>
      </c>
      <c r="AT73" s="2">
        <v>2.0752000000000002</v>
      </c>
      <c r="AU73" s="2">
        <v>14.112500000000001</v>
      </c>
      <c r="AV73" s="2">
        <v>0.29720000000000002</v>
      </c>
      <c r="AW73" s="2">
        <v>5.6115000000000004</v>
      </c>
      <c r="AX73" s="2">
        <v>11.3756</v>
      </c>
      <c r="AY73" s="2">
        <v>2.4977</v>
      </c>
      <c r="AZ73" s="2">
        <v>0.58150000000000002</v>
      </c>
      <c r="BA73" s="2">
        <v>0.16739999999999999</v>
      </c>
      <c r="BB73" s="2">
        <v>0</v>
      </c>
      <c r="BC73" s="2">
        <v>6.0000000000000001E-3</v>
      </c>
      <c r="BD73" s="2">
        <v>9.1300000000000006E-2</v>
      </c>
      <c r="BE73" s="2">
        <v>0</v>
      </c>
      <c r="BF73" s="2">
        <v>1.4056999999999999</v>
      </c>
      <c r="BG73" s="2">
        <v>1.4015</v>
      </c>
      <c r="BH73" s="2">
        <v>0.74399999999999999</v>
      </c>
      <c r="BI73" s="2">
        <v>1.2623</v>
      </c>
      <c r="BJ73" s="2">
        <v>1.4146000000000001</v>
      </c>
      <c r="BK73" s="2">
        <v>1.3889</v>
      </c>
      <c r="BL73" s="2">
        <v>1.4140999999999999</v>
      </c>
      <c r="BM73" s="2">
        <v>1.4301999999999999</v>
      </c>
      <c r="BN73" s="2">
        <v>1.4359</v>
      </c>
      <c r="BO73" s="2">
        <v>1.4375</v>
      </c>
      <c r="BP73" s="2">
        <v>1.4384999999999999</v>
      </c>
      <c r="BQ73" s="2">
        <v>1.4641</v>
      </c>
      <c r="BR73" s="2">
        <v>1.4641</v>
      </c>
      <c r="BS73" s="2">
        <v>1.4621</v>
      </c>
      <c r="BT73" s="2">
        <v>1.4601999999999999</v>
      </c>
      <c r="BU73" s="2">
        <v>37.220599999999997</v>
      </c>
      <c r="BV73" s="2">
        <v>0</v>
      </c>
      <c r="BW73" s="2">
        <v>0</v>
      </c>
      <c r="BX73" s="2">
        <v>0</v>
      </c>
      <c r="BY73" s="2">
        <v>28.444500000000001</v>
      </c>
      <c r="BZ73" s="2">
        <v>0.37119999999999997</v>
      </c>
      <c r="CA73" s="2">
        <v>33.327199999999998</v>
      </c>
      <c r="CB73" s="2">
        <v>0.53690000000000004</v>
      </c>
      <c r="CC73" s="2">
        <v>0</v>
      </c>
      <c r="CD73" s="2">
        <v>0</v>
      </c>
      <c r="CE73" s="2">
        <v>0</v>
      </c>
      <c r="CF73" s="2">
        <v>0</v>
      </c>
      <c r="CG73" s="2">
        <v>9.9699999999999997E-2</v>
      </c>
      <c r="CH73" s="2">
        <v>0</v>
      </c>
      <c r="CI73" s="2">
        <v>0</v>
      </c>
      <c r="CJ73" s="2">
        <v>67.62</v>
      </c>
      <c r="CK73" s="2">
        <v>66.739999999999995</v>
      </c>
      <c r="CL73" s="2">
        <v>31.96</v>
      </c>
      <c r="CM73" s="2">
        <v>0.42</v>
      </c>
      <c r="CN73" s="2">
        <v>0.77</v>
      </c>
      <c r="CO73" s="2">
        <v>0.11</v>
      </c>
      <c r="CP73" s="2">
        <v>50.992199999999997</v>
      </c>
      <c r="CQ73" s="2">
        <v>0</v>
      </c>
      <c r="CR73" s="2">
        <v>31.356200000000001</v>
      </c>
      <c r="CS73" s="2">
        <v>0</v>
      </c>
      <c r="CT73" s="2">
        <v>0</v>
      </c>
      <c r="CU73" s="2">
        <v>0</v>
      </c>
      <c r="CV73" s="2">
        <v>0</v>
      </c>
      <c r="CW73" s="2">
        <v>13.9704</v>
      </c>
      <c r="CX73" s="2">
        <v>3.5015999999999998</v>
      </c>
      <c r="CY73" s="2">
        <v>0.1797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68.08</v>
      </c>
      <c r="DF73" s="2">
        <v>30.88</v>
      </c>
      <c r="DG73" s="2">
        <v>1.04</v>
      </c>
      <c r="DH73" s="2">
        <v>0</v>
      </c>
      <c r="DI73" s="2">
        <v>50.810600000000001</v>
      </c>
      <c r="DJ73" s="2">
        <v>0</v>
      </c>
      <c r="DK73" s="2">
        <v>5.3741000000000003</v>
      </c>
      <c r="DL73" s="2">
        <v>0</v>
      </c>
      <c r="DM73" s="2">
        <v>9.6949000000000005</v>
      </c>
      <c r="DN73" s="2">
        <v>0.24010000000000001</v>
      </c>
      <c r="DO73" s="2">
        <v>14.828099999999999</v>
      </c>
      <c r="DP73" s="2">
        <v>19.023099999999999</v>
      </c>
      <c r="DQ73" s="2">
        <v>0</v>
      </c>
      <c r="DR73" s="2">
        <v>0</v>
      </c>
      <c r="DS73" s="2">
        <v>0</v>
      </c>
      <c r="DT73" s="2">
        <v>0</v>
      </c>
      <c r="DU73" s="2">
        <v>2.9000000000000001E-2</v>
      </c>
      <c r="DV73" s="2">
        <v>0</v>
      </c>
      <c r="DW73" s="2">
        <v>0</v>
      </c>
      <c r="DX73" s="2">
        <v>73.16</v>
      </c>
      <c r="DY73" s="2">
        <v>40.950000000000003</v>
      </c>
      <c r="DZ73" s="2">
        <v>15.02</v>
      </c>
      <c r="EA73" s="2">
        <v>37.76</v>
      </c>
      <c r="EB73" s="2">
        <v>5.87</v>
      </c>
      <c r="EC73" s="2">
        <v>0.38</v>
      </c>
      <c r="ED73" s="2">
        <v>0.03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2">
        <v>0</v>
      </c>
      <c r="GU73" s="2">
        <v>0</v>
      </c>
      <c r="GV73" s="2"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2">
        <v>0</v>
      </c>
      <c r="HJ73" s="2">
        <v>0</v>
      </c>
      <c r="HK73" s="2">
        <v>0</v>
      </c>
      <c r="HL73" s="2">
        <v>0</v>
      </c>
      <c r="HM73" s="2">
        <v>0</v>
      </c>
      <c r="HN73" s="2">
        <v>0</v>
      </c>
      <c r="HO73" s="2">
        <v>0</v>
      </c>
      <c r="HP73" s="2">
        <v>0</v>
      </c>
      <c r="HQ73" s="2">
        <v>0</v>
      </c>
      <c r="HR73" s="2">
        <v>0</v>
      </c>
      <c r="HS73" s="2">
        <v>0</v>
      </c>
      <c r="HT73" s="2">
        <v>0</v>
      </c>
      <c r="HU73" s="2">
        <v>0</v>
      </c>
      <c r="HV73" s="2">
        <v>0</v>
      </c>
      <c r="HW73" s="2">
        <v>0</v>
      </c>
      <c r="HX73" s="2">
        <v>0</v>
      </c>
      <c r="HY73" s="2">
        <v>0</v>
      </c>
      <c r="HZ73" s="2">
        <v>0</v>
      </c>
      <c r="IA73" s="2">
        <v>0</v>
      </c>
    </row>
    <row r="74" spans="1:235" x14ac:dyDescent="0.35">
      <c r="A74" s="2" t="s">
        <v>654</v>
      </c>
      <c r="B74" s="2">
        <v>35.5</v>
      </c>
      <c r="C74" s="2">
        <v>34.39</v>
      </c>
      <c r="D74" s="2">
        <v>35.1</v>
      </c>
      <c r="E74" s="2">
        <v>1140.9100000000001</v>
      </c>
      <c r="F74" s="2">
        <v>1E-3</v>
      </c>
      <c r="G74" s="2">
        <v>-8.99</v>
      </c>
      <c r="H74" s="2">
        <v>0</v>
      </c>
      <c r="I74" s="2">
        <v>-0.72</v>
      </c>
      <c r="J74" s="2">
        <v>65.61</v>
      </c>
      <c r="K74" s="2">
        <v>1140.92</v>
      </c>
      <c r="L74" s="2">
        <v>0.01</v>
      </c>
      <c r="M74" s="2">
        <v>1140.9100000000001</v>
      </c>
      <c r="N74" s="2">
        <v>0</v>
      </c>
      <c r="O74" s="2">
        <v>1140.9100000000001</v>
      </c>
      <c r="P74" s="2">
        <v>0</v>
      </c>
      <c r="Q74" s="2">
        <v>1120.42</v>
      </c>
      <c r="R74" s="2">
        <v>-20.48</v>
      </c>
      <c r="S74" s="2">
        <v>1117.05</v>
      </c>
      <c r="T74" s="2">
        <v>-23.86</v>
      </c>
      <c r="U74" s="2">
        <v>988.82</v>
      </c>
      <c r="V74" s="2">
        <v>-152.09</v>
      </c>
      <c r="W74" s="2">
        <v>1026.8499999999999</v>
      </c>
      <c r="X74" s="2">
        <v>-114.06</v>
      </c>
      <c r="Y74" s="2">
        <v>9.6571999999999996</v>
      </c>
      <c r="Z74" s="2">
        <v>21.426300000000001</v>
      </c>
      <c r="AA74" s="2">
        <v>3.3052000000000001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9.1940000000000008</v>
      </c>
      <c r="AH74" s="2">
        <v>38.936399999999999</v>
      </c>
      <c r="AI74" s="2">
        <v>51.869700000000002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0.192</v>
      </c>
      <c r="AP74" s="2">
        <v>4.53E-2</v>
      </c>
      <c r="AQ74" s="2">
        <v>48.881799999999998</v>
      </c>
      <c r="AR74" s="2">
        <v>1.9476</v>
      </c>
      <c r="AS74" s="2">
        <v>12.345000000000001</v>
      </c>
      <c r="AT74" s="2">
        <v>2.0834000000000001</v>
      </c>
      <c r="AU74" s="2">
        <v>14.1485</v>
      </c>
      <c r="AV74" s="2">
        <v>0.29809999999999998</v>
      </c>
      <c r="AW74" s="2">
        <v>5.5880999999999998</v>
      </c>
      <c r="AX74" s="2">
        <v>11.3536</v>
      </c>
      <c r="AY74" s="2">
        <v>2.5021</v>
      </c>
      <c r="AZ74" s="2">
        <v>0.58509999999999995</v>
      </c>
      <c r="BA74" s="2">
        <v>0.16869999999999999</v>
      </c>
      <c r="BB74" s="2">
        <v>0</v>
      </c>
      <c r="BC74" s="2">
        <v>6.0000000000000001E-3</v>
      </c>
      <c r="BD74" s="2">
        <v>9.1999999999999998E-2</v>
      </c>
      <c r="BE74" s="2">
        <v>0</v>
      </c>
      <c r="BF74" s="2">
        <v>1.4129</v>
      </c>
      <c r="BG74" s="2">
        <v>1.4036</v>
      </c>
      <c r="BH74" s="2">
        <v>0.74229999999999996</v>
      </c>
      <c r="BI74" s="2">
        <v>1.2674000000000001</v>
      </c>
      <c r="BJ74" s="2">
        <v>1.4233</v>
      </c>
      <c r="BK74" s="2">
        <v>1.3963000000000001</v>
      </c>
      <c r="BL74" s="2">
        <v>1.4217</v>
      </c>
      <c r="BM74" s="2">
        <v>1.4378</v>
      </c>
      <c r="BN74" s="2">
        <v>1.4434</v>
      </c>
      <c r="BO74" s="2">
        <v>1.4448000000000001</v>
      </c>
      <c r="BP74" s="2">
        <v>1.4458</v>
      </c>
      <c r="BQ74" s="2">
        <v>1.4717</v>
      </c>
      <c r="BR74" s="2">
        <v>1.4719</v>
      </c>
      <c r="BS74" s="2">
        <v>1.4699</v>
      </c>
      <c r="BT74" s="2">
        <v>1.4681</v>
      </c>
      <c r="BU74" s="2">
        <v>37.198599999999999</v>
      </c>
      <c r="BV74" s="2">
        <v>0</v>
      </c>
      <c r="BW74" s="2">
        <v>0</v>
      </c>
      <c r="BX74" s="2">
        <v>0</v>
      </c>
      <c r="BY74" s="2">
        <v>28.561</v>
      </c>
      <c r="BZ74" s="2">
        <v>0.37219999999999998</v>
      </c>
      <c r="CA74" s="2">
        <v>33.2318</v>
      </c>
      <c r="CB74" s="2">
        <v>0.53710000000000002</v>
      </c>
      <c r="CC74" s="2">
        <v>0</v>
      </c>
      <c r="CD74" s="2">
        <v>0</v>
      </c>
      <c r="CE74" s="2">
        <v>0</v>
      </c>
      <c r="CF74" s="2">
        <v>0</v>
      </c>
      <c r="CG74" s="2">
        <v>9.9199999999999997E-2</v>
      </c>
      <c r="CH74" s="2">
        <v>0</v>
      </c>
      <c r="CI74" s="2">
        <v>0</v>
      </c>
      <c r="CJ74" s="2">
        <v>67.47</v>
      </c>
      <c r="CK74" s="2">
        <v>66.59</v>
      </c>
      <c r="CL74" s="2">
        <v>32.11</v>
      </c>
      <c r="CM74" s="2">
        <v>0.42</v>
      </c>
      <c r="CN74" s="2">
        <v>0.77</v>
      </c>
      <c r="CO74" s="2">
        <v>0.11</v>
      </c>
      <c r="CP74" s="2">
        <v>51.020600000000002</v>
      </c>
      <c r="CQ74" s="2">
        <v>0</v>
      </c>
      <c r="CR74" s="2">
        <v>31.3368</v>
      </c>
      <c r="CS74" s="2">
        <v>0</v>
      </c>
      <c r="CT74" s="2">
        <v>0</v>
      </c>
      <c r="CU74" s="2">
        <v>0</v>
      </c>
      <c r="CV74" s="2">
        <v>0</v>
      </c>
      <c r="CW74" s="2">
        <v>13.947699999999999</v>
      </c>
      <c r="CX74" s="2">
        <v>3.5142000000000002</v>
      </c>
      <c r="CY74" s="2">
        <v>0.1807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67.959999999999994</v>
      </c>
      <c r="DF74" s="2">
        <v>30.99</v>
      </c>
      <c r="DG74" s="2">
        <v>1.05</v>
      </c>
      <c r="DH74" s="2">
        <v>0</v>
      </c>
      <c r="DI74" s="2">
        <v>50.801600000000001</v>
      </c>
      <c r="DJ74" s="2">
        <v>0</v>
      </c>
      <c r="DK74" s="2">
        <v>5.3707000000000003</v>
      </c>
      <c r="DL74" s="2">
        <v>0</v>
      </c>
      <c r="DM74" s="2">
        <v>9.7431999999999999</v>
      </c>
      <c r="DN74" s="2">
        <v>0.24110000000000001</v>
      </c>
      <c r="DO74" s="2">
        <v>14.8024</v>
      </c>
      <c r="DP74" s="2">
        <v>19.0121</v>
      </c>
      <c r="DQ74" s="2">
        <v>0</v>
      </c>
      <c r="DR74" s="2">
        <v>0</v>
      </c>
      <c r="DS74" s="2">
        <v>0</v>
      </c>
      <c r="DT74" s="2">
        <v>0</v>
      </c>
      <c r="DU74" s="2">
        <v>2.8899999999999999E-2</v>
      </c>
      <c r="DV74" s="2">
        <v>0</v>
      </c>
      <c r="DW74" s="2">
        <v>0</v>
      </c>
      <c r="DX74" s="2">
        <v>73.03</v>
      </c>
      <c r="DY74" s="2">
        <v>40.89</v>
      </c>
      <c r="DZ74" s="2">
        <v>15.1</v>
      </c>
      <c r="EA74" s="2">
        <v>37.74</v>
      </c>
      <c r="EB74" s="2">
        <v>5.86</v>
      </c>
      <c r="EC74" s="2">
        <v>0.38</v>
      </c>
      <c r="ED74" s="2">
        <v>0.03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0</v>
      </c>
      <c r="GS74" s="2">
        <v>0</v>
      </c>
      <c r="GT74" s="2">
        <v>0</v>
      </c>
      <c r="GU74" s="2">
        <v>0</v>
      </c>
      <c r="GV74" s="2">
        <v>0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0</v>
      </c>
      <c r="HK74" s="2">
        <v>0</v>
      </c>
      <c r="HL74" s="2">
        <v>0</v>
      </c>
      <c r="HM74" s="2">
        <v>0</v>
      </c>
      <c r="HN74" s="2">
        <v>0</v>
      </c>
      <c r="HO74" s="2">
        <v>0</v>
      </c>
      <c r="HP74" s="2">
        <v>0</v>
      </c>
      <c r="HQ74" s="2">
        <v>0</v>
      </c>
      <c r="HR74" s="2">
        <v>0</v>
      </c>
      <c r="HS74" s="2">
        <v>0</v>
      </c>
      <c r="HT74" s="2">
        <v>0</v>
      </c>
      <c r="HU74" s="2">
        <v>0</v>
      </c>
      <c r="HV74" s="2">
        <v>0</v>
      </c>
      <c r="HW74" s="2">
        <v>0</v>
      </c>
      <c r="HX74" s="2">
        <v>0</v>
      </c>
      <c r="HY74" s="2">
        <v>0</v>
      </c>
      <c r="HZ74" s="2">
        <v>0</v>
      </c>
      <c r="IA74" s="2">
        <v>0</v>
      </c>
    </row>
    <row r="75" spans="1:235" x14ac:dyDescent="0.35">
      <c r="A75" s="2" t="s">
        <v>654</v>
      </c>
      <c r="B75" s="2">
        <v>36</v>
      </c>
      <c r="C75" s="2">
        <v>34.89</v>
      </c>
      <c r="D75" s="2">
        <v>35.6</v>
      </c>
      <c r="E75" s="2">
        <v>1140.45</v>
      </c>
      <c r="F75" s="2">
        <v>1E-3</v>
      </c>
      <c r="G75" s="2">
        <v>-9</v>
      </c>
      <c r="H75" s="2">
        <v>0</v>
      </c>
      <c r="I75" s="2">
        <v>-0.72</v>
      </c>
      <c r="J75" s="2">
        <v>65.11</v>
      </c>
      <c r="K75" s="2">
        <v>1140.45</v>
      </c>
      <c r="L75" s="2">
        <v>0.01</v>
      </c>
      <c r="M75" s="2">
        <v>1140.45</v>
      </c>
      <c r="N75" s="2">
        <v>0</v>
      </c>
      <c r="O75" s="2">
        <v>1140.45</v>
      </c>
      <c r="P75" s="2">
        <v>0</v>
      </c>
      <c r="Q75" s="2">
        <v>1120</v>
      </c>
      <c r="R75" s="2">
        <v>-20.45</v>
      </c>
      <c r="S75" s="2">
        <v>1116.57</v>
      </c>
      <c r="T75" s="2">
        <v>-23.88</v>
      </c>
      <c r="U75" s="2">
        <v>989.72</v>
      </c>
      <c r="V75" s="2">
        <v>-150.72999999999999</v>
      </c>
      <c r="W75" s="2">
        <v>1026.8499999999999</v>
      </c>
      <c r="X75" s="2">
        <v>-113.6</v>
      </c>
      <c r="Y75" s="2">
        <v>9.7032000000000007</v>
      </c>
      <c r="Z75" s="2">
        <v>21.6188</v>
      </c>
      <c r="AA75" s="2">
        <v>3.5613000000000001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9.3109000000000002</v>
      </c>
      <c r="AH75" s="2">
        <v>38.919400000000003</v>
      </c>
      <c r="AI75" s="2">
        <v>51.769599999999997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0.19259999999999999</v>
      </c>
      <c r="AP75" s="2">
        <v>4.53E-2</v>
      </c>
      <c r="AQ75" s="2">
        <v>48.870899999999999</v>
      </c>
      <c r="AR75" s="2">
        <v>1.9623999999999999</v>
      </c>
      <c r="AS75" s="2">
        <v>12.3317</v>
      </c>
      <c r="AT75" s="2">
        <v>2.0916000000000001</v>
      </c>
      <c r="AU75" s="2">
        <v>14.1843</v>
      </c>
      <c r="AV75" s="2">
        <v>0.2989</v>
      </c>
      <c r="AW75" s="2">
        <v>5.5646000000000004</v>
      </c>
      <c r="AX75" s="2">
        <v>11.3316</v>
      </c>
      <c r="AY75" s="2">
        <v>2.5066000000000002</v>
      </c>
      <c r="AZ75" s="2">
        <v>0.5887</v>
      </c>
      <c r="BA75" s="2">
        <v>0.17</v>
      </c>
      <c r="BB75" s="2">
        <v>0</v>
      </c>
      <c r="BC75" s="2">
        <v>6.0000000000000001E-3</v>
      </c>
      <c r="BD75" s="2">
        <v>9.2700000000000005E-2</v>
      </c>
      <c r="BE75" s="2">
        <v>0</v>
      </c>
      <c r="BF75" s="2">
        <v>1.4200999999999999</v>
      </c>
      <c r="BG75" s="2">
        <v>1.4056999999999999</v>
      </c>
      <c r="BH75" s="2">
        <v>0.74050000000000005</v>
      </c>
      <c r="BI75" s="2">
        <v>1.2725</v>
      </c>
      <c r="BJ75" s="2">
        <v>1.4319999999999999</v>
      </c>
      <c r="BK75" s="2">
        <v>1.4036999999999999</v>
      </c>
      <c r="BL75" s="2">
        <v>1.4294</v>
      </c>
      <c r="BM75" s="2">
        <v>1.4454</v>
      </c>
      <c r="BN75" s="2">
        <v>1.4508000000000001</v>
      </c>
      <c r="BO75" s="2">
        <v>1.4521999999999999</v>
      </c>
      <c r="BP75" s="2">
        <v>1.4531000000000001</v>
      </c>
      <c r="BQ75" s="2">
        <v>1.4794</v>
      </c>
      <c r="BR75" s="2">
        <v>1.4797</v>
      </c>
      <c r="BS75" s="2">
        <v>1.4779</v>
      </c>
      <c r="BT75" s="2">
        <v>1.4761</v>
      </c>
      <c r="BU75" s="2">
        <v>37.176600000000001</v>
      </c>
      <c r="BV75" s="2">
        <v>0</v>
      </c>
      <c r="BW75" s="2">
        <v>0</v>
      </c>
      <c r="BX75" s="2">
        <v>0</v>
      </c>
      <c r="BY75" s="2">
        <v>28.678100000000001</v>
      </c>
      <c r="BZ75" s="2">
        <v>0.37330000000000002</v>
      </c>
      <c r="CA75" s="2">
        <v>33.136000000000003</v>
      </c>
      <c r="CB75" s="2">
        <v>0.53739999999999999</v>
      </c>
      <c r="CC75" s="2">
        <v>0</v>
      </c>
      <c r="CD75" s="2">
        <v>0</v>
      </c>
      <c r="CE75" s="2">
        <v>0</v>
      </c>
      <c r="CF75" s="2">
        <v>0</v>
      </c>
      <c r="CG75" s="2">
        <v>9.8599999999999993E-2</v>
      </c>
      <c r="CH75" s="2">
        <v>0</v>
      </c>
      <c r="CI75" s="2">
        <v>0</v>
      </c>
      <c r="CJ75" s="2">
        <v>67.319999999999993</v>
      </c>
      <c r="CK75" s="2">
        <v>66.44</v>
      </c>
      <c r="CL75" s="2">
        <v>32.26</v>
      </c>
      <c r="CM75" s="2">
        <v>0.43</v>
      </c>
      <c r="CN75" s="2">
        <v>0.77</v>
      </c>
      <c r="CO75" s="2">
        <v>0.11</v>
      </c>
      <c r="CP75" s="2">
        <v>51.049100000000003</v>
      </c>
      <c r="CQ75" s="2">
        <v>0</v>
      </c>
      <c r="CR75" s="2">
        <v>31.317399999999999</v>
      </c>
      <c r="CS75" s="2">
        <v>0</v>
      </c>
      <c r="CT75" s="2">
        <v>0</v>
      </c>
      <c r="CU75" s="2">
        <v>0</v>
      </c>
      <c r="CV75" s="2">
        <v>0</v>
      </c>
      <c r="CW75" s="2">
        <v>13.9251</v>
      </c>
      <c r="CX75" s="2">
        <v>3.5268000000000002</v>
      </c>
      <c r="CY75" s="2">
        <v>0.18160000000000001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67.849999999999994</v>
      </c>
      <c r="DF75" s="2">
        <v>31.1</v>
      </c>
      <c r="DG75" s="2">
        <v>1.05</v>
      </c>
      <c r="DH75" s="2">
        <v>0</v>
      </c>
      <c r="DI75" s="2">
        <v>50.792499999999997</v>
      </c>
      <c r="DJ75" s="2">
        <v>0</v>
      </c>
      <c r="DK75" s="2">
        <v>5.3673999999999999</v>
      </c>
      <c r="DL75" s="2">
        <v>0</v>
      </c>
      <c r="DM75" s="2">
        <v>9.7917000000000005</v>
      </c>
      <c r="DN75" s="2">
        <v>0.24199999999999999</v>
      </c>
      <c r="DO75" s="2">
        <v>14.776400000000001</v>
      </c>
      <c r="DP75" s="2">
        <v>19.001300000000001</v>
      </c>
      <c r="DQ75" s="2">
        <v>0</v>
      </c>
      <c r="DR75" s="2">
        <v>0</v>
      </c>
      <c r="DS75" s="2">
        <v>0</v>
      </c>
      <c r="DT75" s="2">
        <v>0</v>
      </c>
      <c r="DU75" s="2">
        <v>2.87E-2</v>
      </c>
      <c r="DV75" s="2">
        <v>0</v>
      </c>
      <c r="DW75" s="2">
        <v>0</v>
      </c>
      <c r="DX75" s="2">
        <v>72.900000000000006</v>
      </c>
      <c r="DY75" s="2">
        <v>40.82</v>
      </c>
      <c r="DZ75" s="2">
        <v>15.18</v>
      </c>
      <c r="EA75" s="2">
        <v>37.729999999999997</v>
      </c>
      <c r="EB75" s="2">
        <v>5.86</v>
      </c>
      <c r="EC75" s="2">
        <v>0.38</v>
      </c>
      <c r="ED75" s="2">
        <v>0.03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0</v>
      </c>
      <c r="GU75" s="2">
        <v>0</v>
      </c>
      <c r="GV75" s="2"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2">
        <v>0</v>
      </c>
      <c r="HJ75" s="2">
        <v>0</v>
      </c>
      <c r="HK75" s="2">
        <v>0</v>
      </c>
      <c r="HL75" s="2">
        <v>0</v>
      </c>
      <c r="HM75" s="2">
        <v>0</v>
      </c>
      <c r="HN75" s="2">
        <v>0</v>
      </c>
      <c r="HO75" s="2">
        <v>0</v>
      </c>
      <c r="HP75" s="2">
        <v>0</v>
      </c>
      <c r="HQ75" s="2">
        <v>0</v>
      </c>
      <c r="HR75" s="2">
        <v>0</v>
      </c>
      <c r="HS75" s="2">
        <v>0</v>
      </c>
      <c r="HT75" s="2">
        <v>0</v>
      </c>
      <c r="HU75" s="2">
        <v>0</v>
      </c>
      <c r="HV75" s="2">
        <v>0</v>
      </c>
      <c r="HW75" s="2">
        <v>0</v>
      </c>
      <c r="HX75" s="2">
        <v>0</v>
      </c>
      <c r="HY75" s="2">
        <v>0</v>
      </c>
      <c r="HZ75" s="2">
        <v>0</v>
      </c>
      <c r="IA75" s="2">
        <v>0</v>
      </c>
    </row>
    <row r="76" spans="1:235" x14ac:dyDescent="0.35">
      <c r="A76" s="2" t="s">
        <v>654</v>
      </c>
      <c r="B76" s="2">
        <v>36.5</v>
      </c>
      <c r="C76" s="2">
        <v>35.380000000000003</v>
      </c>
      <c r="D76" s="2">
        <v>36.1</v>
      </c>
      <c r="E76" s="2">
        <v>1139.98</v>
      </c>
      <c r="F76" s="2">
        <v>1E-3</v>
      </c>
      <c r="G76" s="2">
        <v>-9.01</v>
      </c>
      <c r="H76" s="2">
        <v>0</v>
      </c>
      <c r="I76" s="2">
        <v>-0.72</v>
      </c>
      <c r="J76" s="2">
        <v>64.62</v>
      </c>
      <c r="K76" s="2">
        <v>1139.99</v>
      </c>
      <c r="L76" s="2">
        <v>0.01</v>
      </c>
      <c r="M76" s="2">
        <v>1139.99</v>
      </c>
      <c r="N76" s="2">
        <v>0</v>
      </c>
      <c r="O76" s="2">
        <v>1139.98</v>
      </c>
      <c r="P76" s="2">
        <v>0</v>
      </c>
      <c r="Q76" s="2">
        <v>1119.57</v>
      </c>
      <c r="R76" s="2">
        <v>-20.420000000000002</v>
      </c>
      <c r="S76" s="2">
        <v>1116.08</v>
      </c>
      <c r="T76" s="2">
        <v>-23.9</v>
      </c>
      <c r="U76" s="2">
        <v>990.62</v>
      </c>
      <c r="V76" s="2">
        <v>-149.36000000000001</v>
      </c>
      <c r="W76" s="2">
        <v>1026.8499999999999</v>
      </c>
      <c r="X76" s="2">
        <v>-113.13</v>
      </c>
      <c r="Y76" s="2">
        <v>9.7493999999999996</v>
      </c>
      <c r="Z76" s="2">
        <v>21.811299999999999</v>
      </c>
      <c r="AA76" s="2">
        <v>3.8174999999999999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9.3228000000000009</v>
      </c>
      <c r="AH76" s="2">
        <v>38.901600000000002</v>
      </c>
      <c r="AI76" s="2">
        <v>51.775700000000001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0.19320000000000001</v>
      </c>
      <c r="AP76" s="2">
        <v>4.53E-2</v>
      </c>
      <c r="AQ76" s="2">
        <v>48.859699999999997</v>
      </c>
      <c r="AR76" s="2">
        <v>1.9775</v>
      </c>
      <c r="AS76" s="2">
        <v>12.3185</v>
      </c>
      <c r="AT76" s="2">
        <v>2.0998000000000001</v>
      </c>
      <c r="AU76" s="2">
        <v>14.2202</v>
      </c>
      <c r="AV76" s="2">
        <v>0.29970000000000002</v>
      </c>
      <c r="AW76" s="2">
        <v>5.5411000000000001</v>
      </c>
      <c r="AX76" s="2">
        <v>11.3095</v>
      </c>
      <c r="AY76" s="2">
        <v>2.5110000000000001</v>
      </c>
      <c r="AZ76" s="2">
        <v>0.59230000000000005</v>
      </c>
      <c r="BA76" s="2">
        <v>0.17130000000000001</v>
      </c>
      <c r="BB76" s="2">
        <v>0</v>
      </c>
      <c r="BC76" s="2">
        <v>5.8999999999999999E-3</v>
      </c>
      <c r="BD76" s="2">
        <v>9.3399999999999997E-2</v>
      </c>
      <c r="BE76" s="2">
        <v>0</v>
      </c>
      <c r="BF76" s="2">
        <v>1.4274</v>
      </c>
      <c r="BG76" s="2">
        <v>1.4077</v>
      </c>
      <c r="BH76" s="2">
        <v>0.73870000000000002</v>
      </c>
      <c r="BI76" s="2">
        <v>1.2776000000000001</v>
      </c>
      <c r="BJ76" s="2">
        <v>1.4409000000000001</v>
      </c>
      <c r="BK76" s="2">
        <v>1.4112</v>
      </c>
      <c r="BL76" s="2">
        <v>1.4372</v>
      </c>
      <c r="BM76" s="2">
        <v>1.4531000000000001</v>
      </c>
      <c r="BN76" s="2">
        <v>1.4583999999999999</v>
      </c>
      <c r="BO76" s="2">
        <v>1.4597</v>
      </c>
      <c r="BP76" s="2">
        <v>1.4604999999999999</v>
      </c>
      <c r="BQ76" s="2">
        <v>1.4872000000000001</v>
      </c>
      <c r="BR76" s="2">
        <v>1.4877</v>
      </c>
      <c r="BS76" s="2">
        <v>1.4859</v>
      </c>
      <c r="BT76" s="2">
        <v>1.4842</v>
      </c>
      <c r="BU76" s="2">
        <v>37.154400000000003</v>
      </c>
      <c r="BV76" s="2">
        <v>0</v>
      </c>
      <c r="BW76" s="2">
        <v>0</v>
      </c>
      <c r="BX76" s="2">
        <v>0</v>
      </c>
      <c r="BY76" s="2">
        <v>28.7956</v>
      </c>
      <c r="BZ76" s="2">
        <v>0.37430000000000002</v>
      </c>
      <c r="CA76" s="2">
        <v>33.039900000000003</v>
      </c>
      <c r="CB76" s="2">
        <v>0.53779999999999994</v>
      </c>
      <c r="CC76" s="2">
        <v>0</v>
      </c>
      <c r="CD76" s="2">
        <v>0</v>
      </c>
      <c r="CE76" s="2">
        <v>0</v>
      </c>
      <c r="CF76" s="2">
        <v>0</v>
      </c>
      <c r="CG76" s="2">
        <v>9.8000000000000004E-2</v>
      </c>
      <c r="CH76" s="2">
        <v>0</v>
      </c>
      <c r="CI76" s="2">
        <v>0</v>
      </c>
      <c r="CJ76" s="2">
        <v>67.16</v>
      </c>
      <c r="CK76" s="2">
        <v>66.28</v>
      </c>
      <c r="CL76" s="2">
        <v>32.409999999999997</v>
      </c>
      <c r="CM76" s="2">
        <v>0.43</v>
      </c>
      <c r="CN76" s="2">
        <v>0.78</v>
      </c>
      <c r="CO76" s="2">
        <v>0.11</v>
      </c>
      <c r="CP76" s="2">
        <v>51.0777</v>
      </c>
      <c r="CQ76" s="2">
        <v>0</v>
      </c>
      <c r="CR76" s="2">
        <v>31.297999999999998</v>
      </c>
      <c r="CS76" s="2">
        <v>0</v>
      </c>
      <c r="CT76" s="2">
        <v>0</v>
      </c>
      <c r="CU76" s="2">
        <v>0</v>
      </c>
      <c r="CV76" s="2">
        <v>0</v>
      </c>
      <c r="CW76" s="2">
        <v>13.9024</v>
      </c>
      <c r="CX76" s="2">
        <v>3.5394999999999999</v>
      </c>
      <c r="CY76" s="2">
        <v>0.18260000000000001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67.739999999999995</v>
      </c>
      <c r="DF76" s="2">
        <v>31.21</v>
      </c>
      <c r="DG76" s="2">
        <v>1.06</v>
      </c>
      <c r="DH76" s="2">
        <v>0</v>
      </c>
      <c r="DI76" s="2">
        <v>50.783299999999997</v>
      </c>
      <c r="DJ76" s="2">
        <v>0</v>
      </c>
      <c r="DK76" s="2">
        <v>5.3642000000000003</v>
      </c>
      <c r="DL76" s="2">
        <v>0</v>
      </c>
      <c r="DM76" s="2">
        <v>9.8404000000000007</v>
      </c>
      <c r="DN76" s="2">
        <v>0.24299999999999999</v>
      </c>
      <c r="DO76" s="2">
        <v>14.7502</v>
      </c>
      <c r="DP76" s="2">
        <v>18.990400000000001</v>
      </c>
      <c r="DQ76" s="2">
        <v>0</v>
      </c>
      <c r="DR76" s="2">
        <v>0</v>
      </c>
      <c r="DS76" s="2">
        <v>0</v>
      </c>
      <c r="DT76" s="2">
        <v>0</v>
      </c>
      <c r="DU76" s="2">
        <v>2.86E-2</v>
      </c>
      <c r="DV76" s="2">
        <v>0</v>
      </c>
      <c r="DW76" s="2">
        <v>0</v>
      </c>
      <c r="DX76" s="2">
        <v>72.77</v>
      </c>
      <c r="DY76" s="2">
        <v>40.76</v>
      </c>
      <c r="DZ76" s="2">
        <v>15.25</v>
      </c>
      <c r="EA76" s="2">
        <v>37.72</v>
      </c>
      <c r="EB76" s="2">
        <v>5.86</v>
      </c>
      <c r="EC76" s="2">
        <v>0.38</v>
      </c>
      <c r="ED76" s="2">
        <v>0.03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2">
        <v>0</v>
      </c>
      <c r="GU76" s="2">
        <v>0</v>
      </c>
      <c r="GV76" s="2"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2">
        <v>0</v>
      </c>
      <c r="HH76" s="2">
        <v>0</v>
      </c>
      <c r="HI76" s="2">
        <v>0</v>
      </c>
      <c r="HJ76" s="2">
        <v>0</v>
      </c>
      <c r="HK76" s="2">
        <v>0</v>
      </c>
      <c r="HL76" s="2">
        <v>0</v>
      </c>
      <c r="HM76" s="2">
        <v>0</v>
      </c>
      <c r="HN76" s="2">
        <v>0</v>
      </c>
      <c r="HO76" s="2">
        <v>0</v>
      </c>
      <c r="HP76" s="2">
        <v>0</v>
      </c>
      <c r="HQ76" s="2">
        <v>0</v>
      </c>
      <c r="HR76" s="2">
        <v>0</v>
      </c>
      <c r="HS76" s="2">
        <v>0</v>
      </c>
      <c r="HT76" s="2">
        <v>0</v>
      </c>
      <c r="HU76" s="2">
        <v>0</v>
      </c>
      <c r="HV76" s="2">
        <v>0</v>
      </c>
      <c r="HW76" s="2">
        <v>0</v>
      </c>
      <c r="HX76" s="2">
        <v>0</v>
      </c>
      <c r="HY76" s="2">
        <v>0</v>
      </c>
      <c r="HZ76" s="2">
        <v>0</v>
      </c>
      <c r="IA76" s="2">
        <v>0</v>
      </c>
    </row>
    <row r="77" spans="1:235" x14ac:dyDescent="0.35">
      <c r="A77" s="2" t="s">
        <v>654</v>
      </c>
      <c r="B77" s="2">
        <v>37</v>
      </c>
      <c r="C77" s="2">
        <v>35.880000000000003</v>
      </c>
      <c r="D77" s="2">
        <v>36.61</v>
      </c>
      <c r="E77" s="2">
        <v>1139.52</v>
      </c>
      <c r="F77" s="2">
        <v>1E-3</v>
      </c>
      <c r="G77" s="2">
        <v>-9.01</v>
      </c>
      <c r="H77" s="2">
        <v>0</v>
      </c>
      <c r="I77" s="2">
        <v>-0.72</v>
      </c>
      <c r="J77" s="2">
        <v>64.12</v>
      </c>
      <c r="K77" s="2">
        <v>1139.53</v>
      </c>
      <c r="L77" s="2">
        <v>0.01</v>
      </c>
      <c r="M77" s="2">
        <v>1139.52</v>
      </c>
      <c r="N77" s="2">
        <v>0</v>
      </c>
      <c r="O77" s="2">
        <v>1139.52</v>
      </c>
      <c r="P77" s="2">
        <v>0</v>
      </c>
      <c r="Q77" s="2">
        <v>1119.1400000000001</v>
      </c>
      <c r="R77" s="2">
        <v>-20.38</v>
      </c>
      <c r="S77" s="2">
        <v>1115.5999999999999</v>
      </c>
      <c r="T77" s="2">
        <v>-23.92</v>
      </c>
      <c r="U77" s="2">
        <v>991.54</v>
      </c>
      <c r="V77" s="2">
        <v>-147.97999999999999</v>
      </c>
      <c r="W77" s="2">
        <v>1026.8499999999999</v>
      </c>
      <c r="X77" s="2">
        <v>-112.67</v>
      </c>
      <c r="Y77" s="2">
        <v>9.7956000000000003</v>
      </c>
      <c r="Z77" s="2">
        <v>22.003799999999998</v>
      </c>
      <c r="AA77" s="2">
        <v>4.0738000000000003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9.3346</v>
      </c>
      <c r="AH77" s="2">
        <v>38.883600000000001</v>
      </c>
      <c r="AI77" s="2">
        <v>51.781799999999997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0.1938</v>
      </c>
      <c r="AP77" s="2">
        <v>4.53E-2</v>
      </c>
      <c r="AQ77" s="2">
        <v>48.848300000000002</v>
      </c>
      <c r="AR77" s="2">
        <v>1.9926999999999999</v>
      </c>
      <c r="AS77" s="2">
        <v>12.305199999999999</v>
      </c>
      <c r="AT77" s="2">
        <v>2.1080999999999999</v>
      </c>
      <c r="AU77" s="2">
        <v>14.2561</v>
      </c>
      <c r="AV77" s="2">
        <v>0.30059999999999998</v>
      </c>
      <c r="AW77" s="2">
        <v>5.5175000000000001</v>
      </c>
      <c r="AX77" s="2">
        <v>11.2874</v>
      </c>
      <c r="AY77" s="2">
        <v>2.5154000000000001</v>
      </c>
      <c r="AZ77" s="2">
        <v>0.59599999999999997</v>
      </c>
      <c r="BA77" s="2">
        <v>0.1726</v>
      </c>
      <c r="BB77" s="2">
        <v>0</v>
      </c>
      <c r="BC77" s="2">
        <v>5.8999999999999999E-3</v>
      </c>
      <c r="BD77" s="2">
        <v>9.4100000000000003E-2</v>
      </c>
      <c r="BE77" s="2">
        <v>0</v>
      </c>
      <c r="BF77" s="2">
        <v>1.4347000000000001</v>
      </c>
      <c r="BG77" s="2">
        <v>1.4097999999999999</v>
      </c>
      <c r="BH77" s="2">
        <v>0.73699999999999999</v>
      </c>
      <c r="BI77" s="2">
        <v>1.2827999999999999</v>
      </c>
      <c r="BJ77" s="2">
        <v>1.4499</v>
      </c>
      <c r="BK77" s="2">
        <v>1.4188000000000001</v>
      </c>
      <c r="BL77" s="2">
        <v>1.4450000000000001</v>
      </c>
      <c r="BM77" s="2">
        <v>1.4609000000000001</v>
      </c>
      <c r="BN77" s="2">
        <v>1.466</v>
      </c>
      <c r="BO77" s="2">
        <v>1.4672000000000001</v>
      </c>
      <c r="BP77" s="2">
        <v>1.4679</v>
      </c>
      <c r="BQ77" s="2">
        <v>1.4951000000000001</v>
      </c>
      <c r="BR77" s="2">
        <v>1.4958</v>
      </c>
      <c r="BS77" s="2">
        <v>1.4941</v>
      </c>
      <c r="BT77" s="2">
        <v>1.4923</v>
      </c>
      <c r="BU77" s="2">
        <v>37.132199999999997</v>
      </c>
      <c r="BV77" s="2">
        <v>0</v>
      </c>
      <c r="BW77" s="2">
        <v>0</v>
      </c>
      <c r="BX77" s="2">
        <v>0</v>
      </c>
      <c r="BY77" s="2">
        <v>28.913399999999999</v>
      </c>
      <c r="BZ77" s="2">
        <v>0.37540000000000001</v>
      </c>
      <c r="CA77" s="2">
        <v>32.9435</v>
      </c>
      <c r="CB77" s="2">
        <v>0.53810000000000002</v>
      </c>
      <c r="CC77" s="2">
        <v>0</v>
      </c>
      <c r="CD77" s="2">
        <v>0</v>
      </c>
      <c r="CE77" s="2">
        <v>0</v>
      </c>
      <c r="CF77" s="2">
        <v>0</v>
      </c>
      <c r="CG77" s="2">
        <v>9.7500000000000003E-2</v>
      </c>
      <c r="CH77" s="2">
        <v>0</v>
      </c>
      <c r="CI77" s="2">
        <v>0</v>
      </c>
      <c r="CJ77" s="2">
        <v>67.010000000000005</v>
      </c>
      <c r="CK77" s="2">
        <v>66.13</v>
      </c>
      <c r="CL77" s="2">
        <v>32.56</v>
      </c>
      <c r="CM77" s="2">
        <v>0.43</v>
      </c>
      <c r="CN77" s="2">
        <v>0.78</v>
      </c>
      <c r="CO77" s="2">
        <v>0.11</v>
      </c>
      <c r="CP77" s="2">
        <v>51.106400000000001</v>
      </c>
      <c r="CQ77" s="2">
        <v>0</v>
      </c>
      <c r="CR77" s="2">
        <v>31.278400000000001</v>
      </c>
      <c r="CS77" s="2">
        <v>0</v>
      </c>
      <c r="CT77" s="2">
        <v>0</v>
      </c>
      <c r="CU77" s="2">
        <v>0</v>
      </c>
      <c r="CV77" s="2">
        <v>0</v>
      </c>
      <c r="CW77" s="2">
        <v>13.8796</v>
      </c>
      <c r="CX77" s="2">
        <v>3.5522</v>
      </c>
      <c r="CY77" s="2">
        <v>0.1835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67.62</v>
      </c>
      <c r="DF77" s="2">
        <v>31.32</v>
      </c>
      <c r="DG77" s="2">
        <v>1.06</v>
      </c>
      <c r="DH77" s="2">
        <v>0</v>
      </c>
      <c r="DI77" s="2">
        <v>50.774000000000001</v>
      </c>
      <c r="DJ77" s="2">
        <v>0</v>
      </c>
      <c r="DK77" s="2">
        <v>5.3609999999999998</v>
      </c>
      <c r="DL77" s="2">
        <v>0</v>
      </c>
      <c r="DM77" s="2">
        <v>9.8893000000000004</v>
      </c>
      <c r="DN77" s="2">
        <v>0.24399999999999999</v>
      </c>
      <c r="DO77" s="2">
        <v>14.723800000000001</v>
      </c>
      <c r="DP77" s="2">
        <v>18.979500000000002</v>
      </c>
      <c r="DQ77" s="2">
        <v>0</v>
      </c>
      <c r="DR77" s="2">
        <v>0</v>
      </c>
      <c r="DS77" s="2">
        <v>0</v>
      </c>
      <c r="DT77" s="2">
        <v>0</v>
      </c>
      <c r="DU77" s="2">
        <v>2.8400000000000002E-2</v>
      </c>
      <c r="DV77" s="2">
        <v>0</v>
      </c>
      <c r="DW77" s="2">
        <v>0</v>
      </c>
      <c r="DX77" s="2">
        <v>72.63</v>
      </c>
      <c r="DY77" s="2">
        <v>40.69</v>
      </c>
      <c r="DZ77" s="2">
        <v>15.33</v>
      </c>
      <c r="EA77" s="2">
        <v>37.700000000000003</v>
      </c>
      <c r="EB77" s="2">
        <v>5.86</v>
      </c>
      <c r="EC77" s="2">
        <v>0.38</v>
      </c>
      <c r="ED77" s="2">
        <v>0.03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0</v>
      </c>
      <c r="GG77" s="2">
        <v>0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0</v>
      </c>
      <c r="GU77" s="2">
        <v>0</v>
      </c>
      <c r="GV77" s="2">
        <v>0</v>
      </c>
      <c r="GW77" s="2">
        <v>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2">
        <v>0</v>
      </c>
      <c r="HJ77" s="2">
        <v>0</v>
      </c>
      <c r="HK77" s="2">
        <v>0</v>
      </c>
      <c r="HL77" s="2">
        <v>0</v>
      </c>
      <c r="HM77" s="2">
        <v>0</v>
      </c>
      <c r="HN77" s="2">
        <v>0</v>
      </c>
      <c r="HO77" s="2">
        <v>0</v>
      </c>
      <c r="HP77" s="2">
        <v>0</v>
      </c>
      <c r="HQ77" s="2">
        <v>0</v>
      </c>
      <c r="HR77" s="2">
        <v>0</v>
      </c>
      <c r="HS77" s="2">
        <v>0</v>
      </c>
      <c r="HT77" s="2">
        <v>0</v>
      </c>
      <c r="HU77" s="2">
        <v>0</v>
      </c>
      <c r="HV77" s="2">
        <v>0</v>
      </c>
      <c r="HW77" s="2">
        <v>0</v>
      </c>
      <c r="HX77" s="2">
        <v>0</v>
      </c>
      <c r="HY77" s="2">
        <v>0</v>
      </c>
      <c r="HZ77" s="2">
        <v>0</v>
      </c>
      <c r="IA77" s="2">
        <v>0</v>
      </c>
    </row>
    <row r="78" spans="1:235" x14ac:dyDescent="0.35">
      <c r="A78" s="2" t="s">
        <v>654</v>
      </c>
      <c r="B78" s="2">
        <v>37.5</v>
      </c>
      <c r="C78" s="2">
        <v>36.369999999999997</v>
      </c>
      <c r="D78" s="2">
        <v>37.11</v>
      </c>
      <c r="E78" s="2">
        <v>1139.05</v>
      </c>
      <c r="F78" s="2">
        <v>1E-3</v>
      </c>
      <c r="G78" s="2">
        <v>-9.02</v>
      </c>
      <c r="H78" s="2">
        <v>0</v>
      </c>
      <c r="I78" s="2">
        <v>-0.72</v>
      </c>
      <c r="J78" s="2">
        <v>63.63</v>
      </c>
      <c r="K78" s="2">
        <v>1139.06</v>
      </c>
      <c r="L78" s="2">
        <v>0.01</v>
      </c>
      <c r="M78" s="2">
        <v>1139.05</v>
      </c>
      <c r="N78" s="2">
        <v>0</v>
      </c>
      <c r="O78" s="2">
        <v>1139.05</v>
      </c>
      <c r="P78" s="2">
        <v>0</v>
      </c>
      <c r="Q78" s="2">
        <v>1118.7</v>
      </c>
      <c r="R78" s="2">
        <v>-20.350000000000001</v>
      </c>
      <c r="S78" s="2">
        <v>1115.0999999999999</v>
      </c>
      <c r="T78" s="2">
        <v>-23.95</v>
      </c>
      <c r="U78" s="2">
        <v>992.46</v>
      </c>
      <c r="V78" s="2">
        <v>-146.59</v>
      </c>
      <c r="W78" s="2">
        <v>1026.8499999999999</v>
      </c>
      <c r="X78" s="2">
        <v>-112.2</v>
      </c>
      <c r="Y78" s="2">
        <v>9.8423999999999996</v>
      </c>
      <c r="Z78" s="2">
        <v>22.196200000000001</v>
      </c>
      <c r="AA78" s="2">
        <v>4.3296999999999999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9.4567999999999994</v>
      </c>
      <c r="AH78" s="2">
        <v>38.866399999999999</v>
      </c>
      <c r="AI78" s="2">
        <v>51.676699999999997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0.19439999999999999</v>
      </c>
      <c r="AP78" s="2">
        <v>4.53E-2</v>
      </c>
      <c r="AQ78" s="2">
        <v>48.8369</v>
      </c>
      <c r="AR78" s="2">
        <v>2.0083000000000002</v>
      </c>
      <c r="AS78" s="2">
        <v>12.2919</v>
      </c>
      <c r="AT78" s="2">
        <v>2.1164000000000001</v>
      </c>
      <c r="AU78" s="2">
        <v>14.2918</v>
      </c>
      <c r="AV78" s="2">
        <v>0.3014</v>
      </c>
      <c r="AW78" s="2">
        <v>5.4939</v>
      </c>
      <c r="AX78" s="2">
        <v>11.2653</v>
      </c>
      <c r="AY78" s="2">
        <v>2.5198999999999998</v>
      </c>
      <c r="AZ78" s="2">
        <v>0.5998</v>
      </c>
      <c r="BA78" s="2">
        <v>0.1739</v>
      </c>
      <c r="BB78" s="2">
        <v>0</v>
      </c>
      <c r="BC78" s="2">
        <v>5.7999999999999996E-3</v>
      </c>
      <c r="BD78" s="2">
        <v>9.4899999999999998E-2</v>
      </c>
      <c r="BE78" s="2">
        <v>0</v>
      </c>
      <c r="BF78" s="2">
        <v>1.4420999999999999</v>
      </c>
      <c r="BG78" s="2">
        <v>1.4118999999999999</v>
      </c>
      <c r="BH78" s="2">
        <v>0.73519999999999996</v>
      </c>
      <c r="BI78" s="2">
        <v>1.288</v>
      </c>
      <c r="BJ78" s="2">
        <v>1.4591000000000001</v>
      </c>
      <c r="BK78" s="2">
        <v>1.4265000000000001</v>
      </c>
      <c r="BL78" s="2">
        <v>1.4529000000000001</v>
      </c>
      <c r="BM78" s="2">
        <v>1.4688000000000001</v>
      </c>
      <c r="BN78" s="2">
        <v>1.4737</v>
      </c>
      <c r="BO78" s="2">
        <v>1.4748000000000001</v>
      </c>
      <c r="BP78" s="2">
        <v>1.4754</v>
      </c>
      <c r="BQ78" s="2">
        <v>1.5031000000000001</v>
      </c>
      <c r="BR78" s="2">
        <v>1.5039</v>
      </c>
      <c r="BS78" s="2">
        <v>1.5023</v>
      </c>
      <c r="BT78" s="2">
        <v>1.5005999999999999</v>
      </c>
      <c r="BU78" s="2">
        <v>37.109900000000003</v>
      </c>
      <c r="BV78" s="2">
        <v>0</v>
      </c>
      <c r="BW78" s="2">
        <v>0</v>
      </c>
      <c r="BX78" s="2">
        <v>0</v>
      </c>
      <c r="BY78" s="2">
        <v>29.031700000000001</v>
      </c>
      <c r="BZ78" s="2">
        <v>0.37640000000000001</v>
      </c>
      <c r="CA78" s="2">
        <v>32.846699999999998</v>
      </c>
      <c r="CB78" s="2">
        <v>0.53839999999999999</v>
      </c>
      <c r="CC78" s="2">
        <v>0</v>
      </c>
      <c r="CD78" s="2">
        <v>0</v>
      </c>
      <c r="CE78" s="2">
        <v>0</v>
      </c>
      <c r="CF78" s="2">
        <v>0</v>
      </c>
      <c r="CG78" s="2">
        <v>9.69E-2</v>
      </c>
      <c r="CH78" s="2">
        <v>0</v>
      </c>
      <c r="CI78" s="2">
        <v>0</v>
      </c>
      <c r="CJ78" s="2">
        <v>66.849999999999994</v>
      </c>
      <c r="CK78" s="2">
        <v>65.98</v>
      </c>
      <c r="CL78" s="2">
        <v>32.71</v>
      </c>
      <c r="CM78" s="2">
        <v>0.43</v>
      </c>
      <c r="CN78" s="2">
        <v>0.78</v>
      </c>
      <c r="CO78" s="2">
        <v>0.11</v>
      </c>
      <c r="CP78" s="2">
        <v>51.135100000000001</v>
      </c>
      <c r="CQ78" s="2">
        <v>0</v>
      </c>
      <c r="CR78" s="2">
        <v>31.258900000000001</v>
      </c>
      <c r="CS78" s="2">
        <v>0</v>
      </c>
      <c r="CT78" s="2">
        <v>0</v>
      </c>
      <c r="CU78" s="2">
        <v>0</v>
      </c>
      <c r="CV78" s="2">
        <v>0</v>
      </c>
      <c r="CW78" s="2">
        <v>13.8567</v>
      </c>
      <c r="CX78" s="2">
        <v>3.5649000000000002</v>
      </c>
      <c r="CY78" s="2">
        <v>0.1845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67.5</v>
      </c>
      <c r="DF78" s="2">
        <v>31.43</v>
      </c>
      <c r="DG78" s="2">
        <v>1.07</v>
      </c>
      <c r="DH78" s="2">
        <v>0</v>
      </c>
      <c r="DI78" s="2">
        <v>50.764499999999998</v>
      </c>
      <c r="DJ78" s="2">
        <v>0</v>
      </c>
      <c r="DK78" s="2">
        <v>5.3578999999999999</v>
      </c>
      <c r="DL78" s="2">
        <v>0</v>
      </c>
      <c r="DM78" s="2">
        <v>9.9382999999999999</v>
      </c>
      <c r="DN78" s="2">
        <v>0.245</v>
      </c>
      <c r="DO78" s="2">
        <v>14.697100000000001</v>
      </c>
      <c r="DP78" s="2">
        <v>18.968800000000002</v>
      </c>
      <c r="DQ78" s="2">
        <v>0</v>
      </c>
      <c r="DR78" s="2">
        <v>0</v>
      </c>
      <c r="DS78" s="2">
        <v>0</v>
      </c>
      <c r="DT78" s="2">
        <v>0</v>
      </c>
      <c r="DU78" s="2">
        <v>2.8299999999999999E-2</v>
      </c>
      <c r="DV78" s="2">
        <v>0</v>
      </c>
      <c r="DW78" s="2">
        <v>0</v>
      </c>
      <c r="DX78" s="2">
        <v>72.5</v>
      </c>
      <c r="DY78" s="2">
        <v>40.630000000000003</v>
      </c>
      <c r="DZ78" s="2">
        <v>15.41</v>
      </c>
      <c r="EA78" s="2">
        <v>37.69</v>
      </c>
      <c r="EB78" s="2">
        <v>5.85</v>
      </c>
      <c r="EC78" s="2">
        <v>0.38</v>
      </c>
      <c r="ED78" s="2">
        <v>0.03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2">
        <v>0</v>
      </c>
      <c r="GU78" s="2">
        <v>0</v>
      </c>
      <c r="GV78" s="2">
        <v>0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2">
        <v>0</v>
      </c>
      <c r="HJ78" s="2">
        <v>0</v>
      </c>
      <c r="HK78" s="2">
        <v>0</v>
      </c>
      <c r="HL78" s="2">
        <v>0</v>
      </c>
      <c r="HM78" s="2">
        <v>0</v>
      </c>
      <c r="HN78" s="2">
        <v>0</v>
      </c>
      <c r="HO78" s="2">
        <v>0</v>
      </c>
      <c r="HP78" s="2">
        <v>0</v>
      </c>
      <c r="HQ78" s="2">
        <v>0</v>
      </c>
      <c r="HR78" s="2">
        <v>0</v>
      </c>
      <c r="HS78" s="2">
        <v>0</v>
      </c>
      <c r="HT78" s="2">
        <v>0</v>
      </c>
      <c r="HU78" s="2">
        <v>0</v>
      </c>
      <c r="HV78" s="2">
        <v>0</v>
      </c>
      <c r="HW78" s="2">
        <v>0</v>
      </c>
      <c r="HX78" s="2">
        <v>0</v>
      </c>
      <c r="HY78" s="2">
        <v>0</v>
      </c>
      <c r="HZ78" s="2">
        <v>0</v>
      </c>
      <c r="IA78" s="2">
        <v>0</v>
      </c>
    </row>
    <row r="79" spans="1:235" x14ac:dyDescent="0.35">
      <c r="A79" s="2" t="s">
        <v>654</v>
      </c>
      <c r="B79" s="2">
        <v>38</v>
      </c>
      <c r="C79" s="2">
        <v>36.869999999999997</v>
      </c>
      <c r="D79" s="2">
        <v>37.61</v>
      </c>
      <c r="E79" s="2">
        <v>1138.58</v>
      </c>
      <c r="F79" s="2">
        <v>1E-3</v>
      </c>
      <c r="G79" s="2">
        <v>-9.02</v>
      </c>
      <c r="H79" s="2">
        <v>0</v>
      </c>
      <c r="I79" s="2">
        <v>-0.72</v>
      </c>
      <c r="J79" s="2">
        <v>63.13</v>
      </c>
      <c r="K79" s="2">
        <v>1138.5899999999999</v>
      </c>
      <c r="L79" s="2">
        <v>0.01</v>
      </c>
      <c r="M79" s="2">
        <v>1138.58</v>
      </c>
      <c r="N79" s="2">
        <v>0</v>
      </c>
      <c r="O79" s="2">
        <v>1138.58</v>
      </c>
      <c r="P79" s="2">
        <v>0</v>
      </c>
      <c r="Q79" s="2">
        <v>1118.26</v>
      </c>
      <c r="R79" s="2">
        <v>-20.32</v>
      </c>
      <c r="S79" s="2">
        <v>1114.6099999999999</v>
      </c>
      <c r="T79" s="2">
        <v>-23.97</v>
      </c>
      <c r="U79" s="2">
        <v>993.4</v>
      </c>
      <c r="V79" s="2">
        <v>-145.18</v>
      </c>
      <c r="W79" s="2">
        <v>1026.8499999999999</v>
      </c>
      <c r="X79" s="2">
        <v>-111.73</v>
      </c>
      <c r="Y79" s="2">
        <v>9.8893000000000004</v>
      </c>
      <c r="Z79" s="2">
        <v>22.3887</v>
      </c>
      <c r="AA79" s="2">
        <v>4.5857000000000001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9.4687000000000001</v>
      </c>
      <c r="AH79" s="2">
        <v>38.848300000000002</v>
      </c>
      <c r="AI79" s="2">
        <v>51.682899999999997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0.19500000000000001</v>
      </c>
      <c r="AP79" s="2">
        <v>4.53E-2</v>
      </c>
      <c r="AQ79" s="2">
        <v>48.825099999999999</v>
      </c>
      <c r="AR79" s="2">
        <v>2.024</v>
      </c>
      <c r="AS79" s="2">
        <v>12.278600000000001</v>
      </c>
      <c r="AT79" s="2">
        <v>2.1246</v>
      </c>
      <c r="AU79" s="2">
        <v>14.327500000000001</v>
      </c>
      <c r="AV79" s="2">
        <v>0.30230000000000001</v>
      </c>
      <c r="AW79" s="2">
        <v>5.4702000000000002</v>
      </c>
      <c r="AX79" s="2">
        <v>11.243</v>
      </c>
      <c r="AY79" s="2">
        <v>2.5243000000000002</v>
      </c>
      <c r="AZ79" s="2">
        <v>0.60360000000000003</v>
      </c>
      <c r="BA79" s="2">
        <v>0.17530000000000001</v>
      </c>
      <c r="BB79" s="2">
        <v>0</v>
      </c>
      <c r="BC79" s="2">
        <v>5.7999999999999996E-3</v>
      </c>
      <c r="BD79" s="2">
        <v>9.5600000000000004E-2</v>
      </c>
      <c r="BE79" s="2">
        <v>0</v>
      </c>
      <c r="BF79" s="2">
        <v>1.4496</v>
      </c>
      <c r="BG79" s="2">
        <v>1.4139999999999999</v>
      </c>
      <c r="BH79" s="2">
        <v>0.73340000000000005</v>
      </c>
      <c r="BI79" s="2">
        <v>1.2932999999999999</v>
      </c>
      <c r="BJ79" s="2">
        <v>1.4682999999999999</v>
      </c>
      <c r="BK79" s="2">
        <v>1.4341999999999999</v>
      </c>
      <c r="BL79" s="2">
        <v>1.4609000000000001</v>
      </c>
      <c r="BM79" s="2">
        <v>1.4766999999999999</v>
      </c>
      <c r="BN79" s="2">
        <v>1.4815</v>
      </c>
      <c r="BO79" s="2">
        <v>1.4824999999999999</v>
      </c>
      <c r="BP79" s="2">
        <v>1.4830000000000001</v>
      </c>
      <c r="BQ79" s="2">
        <v>1.5112000000000001</v>
      </c>
      <c r="BR79" s="2">
        <v>1.5122</v>
      </c>
      <c r="BS79" s="2">
        <v>1.5106999999999999</v>
      </c>
      <c r="BT79" s="2">
        <v>1.5089999999999999</v>
      </c>
      <c r="BU79" s="2">
        <v>37.087499999999999</v>
      </c>
      <c r="BV79" s="2">
        <v>0</v>
      </c>
      <c r="BW79" s="2">
        <v>0</v>
      </c>
      <c r="BX79" s="2">
        <v>0</v>
      </c>
      <c r="BY79" s="2">
        <v>29.150300000000001</v>
      </c>
      <c r="BZ79" s="2">
        <v>0.3775</v>
      </c>
      <c r="CA79" s="2">
        <v>32.749600000000001</v>
      </c>
      <c r="CB79" s="2">
        <v>0.53869999999999996</v>
      </c>
      <c r="CC79" s="2">
        <v>0</v>
      </c>
      <c r="CD79" s="2">
        <v>0</v>
      </c>
      <c r="CE79" s="2">
        <v>0</v>
      </c>
      <c r="CF79" s="2">
        <v>0</v>
      </c>
      <c r="CG79" s="2">
        <v>9.64E-2</v>
      </c>
      <c r="CH79" s="2">
        <v>0</v>
      </c>
      <c r="CI79" s="2">
        <v>0</v>
      </c>
      <c r="CJ79" s="2">
        <v>66.7</v>
      </c>
      <c r="CK79" s="2">
        <v>65.819999999999993</v>
      </c>
      <c r="CL79" s="2">
        <v>32.869999999999997</v>
      </c>
      <c r="CM79" s="2">
        <v>0.43</v>
      </c>
      <c r="CN79" s="2">
        <v>0.78</v>
      </c>
      <c r="CO79" s="2">
        <v>0.1</v>
      </c>
      <c r="CP79" s="2">
        <v>51.163899999999998</v>
      </c>
      <c r="CQ79" s="2">
        <v>0</v>
      </c>
      <c r="CR79" s="2">
        <v>31.2392</v>
      </c>
      <c r="CS79" s="2">
        <v>0</v>
      </c>
      <c r="CT79" s="2">
        <v>0</v>
      </c>
      <c r="CU79" s="2">
        <v>0</v>
      </c>
      <c r="CV79" s="2">
        <v>0</v>
      </c>
      <c r="CW79" s="2">
        <v>13.8338</v>
      </c>
      <c r="CX79" s="2">
        <v>3.5775999999999999</v>
      </c>
      <c r="CY79" s="2">
        <v>0.1855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67.39</v>
      </c>
      <c r="DF79" s="2">
        <v>31.54</v>
      </c>
      <c r="DG79" s="2">
        <v>1.08</v>
      </c>
      <c r="DH79" s="2">
        <v>0</v>
      </c>
      <c r="DI79" s="2">
        <v>50.755000000000003</v>
      </c>
      <c r="DJ79" s="2">
        <v>0</v>
      </c>
      <c r="DK79" s="2">
        <v>5.3550000000000004</v>
      </c>
      <c r="DL79" s="2">
        <v>0</v>
      </c>
      <c r="DM79" s="2">
        <v>9.9876000000000005</v>
      </c>
      <c r="DN79" s="2">
        <v>0.246</v>
      </c>
      <c r="DO79" s="2">
        <v>14.670199999999999</v>
      </c>
      <c r="DP79" s="2">
        <v>18.958100000000002</v>
      </c>
      <c r="DQ79" s="2">
        <v>0</v>
      </c>
      <c r="DR79" s="2">
        <v>0</v>
      </c>
      <c r="DS79" s="2">
        <v>0</v>
      </c>
      <c r="DT79" s="2">
        <v>0</v>
      </c>
      <c r="DU79" s="2">
        <v>2.81E-2</v>
      </c>
      <c r="DV79" s="2">
        <v>0</v>
      </c>
      <c r="DW79" s="2">
        <v>0</v>
      </c>
      <c r="DX79" s="2">
        <v>72.36</v>
      </c>
      <c r="DY79" s="2">
        <v>40.56</v>
      </c>
      <c r="DZ79" s="2">
        <v>15.49</v>
      </c>
      <c r="EA79" s="2">
        <v>37.67</v>
      </c>
      <c r="EB79" s="2">
        <v>5.85</v>
      </c>
      <c r="EC79" s="2">
        <v>0.39</v>
      </c>
      <c r="ED79" s="2">
        <v>0.03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2">
        <v>0</v>
      </c>
      <c r="GU79" s="2">
        <v>0</v>
      </c>
      <c r="GV79" s="2"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2">
        <v>0</v>
      </c>
      <c r="HJ79" s="2">
        <v>0</v>
      </c>
      <c r="HK79" s="2">
        <v>0</v>
      </c>
      <c r="HL79" s="2">
        <v>0</v>
      </c>
      <c r="HM79" s="2">
        <v>0</v>
      </c>
      <c r="HN79" s="2">
        <v>0</v>
      </c>
      <c r="HO79" s="2">
        <v>0</v>
      </c>
      <c r="HP79" s="2">
        <v>0</v>
      </c>
      <c r="HQ79" s="2">
        <v>0</v>
      </c>
      <c r="HR79" s="2">
        <v>0</v>
      </c>
      <c r="HS79" s="2">
        <v>0</v>
      </c>
      <c r="HT79" s="2">
        <v>0</v>
      </c>
      <c r="HU79" s="2">
        <v>0</v>
      </c>
      <c r="HV79" s="2">
        <v>0</v>
      </c>
      <c r="HW79" s="2">
        <v>0</v>
      </c>
      <c r="HX79" s="2">
        <v>0</v>
      </c>
      <c r="HY79" s="2">
        <v>0</v>
      </c>
      <c r="HZ79" s="2">
        <v>0</v>
      </c>
      <c r="IA79" s="2">
        <v>0</v>
      </c>
    </row>
    <row r="80" spans="1:235" x14ac:dyDescent="0.35">
      <c r="A80" s="2" t="s">
        <v>654</v>
      </c>
      <c r="B80" s="2">
        <v>38.5</v>
      </c>
      <c r="C80" s="2">
        <v>37.369999999999997</v>
      </c>
      <c r="D80" s="2">
        <v>38.11</v>
      </c>
      <c r="E80" s="2">
        <v>1138.0999999999999</v>
      </c>
      <c r="F80" s="2">
        <v>1E-3</v>
      </c>
      <c r="G80" s="2">
        <v>-9.0299999999999994</v>
      </c>
      <c r="H80" s="2">
        <v>0</v>
      </c>
      <c r="I80" s="2">
        <v>-0.72</v>
      </c>
      <c r="J80" s="2">
        <v>62.63</v>
      </c>
      <c r="K80" s="2">
        <v>1138.1099999999999</v>
      </c>
      <c r="L80" s="2">
        <v>0.01</v>
      </c>
      <c r="M80" s="2">
        <v>1138.1099999999999</v>
      </c>
      <c r="N80" s="2">
        <v>0.01</v>
      </c>
      <c r="O80" s="2">
        <v>1138.0999999999999</v>
      </c>
      <c r="P80" s="2">
        <v>0</v>
      </c>
      <c r="Q80" s="2">
        <v>1117.81</v>
      </c>
      <c r="R80" s="2">
        <v>-20.29</v>
      </c>
      <c r="S80" s="2">
        <v>1114.1099999999999</v>
      </c>
      <c r="T80" s="2">
        <v>-24</v>
      </c>
      <c r="U80" s="2">
        <v>994.35</v>
      </c>
      <c r="V80" s="2">
        <v>-143.76</v>
      </c>
      <c r="W80" s="2">
        <v>1026.8499999999999</v>
      </c>
      <c r="X80" s="2">
        <v>-111.25</v>
      </c>
      <c r="Y80" s="2">
        <v>9.9367999999999999</v>
      </c>
      <c r="Z80" s="2">
        <v>22.581</v>
      </c>
      <c r="AA80" s="2">
        <v>4.8413000000000004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9.5851000000000006</v>
      </c>
      <c r="AH80" s="2">
        <v>38.830800000000004</v>
      </c>
      <c r="AI80" s="2">
        <v>51.584099999999999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0.1956</v>
      </c>
      <c r="AP80" s="2">
        <v>4.53E-2</v>
      </c>
      <c r="AQ80" s="2">
        <v>48.813299999999998</v>
      </c>
      <c r="AR80" s="2">
        <v>2.0400999999999998</v>
      </c>
      <c r="AS80" s="2">
        <v>12.2654</v>
      </c>
      <c r="AT80" s="2">
        <v>2.1328999999999998</v>
      </c>
      <c r="AU80" s="2">
        <v>14.363099999999999</v>
      </c>
      <c r="AV80" s="2">
        <v>0.30320000000000003</v>
      </c>
      <c r="AW80" s="2">
        <v>5.4463999999999997</v>
      </c>
      <c r="AX80" s="2">
        <v>11.2209</v>
      </c>
      <c r="AY80" s="2">
        <v>2.5287000000000002</v>
      </c>
      <c r="AZ80" s="2">
        <v>0.60740000000000005</v>
      </c>
      <c r="BA80" s="2">
        <v>0.1767</v>
      </c>
      <c r="BB80" s="2">
        <v>0</v>
      </c>
      <c r="BC80" s="2">
        <v>5.7000000000000002E-3</v>
      </c>
      <c r="BD80" s="2">
        <v>9.64E-2</v>
      </c>
      <c r="BE80" s="2">
        <v>0</v>
      </c>
      <c r="BF80" s="2">
        <v>1.4572000000000001</v>
      </c>
      <c r="BG80" s="2">
        <v>1.4161999999999999</v>
      </c>
      <c r="BH80" s="2">
        <v>0.73160000000000003</v>
      </c>
      <c r="BI80" s="2">
        <v>1.2985</v>
      </c>
      <c r="BJ80" s="2">
        <v>1.4777</v>
      </c>
      <c r="BK80" s="2">
        <v>1.4419999999999999</v>
      </c>
      <c r="BL80" s="2">
        <v>1.4690000000000001</v>
      </c>
      <c r="BM80" s="2">
        <v>1.4846999999999999</v>
      </c>
      <c r="BN80" s="2">
        <v>1.4893000000000001</v>
      </c>
      <c r="BO80" s="2">
        <v>1.4902</v>
      </c>
      <c r="BP80" s="2">
        <v>1.4906999999999999</v>
      </c>
      <c r="BQ80" s="2">
        <v>1.5194000000000001</v>
      </c>
      <c r="BR80" s="2">
        <v>1.5205</v>
      </c>
      <c r="BS80" s="2">
        <v>1.5190999999999999</v>
      </c>
      <c r="BT80" s="2">
        <v>1.5174000000000001</v>
      </c>
      <c r="BU80" s="2">
        <v>37.065100000000001</v>
      </c>
      <c r="BV80" s="2">
        <v>0</v>
      </c>
      <c r="BW80" s="2">
        <v>0</v>
      </c>
      <c r="BX80" s="2">
        <v>0</v>
      </c>
      <c r="BY80" s="2">
        <v>29.269500000000001</v>
      </c>
      <c r="BZ80" s="2">
        <v>0.3785</v>
      </c>
      <c r="CA80" s="2">
        <v>32.652000000000001</v>
      </c>
      <c r="CB80" s="2">
        <v>0.53900000000000003</v>
      </c>
      <c r="CC80" s="2">
        <v>0</v>
      </c>
      <c r="CD80" s="2">
        <v>0</v>
      </c>
      <c r="CE80" s="2">
        <v>0</v>
      </c>
      <c r="CF80" s="2">
        <v>0</v>
      </c>
      <c r="CG80" s="2">
        <v>9.5799999999999996E-2</v>
      </c>
      <c r="CH80" s="2">
        <v>0</v>
      </c>
      <c r="CI80" s="2">
        <v>0</v>
      </c>
      <c r="CJ80" s="2">
        <v>66.540000000000006</v>
      </c>
      <c r="CK80" s="2">
        <v>65.66</v>
      </c>
      <c r="CL80" s="2">
        <v>33.020000000000003</v>
      </c>
      <c r="CM80" s="2">
        <v>0.43</v>
      </c>
      <c r="CN80" s="2">
        <v>0.78</v>
      </c>
      <c r="CO80" s="2">
        <v>0.1</v>
      </c>
      <c r="CP80" s="2">
        <v>51.192799999999998</v>
      </c>
      <c r="CQ80" s="2">
        <v>0</v>
      </c>
      <c r="CR80" s="2">
        <v>31.2195</v>
      </c>
      <c r="CS80" s="2">
        <v>0</v>
      </c>
      <c r="CT80" s="2">
        <v>0</v>
      </c>
      <c r="CU80" s="2">
        <v>0</v>
      </c>
      <c r="CV80" s="2">
        <v>0</v>
      </c>
      <c r="CW80" s="2">
        <v>13.8108</v>
      </c>
      <c r="CX80" s="2">
        <v>3.5903999999999998</v>
      </c>
      <c r="CY80" s="2">
        <v>0.1865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67.27</v>
      </c>
      <c r="DF80" s="2">
        <v>31.65</v>
      </c>
      <c r="DG80" s="2">
        <v>1.08</v>
      </c>
      <c r="DH80" s="2">
        <v>0</v>
      </c>
      <c r="DI80" s="2">
        <v>50.7453</v>
      </c>
      <c r="DJ80" s="2">
        <v>0</v>
      </c>
      <c r="DK80" s="2">
        <v>5.3521000000000001</v>
      </c>
      <c r="DL80" s="2">
        <v>0</v>
      </c>
      <c r="DM80" s="2">
        <v>10.037000000000001</v>
      </c>
      <c r="DN80" s="2">
        <v>0.247</v>
      </c>
      <c r="DO80" s="2">
        <v>14.643000000000001</v>
      </c>
      <c r="DP80" s="2">
        <v>18.947600000000001</v>
      </c>
      <c r="DQ80" s="2">
        <v>0</v>
      </c>
      <c r="DR80" s="2">
        <v>0</v>
      </c>
      <c r="DS80" s="2">
        <v>0</v>
      </c>
      <c r="DT80" s="2">
        <v>0</v>
      </c>
      <c r="DU80" s="2">
        <v>2.8000000000000001E-2</v>
      </c>
      <c r="DV80" s="2">
        <v>0</v>
      </c>
      <c r="DW80" s="2">
        <v>0</v>
      </c>
      <c r="DX80" s="2">
        <v>72.23</v>
      </c>
      <c r="DY80" s="2">
        <v>40.5</v>
      </c>
      <c r="DZ80" s="2">
        <v>15.57</v>
      </c>
      <c r="EA80" s="2">
        <v>37.659999999999997</v>
      </c>
      <c r="EB80" s="2">
        <v>5.85</v>
      </c>
      <c r="EC80" s="2">
        <v>0.39</v>
      </c>
      <c r="ED80" s="2">
        <v>0.03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</row>
    <row r="81" spans="1:235" x14ac:dyDescent="0.35">
      <c r="A81" s="2" t="s">
        <v>654</v>
      </c>
      <c r="B81" s="2">
        <v>39</v>
      </c>
      <c r="C81" s="2">
        <v>37.86</v>
      </c>
      <c r="D81" s="2">
        <v>38.61</v>
      </c>
      <c r="E81" s="2">
        <v>1137.6300000000001</v>
      </c>
      <c r="F81" s="2">
        <v>1E-3</v>
      </c>
      <c r="G81" s="2">
        <v>-9.0399999999999991</v>
      </c>
      <c r="H81" s="2">
        <v>0</v>
      </c>
      <c r="I81" s="2">
        <v>-0.72</v>
      </c>
      <c r="J81" s="2">
        <v>62.14</v>
      </c>
      <c r="K81" s="2">
        <v>1137.6300000000001</v>
      </c>
      <c r="L81" s="2">
        <v>0.01</v>
      </c>
      <c r="M81" s="2">
        <v>1137.6400000000001</v>
      </c>
      <c r="N81" s="2">
        <v>0.01</v>
      </c>
      <c r="O81" s="2">
        <v>1137.6300000000001</v>
      </c>
      <c r="P81" s="2">
        <v>0</v>
      </c>
      <c r="Q81" s="2">
        <v>1117.3699999999999</v>
      </c>
      <c r="R81" s="2">
        <v>-20.260000000000002</v>
      </c>
      <c r="S81" s="2">
        <v>1113.5999999999999</v>
      </c>
      <c r="T81" s="2">
        <v>-24.02</v>
      </c>
      <c r="U81" s="2">
        <v>995.3</v>
      </c>
      <c r="V81" s="2">
        <v>-142.32</v>
      </c>
      <c r="W81" s="2">
        <v>1026.8499999999999</v>
      </c>
      <c r="X81" s="2">
        <v>-110.78</v>
      </c>
      <c r="Y81" s="2">
        <v>9.9842999999999993</v>
      </c>
      <c r="Z81" s="2">
        <v>22.773399999999999</v>
      </c>
      <c r="AA81" s="2">
        <v>5.0970000000000004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9.5969999999999995</v>
      </c>
      <c r="AH81" s="2">
        <v>38.8125</v>
      </c>
      <c r="AI81" s="2">
        <v>51.590499999999999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0.19620000000000001</v>
      </c>
      <c r="AP81" s="2">
        <v>4.53E-2</v>
      </c>
      <c r="AQ81" s="2">
        <v>48.801200000000001</v>
      </c>
      <c r="AR81" s="2">
        <v>2.0562999999999998</v>
      </c>
      <c r="AS81" s="2">
        <v>12.2521</v>
      </c>
      <c r="AT81" s="2">
        <v>2.1413000000000002</v>
      </c>
      <c r="AU81" s="2">
        <v>14.3986</v>
      </c>
      <c r="AV81" s="2">
        <v>0.30399999999999999</v>
      </c>
      <c r="AW81" s="2">
        <v>5.4226000000000001</v>
      </c>
      <c r="AX81" s="2">
        <v>11.198600000000001</v>
      </c>
      <c r="AY81" s="2">
        <v>2.5329999999999999</v>
      </c>
      <c r="AZ81" s="2">
        <v>0.61129999999999995</v>
      </c>
      <c r="BA81" s="2">
        <v>0.17810000000000001</v>
      </c>
      <c r="BB81" s="2">
        <v>0</v>
      </c>
      <c r="BC81" s="2">
        <v>5.7000000000000002E-3</v>
      </c>
      <c r="BD81" s="2">
        <v>9.7199999999999995E-2</v>
      </c>
      <c r="BE81" s="2">
        <v>0</v>
      </c>
      <c r="BF81" s="2">
        <v>1.4648000000000001</v>
      </c>
      <c r="BG81" s="2">
        <v>1.4182999999999999</v>
      </c>
      <c r="BH81" s="2">
        <v>0.72970000000000002</v>
      </c>
      <c r="BI81" s="2">
        <v>1.3038000000000001</v>
      </c>
      <c r="BJ81" s="2">
        <v>1.4872000000000001</v>
      </c>
      <c r="BK81" s="2">
        <v>1.4499</v>
      </c>
      <c r="BL81" s="2">
        <v>1.4771000000000001</v>
      </c>
      <c r="BM81" s="2">
        <v>1.4927999999999999</v>
      </c>
      <c r="BN81" s="2">
        <v>1.4972000000000001</v>
      </c>
      <c r="BO81" s="2">
        <v>1.4981</v>
      </c>
      <c r="BP81" s="2">
        <v>1.4984</v>
      </c>
      <c r="BQ81" s="2">
        <v>1.5277000000000001</v>
      </c>
      <c r="BR81" s="2">
        <v>1.5289999999999999</v>
      </c>
      <c r="BS81" s="2">
        <v>1.5277000000000001</v>
      </c>
      <c r="BT81" s="2">
        <v>1.526</v>
      </c>
      <c r="BU81" s="2">
        <v>37.042499999999997</v>
      </c>
      <c r="BV81" s="2">
        <v>0</v>
      </c>
      <c r="BW81" s="2">
        <v>0</v>
      </c>
      <c r="BX81" s="2">
        <v>0</v>
      </c>
      <c r="BY81" s="2">
        <v>29.388999999999999</v>
      </c>
      <c r="BZ81" s="2">
        <v>0.37959999999999999</v>
      </c>
      <c r="CA81" s="2">
        <v>32.554200000000002</v>
      </c>
      <c r="CB81" s="2">
        <v>0.53939999999999999</v>
      </c>
      <c r="CC81" s="2">
        <v>0</v>
      </c>
      <c r="CD81" s="2">
        <v>0</v>
      </c>
      <c r="CE81" s="2">
        <v>0</v>
      </c>
      <c r="CF81" s="2">
        <v>0</v>
      </c>
      <c r="CG81" s="2">
        <v>9.5299999999999996E-2</v>
      </c>
      <c r="CH81" s="2">
        <v>0</v>
      </c>
      <c r="CI81" s="2">
        <v>0</v>
      </c>
      <c r="CJ81" s="2">
        <v>66.38</v>
      </c>
      <c r="CK81" s="2">
        <v>65.510000000000005</v>
      </c>
      <c r="CL81" s="2">
        <v>33.18</v>
      </c>
      <c r="CM81" s="2">
        <v>0.43</v>
      </c>
      <c r="CN81" s="2">
        <v>0.78</v>
      </c>
      <c r="CO81" s="2">
        <v>0.1</v>
      </c>
      <c r="CP81" s="2">
        <v>51.221800000000002</v>
      </c>
      <c r="CQ81" s="2">
        <v>0</v>
      </c>
      <c r="CR81" s="2">
        <v>31.1998</v>
      </c>
      <c r="CS81" s="2">
        <v>0</v>
      </c>
      <c r="CT81" s="2">
        <v>0</v>
      </c>
      <c r="CU81" s="2">
        <v>0</v>
      </c>
      <c r="CV81" s="2">
        <v>0</v>
      </c>
      <c r="CW81" s="2">
        <v>13.787800000000001</v>
      </c>
      <c r="CX81" s="2">
        <v>3.6032000000000002</v>
      </c>
      <c r="CY81" s="2">
        <v>0.1875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67.16</v>
      </c>
      <c r="DF81" s="2">
        <v>31.76</v>
      </c>
      <c r="DG81" s="2">
        <v>1.0900000000000001</v>
      </c>
      <c r="DH81" s="2">
        <v>0</v>
      </c>
      <c r="DI81" s="2">
        <v>50.735500000000002</v>
      </c>
      <c r="DJ81" s="2">
        <v>0</v>
      </c>
      <c r="DK81" s="2">
        <v>5.3493000000000004</v>
      </c>
      <c r="DL81" s="2">
        <v>0</v>
      </c>
      <c r="DM81" s="2">
        <v>10.0867</v>
      </c>
      <c r="DN81" s="2">
        <v>0.248</v>
      </c>
      <c r="DO81" s="2">
        <v>14.6157</v>
      </c>
      <c r="DP81" s="2">
        <v>18.937000000000001</v>
      </c>
      <c r="DQ81" s="2">
        <v>0</v>
      </c>
      <c r="DR81" s="2">
        <v>0</v>
      </c>
      <c r="DS81" s="2">
        <v>0</v>
      </c>
      <c r="DT81" s="2">
        <v>0</v>
      </c>
      <c r="DU81" s="2">
        <v>2.7799999999999998E-2</v>
      </c>
      <c r="DV81" s="2">
        <v>0</v>
      </c>
      <c r="DW81" s="2">
        <v>0</v>
      </c>
      <c r="DX81" s="2">
        <v>72.09</v>
      </c>
      <c r="DY81" s="2">
        <v>40.43</v>
      </c>
      <c r="DZ81" s="2">
        <v>15.65</v>
      </c>
      <c r="EA81" s="2">
        <v>37.65</v>
      </c>
      <c r="EB81" s="2">
        <v>5.85</v>
      </c>
      <c r="EC81" s="2">
        <v>0.39</v>
      </c>
      <c r="ED81" s="2">
        <v>0.03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2">
        <v>0</v>
      </c>
      <c r="GU81" s="2">
        <v>0</v>
      </c>
      <c r="GV81" s="2"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2">
        <v>0</v>
      </c>
      <c r="HJ81" s="2">
        <v>0</v>
      </c>
      <c r="HK81" s="2">
        <v>0</v>
      </c>
      <c r="HL81" s="2">
        <v>0</v>
      </c>
      <c r="HM81" s="2">
        <v>0</v>
      </c>
      <c r="HN81" s="2">
        <v>0</v>
      </c>
      <c r="HO81" s="2">
        <v>0</v>
      </c>
      <c r="HP81" s="2">
        <v>0</v>
      </c>
      <c r="HQ81" s="2">
        <v>0</v>
      </c>
      <c r="HR81" s="2">
        <v>0</v>
      </c>
      <c r="HS81" s="2">
        <v>0</v>
      </c>
      <c r="HT81" s="2">
        <v>0</v>
      </c>
      <c r="HU81" s="2">
        <v>0</v>
      </c>
      <c r="HV81" s="2">
        <v>0</v>
      </c>
      <c r="HW81" s="2">
        <v>0</v>
      </c>
      <c r="HX81" s="2">
        <v>0</v>
      </c>
      <c r="HY81" s="2">
        <v>0</v>
      </c>
      <c r="HZ81" s="2">
        <v>0</v>
      </c>
      <c r="IA81" s="2">
        <v>0</v>
      </c>
    </row>
    <row r="82" spans="1:235" x14ac:dyDescent="0.35">
      <c r="A82" s="2" t="s">
        <v>654</v>
      </c>
      <c r="B82" s="2">
        <v>39.5</v>
      </c>
      <c r="C82" s="2">
        <v>38.36</v>
      </c>
      <c r="D82" s="2">
        <v>39.119999999999997</v>
      </c>
      <c r="E82" s="2">
        <v>1137.1500000000001</v>
      </c>
      <c r="F82" s="2">
        <v>1E-3</v>
      </c>
      <c r="G82" s="2">
        <v>-9.0399999999999991</v>
      </c>
      <c r="H82" s="2">
        <v>0</v>
      </c>
      <c r="I82" s="2">
        <v>-0.72</v>
      </c>
      <c r="J82" s="2">
        <v>61.64</v>
      </c>
      <c r="K82" s="2">
        <v>1137.1600000000001</v>
      </c>
      <c r="L82" s="2">
        <v>0.01</v>
      </c>
      <c r="M82" s="2">
        <v>1137.1500000000001</v>
      </c>
      <c r="N82" s="2">
        <v>0</v>
      </c>
      <c r="O82" s="2">
        <v>1137.1500000000001</v>
      </c>
      <c r="P82" s="2">
        <v>0</v>
      </c>
      <c r="Q82" s="2">
        <v>1116.92</v>
      </c>
      <c r="R82" s="2">
        <v>-20.23</v>
      </c>
      <c r="S82" s="2">
        <v>1113.0999999999999</v>
      </c>
      <c r="T82" s="2">
        <v>-24.05</v>
      </c>
      <c r="U82" s="2">
        <v>996.27</v>
      </c>
      <c r="V82" s="2">
        <v>-140.88</v>
      </c>
      <c r="W82" s="2">
        <v>1026.8499999999999</v>
      </c>
      <c r="X82" s="2">
        <v>-110.3</v>
      </c>
      <c r="Y82" s="2">
        <v>10.032299999999999</v>
      </c>
      <c r="Z82" s="2">
        <v>22.966799999999999</v>
      </c>
      <c r="AA82" s="2">
        <v>5.3513000000000002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9.6842000000000006</v>
      </c>
      <c r="AH82" s="2">
        <v>39.003900000000002</v>
      </c>
      <c r="AI82" s="2">
        <v>51.311900000000001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0.1968</v>
      </c>
      <c r="AP82" s="2">
        <v>4.53E-2</v>
      </c>
      <c r="AQ82" s="2">
        <v>48.788899999999998</v>
      </c>
      <c r="AR82" s="2">
        <v>2.0729000000000002</v>
      </c>
      <c r="AS82" s="2">
        <v>12.2385</v>
      </c>
      <c r="AT82" s="2">
        <v>2.1496</v>
      </c>
      <c r="AU82" s="2">
        <v>14.434200000000001</v>
      </c>
      <c r="AV82" s="2">
        <v>0.3049</v>
      </c>
      <c r="AW82" s="2">
        <v>5.3989000000000003</v>
      </c>
      <c r="AX82" s="2">
        <v>11.176399999999999</v>
      </c>
      <c r="AY82" s="2">
        <v>2.5373000000000001</v>
      </c>
      <c r="AZ82" s="2">
        <v>0.61529999999999996</v>
      </c>
      <c r="BA82" s="2">
        <v>0.17949999999999999</v>
      </c>
      <c r="BB82" s="2">
        <v>0</v>
      </c>
      <c r="BC82" s="2">
        <v>5.5999999999999999E-3</v>
      </c>
      <c r="BD82" s="2">
        <v>9.7900000000000001E-2</v>
      </c>
      <c r="BE82" s="2">
        <v>0</v>
      </c>
      <c r="BF82" s="2">
        <v>1.4724999999999999</v>
      </c>
      <c r="BG82" s="2">
        <v>1.4205000000000001</v>
      </c>
      <c r="BH82" s="2">
        <v>0.72789999999999999</v>
      </c>
      <c r="BI82" s="2">
        <v>1.3091999999999999</v>
      </c>
      <c r="BJ82" s="2">
        <v>1.4967999999999999</v>
      </c>
      <c r="BK82" s="2">
        <v>1.4579</v>
      </c>
      <c r="BL82" s="2">
        <v>1.4854000000000001</v>
      </c>
      <c r="BM82" s="2">
        <v>1.5009999999999999</v>
      </c>
      <c r="BN82" s="2">
        <v>1.5053000000000001</v>
      </c>
      <c r="BO82" s="2">
        <v>1.506</v>
      </c>
      <c r="BP82" s="2">
        <v>1.5062</v>
      </c>
      <c r="BQ82" s="2">
        <v>1.5361</v>
      </c>
      <c r="BR82" s="2">
        <v>1.5376000000000001</v>
      </c>
      <c r="BS82" s="2">
        <v>1.5364</v>
      </c>
      <c r="BT82" s="2">
        <v>1.5347</v>
      </c>
      <c r="BU82" s="2">
        <v>37.020000000000003</v>
      </c>
      <c r="BV82" s="2">
        <v>0</v>
      </c>
      <c r="BW82" s="2">
        <v>0</v>
      </c>
      <c r="BX82" s="2">
        <v>0</v>
      </c>
      <c r="BY82" s="2">
        <v>29.508600000000001</v>
      </c>
      <c r="BZ82" s="2">
        <v>0.38069999999999998</v>
      </c>
      <c r="CA82" s="2">
        <v>32.456299999999999</v>
      </c>
      <c r="CB82" s="2">
        <v>0.53969999999999996</v>
      </c>
      <c r="CC82" s="2">
        <v>0</v>
      </c>
      <c r="CD82" s="2">
        <v>0</v>
      </c>
      <c r="CE82" s="2">
        <v>0</v>
      </c>
      <c r="CF82" s="2">
        <v>0</v>
      </c>
      <c r="CG82" s="2">
        <v>9.4799999999999995E-2</v>
      </c>
      <c r="CH82" s="2">
        <v>0</v>
      </c>
      <c r="CI82" s="2">
        <v>0</v>
      </c>
      <c r="CJ82" s="2">
        <v>66.22</v>
      </c>
      <c r="CK82" s="2">
        <v>65.349999999999994</v>
      </c>
      <c r="CL82" s="2">
        <v>33.33</v>
      </c>
      <c r="CM82" s="2">
        <v>0.44</v>
      </c>
      <c r="CN82" s="2">
        <v>0.78</v>
      </c>
      <c r="CO82" s="2">
        <v>0.1</v>
      </c>
      <c r="CP82" s="2">
        <v>51.250900000000001</v>
      </c>
      <c r="CQ82" s="2">
        <v>0</v>
      </c>
      <c r="CR82" s="2">
        <v>31.18</v>
      </c>
      <c r="CS82" s="2">
        <v>0</v>
      </c>
      <c r="CT82" s="2">
        <v>0</v>
      </c>
      <c r="CU82" s="2">
        <v>0</v>
      </c>
      <c r="CV82" s="2">
        <v>0</v>
      </c>
      <c r="CW82" s="2">
        <v>13.7646</v>
      </c>
      <c r="CX82" s="2">
        <v>3.6160999999999999</v>
      </c>
      <c r="CY82" s="2">
        <v>0.1885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67.040000000000006</v>
      </c>
      <c r="DF82" s="2">
        <v>31.87</v>
      </c>
      <c r="DG82" s="2">
        <v>1.0900000000000001</v>
      </c>
      <c r="DH82" s="2">
        <v>0</v>
      </c>
      <c r="DI82" s="2">
        <v>50.725900000000003</v>
      </c>
      <c r="DJ82" s="2">
        <v>0</v>
      </c>
      <c r="DK82" s="2">
        <v>5.3461999999999996</v>
      </c>
      <c r="DL82" s="2">
        <v>0</v>
      </c>
      <c r="DM82" s="2">
        <v>10.1366</v>
      </c>
      <c r="DN82" s="2">
        <v>0.249</v>
      </c>
      <c r="DO82" s="2">
        <v>14.5884</v>
      </c>
      <c r="DP82" s="2">
        <v>18.926200000000001</v>
      </c>
      <c r="DQ82" s="2">
        <v>0</v>
      </c>
      <c r="DR82" s="2">
        <v>0</v>
      </c>
      <c r="DS82" s="2">
        <v>0</v>
      </c>
      <c r="DT82" s="2">
        <v>0</v>
      </c>
      <c r="DU82" s="2">
        <v>2.7699999999999999E-2</v>
      </c>
      <c r="DV82" s="2">
        <v>0</v>
      </c>
      <c r="DW82" s="2">
        <v>0</v>
      </c>
      <c r="DX82" s="2">
        <v>71.95</v>
      </c>
      <c r="DY82" s="2">
        <v>40.36</v>
      </c>
      <c r="DZ82" s="2">
        <v>15.73</v>
      </c>
      <c r="EA82" s="2">
        <v>37.64</v>
      </c>
      <c r="EB82" s="2">
        <v>5.85</v>
      </c>
      <c r="EC82" s="2">
        <v>0.39</v>
      </c>
      <c r="ED82" s="2">
        <v>0.03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</row>
    <row r="83" spans="1:235" x14ac:dyDescent="0.35">
      <c r="A83" s="2" t="s">
        <v>654</v>
      </c>
      <c r="B83" s="2">
        <v>40</v>
      </c>
      <c r="C83" s="2">
        <v>38.86</v>
      </c>
      <c r="D83" s="2">
        <v>39.619999999999997</v>
      </c>
      <c r="E83" s="2">
        <v>1136.67</v>
      </c>
      <c r="F83" s="2">
        <v>1E-3</v>
      </c>
      <c r="G83" s="2">
        <v>-9.0500000000000007</v>
      </c>
      <c r="H83" s="2">
        <v>0</v>
      </c>
      <c r="I83" s="2">
        <v>-0.72</v>
      </c>
      <c r="J83" s="2">
        <v>61.14</v>
      </c>
      <c r="K83" s="2">
        <v>1136.68</v>
      </c>
      <c r="L83" s="2">
        <v>0.01</v>
      </c>
      <c r="M83" s="2">
        <v>1136.67</v>
      </c>
      <c r="N83" s="2">
        <v>0</v>
      </c>
      <c r="O83" s="2">
        <v>1136.67</v>
      </c>
      <c r="P83" s="2">
        <v>0</v>
      </c>
      <c r="Q83" s="2">
        <v>1116.46</v>
      </c>
      <c r="R83" s="2">
        <v>-20.21</v>
      </c>
      <c r="S83" s="2">
        <v>1112.5899999999999</v>
      </c>
      <c r="T83" s="2">
        <v>-24.08</v>
      </c>
      <c r="U83" s="2">
        <v>997.25</v>
      </c>
      <c r="V83" s="2">
        <v>-139.41999999999999</v>
      </c>
      <c r="W83" s="2">
        <v>1026.8499999999999</v>
      </c>
      <c r="X83" s="2">
        <v>-109.82</v>
      </c>
      <c r="Y83" s="2">
        <v>10.0808</v>
      </c>
      <c r="Z83" s="2">
        <v>23.159700000000001</v>
      </c>
      <c r="AA83" s="2">
        <v>5.6058000000000003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9.7774999999999999</v>
      </c>
      <c r="AH83" s="2">
        <v>38.905099999999997</v>
      </c>
      <c r="AI83" s="2">
        <v>51.317399999999999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0.19750000000000001</v>
      </c>
      <c r="AP83" s="2">
        <v>4.53E-2</v>
      </c>
      <c r="AQ83" s="2">
        <v>48.776400000000002</v>
      </c>
      <c r="AR83" s="2">
        <v>2.0897000000000001</v>
      </c>
      <c r="AS83" s="2">
        <v>12.225</v>
      </c>
      <c r="AT83" s="2">
        <v>2.1579999999999999</v>
      </c>
      <c r="AU83" s="2">
        <v>14.4696</v>
      </c>
      <c r="AV83" s="2">
        <v>0.30580000000000002</v>
      </c>
      <c r="AW83" s="2">
        <v>5.375</v>
      </c>
      <c r="AX83" s="2">
        <v>11.154199999999999</v>
      </c>
      <c r="AY83" s="2">
        <v>2.5417000000000001</v>
      </c>
      <c r="AZ83" s="2">
        <v>0.61929999999999996</v>
      </c>
      <c r="BA83" s="2">
        <v>0.18099999999999999</v>
      </c>
      <c r="BB83" s="2">
        <v>0</v>
      </c>
      <c r="BC83" s="2">
        <v>5.5999999999999999E-3</v>
      </c>
      <c r="BD83" s="2">
        <v>9.8699999999999996E-2</v>
      </c>
      <c r="BE83" s="2">
        <v>0</v>
      </c>
      <c r="BF83" s="2">
        <v>1.4802</v>
      </c>
      <c r="BG83" s="2">
        <v>1.4227000000000001</v>
      </c>
      <c r="BH83" s="2">
        <v>0.72599999999999998</v>
      </c>
      <c r="BI83" s="2">
        <v>1.3145</v>
      </c>
      <c r="BJ83" s="2">
        <v>1.5065</v>
      </c>
      <c r="BK83" s="2">
        <v>1.4659</v>
      </c>
      <c r="BL83" s="2">
        <v>1.4937</v>
      </c>
      <c r="BM83" s="2">
        <v>1.5093000000000001</v>
      </c>
      <c r="BN83" s="2">
        <v>1.5134000000000001</v>
      </c>
      <c r="BO83" s="2">
        <v>1.514</v>
      </c>
      <c r="BP83" s="2">
        <v>1.5141</v>
      </c>
      <c r="BQ83" s="2">
        <v>1.5446</v>
      </c>
      <c r="BR83" s="2">
        <v>1.5463</v>
      </c>
      <c r="BS83" s="2">
        <v>1.5450999999999999</v>
      </c>
      <c r="BT83" s="2">
        <v>1.5435000000000001</v>
      </c>
      <c r="BU83" s="2">
        <v>36.997300000000003</v>
      </c>
      <c r="BV83" s="2">
        <v>0</v>
      </c>
      <c r="BW83" s="2">
        <v>0</v>
      </c>
      <c r="BX83" s="2">
        <v>0</v>
      </c>
      <c r="BY83" s="2">
        <v>29.628799999999998</v>
      </c>
      <c r="BZ83" s="2">
        <v>0.38169999999999998</v>
      </c>
      <c r="CA83" s="2">
        <v>32.357900000000001</v>
      </c>
      <c r="CB83" s="2">
        <v>0.54010000000000002</v>
      </c>
      <c r="CC83" s="2">
        <v>0</v>
      </c>
      <c r="CD83" s="2">
        <v>0</v>
      </c>
      <c r="CE83" s="2">
        <v>0</v>
      </c>
      <c r="CF83" s="2">
        <v>0</v>
      </c>
      <c r="CG83" s="2">
        <v>9.4200000000000006E-2</v>
      </c>
      <c r="CH83" s="2">
        <v>0</v>
      </c>
      <c r="CI83" s="2">
        <v>0</v>
      </c>
      <c r="CJ83" s="2">
        <v>66.06</v>
      </c>
      <c r="CK83" s="2">
        <v>65.19</v>
      </c>
      <c r="CL83" s="2">
        <v>33.49</v>
      </c>
      <c r="CM83" s="2">
        <v>0.44</v>
      </c>
      <c r="CN83" s="2">
        <v>0.78</v>
      </c>
      <c r="CO83" s="2">
        <v>0.1</v>
      </c>
      <c r="CP83" s="2">
        <v>51.28</v>
      </c>
      <c r="CQ83" s="2">
        <v>0</v>
      </c>
      <c r="CR83" s="2">
        <v>31.1601</v>
      </c>
      <c r="CS83" s="2">
        <v>0</v>
      </c>
      <c r="CT83" s="2">
        <v>0</v>
      </c>
      <c r="CU83" s="2">
        <v>0</v>
      </c>
      <c r="CV83" s="2">
        <v>0</v>
      </c>
      <c r="CW83" s="2">
        <v>13.741400000000001</v>
      </c>
      <c r="CX83" s="2">
        <v>3.6288999999999998</v>
      </c>
      <c r="CY83" s="2">
        <v>0.1895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66.92</v>
      </c>
      <c r="DF83" s="2">
        <v>31.98</v>
      </c>
      <c r="DG83" s="2">
        <v>1.1000000000000001</v>
      </c>
      <c r="DH83" s="2">
        <v>0</v>
      </c>
      <c r="DI83" s="2">
        <v>50.716000000000001</v>
      </c>
      <c r="DJ83" s="2">
        <v>0</v>
      </c>
      <c r="DK83" s="2">
        <v>5.3433000000000002</v>
      </c>
      <c r="DL83" s="2">
        <v>0</v>
      </c>
      <c r="DM83" s="2">
        <v>10.1867</v>
      </c>
      <c r="DN83" s="2">
        <v>0.25</v>
      </c>
      <c r="DO83" s="2">
        <v>14.560700000000001</v>
      </c>
      <c r="DP83" s="2">
        <v>18.915700000000001</v>
      </c>
      <c r="DQ83" s="2">
        <v>0</v>
      </c>
      <c r="DR83" s="2">
        <v>0</v>
      </c>
      <c r="DS83" s="2">
        <v>0</v>
      </c>
      <c r="DT83" s="2">
        <v>0</v>
      </c>
      <c r="DU83" s="2">
        <v>2.75E-2</v>
      </c>
      <c r="DV83" s="2">
        <v>0</v>
      </c>
      <c r="DW83" s="2">
        <v>0</v>
      </c>
      <c r="DX83" s="2">
        <v>71.81</v>
      </c>
      <c r="DY83" s="2">
        <v>40.29</v>
      </c>
      <c r="DZ83" s="2">
        <v>15.81</v>
      </c>
      <c r="EA83" s="2">
        <v>37.619999999999997</v>
      </c>
      <c r="EB83" s="2">
        <v>5.85</v>
      </c>
      <c r="EC83" s="2">
        <v>0.39</v>
      </c>
      <c r="ED83" s="2">
        <v>0.03</v>
      </c>
      <c r="EE83" s="2">
        <v>0</v>
      </c>
      <c r="EF83" s="2">
        <v>0</v>
      </c>
      <c r="EG83" s="2">
        <v>0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2">
        <v>0</v>
      </c>
      <c r="GU83" s="2">
        <v>0</v>
      </c>
      <c r="GV83" s="2"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2">
        <v>0</v>
      </c>
      <c r="HH83" s="2">
        <v>0</v>
      </c>
      <c r="HI83" s="2">
        <v>0</v>
      </c>
      <c r="HJ83" s="2">
        <v>0</v>
      </c>
      <c r="HK83" s="2">
        <v>0</v>
      </c>
      <c r="HL83" s="2">
        <v>0</v>
      </c>
      <c r="HM83" s="2">
        <v>0</v>
      </c>
      <c r="HN83" s="2">
        <v>0</v>
      </c>
      <c r="HO83" s="2">
        <v>0</v>
      </c>
      <c r="HP83" s="2">
        <v>0</v>
      </c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2">
        <v>0</v>
      </c>
      <c r="HW83" s="2">
        <v>0</v>
      </c>
      <c r="HX83" s="2">
        <v>0</v>
      </c>
      <c r="HY83" s="2">
        <v>0</v>
      </c>
      <c r="HZ83" s="2">
        <v>0</v>
      </c>
      <c r="IA83" s="2">
        <v>0</v>
      </c>
    </row>
    <row r="84" spans="1:235" x14ac:dyDescent="0.35">
      <c r="A84" s="2" t="s">
        <v>654</v>
      </c>
      <c r="B84" s="2">
        <v>40.5</v>
      </c>
      <c r="C84" s="2">
        <v>39.35</v>
      </c>
      <c r="D84" s="2">
        <v>40.119999999999997</v>
      </c>
      <c r="E84" s="2">
        <v>1136.19</v>
      </c>
      <c r="F84" s="2">
        <v>1E-3</v>
      </c>
      <c r="G84" s="2">
        <v>-9.0500000000000007</v>
      </c>
      <c r="H84" s="2">
        <v>0</v>
      </c>
      <c r="I84" s="2">
        <v>-0.72</v>
      </c>
      <c r="J84" s="2">
        <v>60.65</v>
      </c>
      <c r="K84" s="2">
        <v>1136.19</v>
      </c>
      <c r="L84" s="2">
        <v>0.01</v>
      </c>
      <c r="M84" s="2">
        <v>1136.19</v>
      </c>
      <c r="N84" s="2">
        <v>0</v>
      </c>
      <c r="O84" s="2">
        <v>1136.19</v>
      </c>
      <c r="P84" s="2">
        <v>0</v>
      </c>
      <c r="Q84" s="2">
        <v>1116</v>
      </c>
      <c r="R84" s="2">
        <v>-20.18</v>
      </c>
      <c r="S84" s="2">
        <v>1112.08</v>
      </c>
      <c r="T84" s="2">
        <v>-24.11</v>
      </c>
      <c r="U84" s="2">
        <v>998.24</v>
      </c>
      <c r="V84" s="2">
        <v>-137.94999999999999</v>
      </c>
      <c r="W84" s="2">
        <v>1026.8499999999999</v>
      </c>
      <c r="X84" s="2">
        <v>-109.34</v>
      </c>
      <c r="Y84" s="2">
        <v>10.129899999999999</v>
      </c>
      <c r="Z84" s="2">
        <v>23.352599999999999</v>
      </c>
      <c r="AA84" s="2">
        <v>5.8598999999999997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9.8880999999999997</v>
      </c>
      <c r="AH84" s="2">
        <v>38.887099999999997</v>
      </c>
      <c r="AI84" s="2">
        <v>51.224800000000002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0.1981</v>
      </c>
      <c r="AP84" s="2">
        <v>4.53E-2</v>
      </c>
      <c r="AQ84" s="2">
        <v>48.763800000000003</v>
      </c>
      <c r="AR84" s="2">
        <v>2.1067999999999998</v>
      </c>
      <c r="AS84" s="2">
        <v>12.211499999999999</v>
      </c>
      <c r="AT84" s="2">
        <v>2.1663999999999999</v>
      </c>
      <c r="AU84" s="2">
        <v>14.504799999999999</v>
      </c>
      <c r="AV84" s="2">
        <v>0.30659999999999998</v>
      </c>
      <c r="AW84" s="2">
        <v>5.3510999999999997</v>
      </c>
      <c r="AX84" s="2">
        <v>11.132099999999999</v>
      </c>
      <c r="AY84" s="2">
        <v>2.5459999999999998</v>
      </c>
      <c r="AZ84" s="2">
        <v>0.62339999999999995</v>
      </c>
      <c r="BA84" s="2">
        <v>0.1825</v>
      </c>
      <c r="BB84" s="2">
        <v>0</v>
      </c>
      <c r="BC84" s="2">
        <v>5.5999999999999999E-3</v>
      </c>
      <c r="BD84" s="2">
        <v>9.9500000000000005E-2</v>
      </c>
      <c r="BE84" s="2">
        <v>0</v>
      </c>
      <c r="BF84" s="2">
        <v>1.4881</v>
      </c>
      <c r="BG84" s="2">
        <v>1.4249000000000001</v>
      </c>
      <c r="BH84" s="2">
        <v>0.72419999999999995</v>
      </c>
      <c r="BI84" s="2">
        <v>1.3199000000000001</v>
      </c>
      <c r="BJ84" s="2">
        <v>1.5164</v>
      </c>
      <c r="BK84" s="2">
        <v>1.4741</v>
      </c>
      <c r="BL84" s="2">
        <v>1.5022</v>
      </c>
      <c r="BM84" s="2">
        <v>1.5177</v>
      </c>
      <c r="BN84" s="2">
        <v>1.5215000000000001</v>
      </c>
      <c r="BO84" s="2">
        <v>1.522</v>
      </c>
      <c r="BP84" s="2">
        <v>1.5221</v>
      </c>
      <c r="BQ84" s="2">
        <v>1.5531999999999999</v>
      </c>
      <c r="BR84" s="2">
        <v>1.5550999999999999</v>
      </c>
      <c r="BS84" s="2">
        <v>1.554</v>
      </c>
      <c r="BT84" s="2">
        <v>1.5524</v>
      </c>
      <c r="BU84" s="2">
        <v>36.974499999999999</v>
      </c>
      <c r="BV84" s="2">
        <v>0</v>
      </c>
      <c r="BW84" s="2">
        <v>0</v>
      </c>
      <c r="BX84" s="2">
        <v>0</v>
      </c>
      <c r="BY84" s="2">
        <v>29.749400000000001</v>
      </c>
      <c r="BZ84" s="2">
        <v>0.38279999999999997</v>
      </c>
      <c r="CA84" s="2">
        <v>32.259099999999997</v>
      </c>
      <c r="CB84" s="2">
        <v>0.54049999999999998</v>
      </c>
      <c r="CC84" s="2">
        <v>0</v>
      </c>
      <c r="CD84" s="2">
        <v>0</v>
      </c>
      <c r="CE84" s="2">
        <v>0</v>
      </c>
      <c r="CF84" s="2">
        <v>0</v>
      </c>
      <c r="CG84" s="2">
        <v>9.3700000000000006E-2</v>
      </c>
      <c r="CH84" s="2">
        <v>0</v>
      </c>
      <c r="CI84" s="2">
        <v>0</v>
      </c>
      <c r="CJ84" s="2">
        <v>65.900000000000006</v>
      </c>
      <c r="CK84" s="2">
        <v>65.03</v>
      </c>
      <c r="CL84" s="2">
        <v>33.64</v>
      </c>
      <c r="CM84" s="2">
        <v>0.44</v>
      </c>
      <c r="CN84" s="2">
        <v>0.78</v>
      </c>
      <c r="CO84" s="2">
        <v>0.1</v>
      </c>
      <c r="CP84" s="2">
        <v>51.309199999999997</v>
      </c>
      <c r="CQ84" s="2">
        <v>0</v>
      </c>
      <c r="CR84" s="2">
        <v>31.1402</v>
      </c>
      <c r="CS84" s="2">
        <v>0</v>
      </c>
      <c r="CT84" s="2">
        <v>0</v>
      </c>
      <c r="CU84" s="2">
        <v>0</v>
      </c>
      <c r="CV84" s="2">
        <v>0</v>
      </c>
      <c r="CW84" s="2">
        <v>13.7182</v>
      </c>
      <c r="CX84" s="2">
        <v>3.6417999999999999</v>
      </c>
      <c r="CY84" s="2">
        <v>0.19059999999999999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66.8</v>
      </c>
      <c r="DF84" s="2">
        <v>32.090000000000003</v>
      </c>
      <c r="DG84" s="2">
        <v>1.1100000000000001</v>
      </c>
      <c r="DH84" s="2">
        <v>0</v>
      </c>
      <c r="DI84" s="2">
        <v>50.706000000000003</v>
      </c>
      <c r="DJ84" s="2">
        <v>0</v>
      </c>
      <c r="DK84" s="2">
        <v>5.3404999999999996</v>
      </c>
      <c r="DL84" s="2">
        <v>0</v>
      </c>
      <c r="DM84" s="2">
        <v>10.2369</v>
      </c>
      <c r="DN84" s="2">
        <v>0.25109999999999999</v>
      </c>
      <c r="DO84" s="2">
        <v>14.5327</v>
      </c>
      <c r="DP84" s="2">
        <v>18.9054</v>
      </c>
      <c r="DQ84" s="2">
        <v>0</v>
      </c>
      <c r="DR84" s="2">
        <v>0</v>
      </c>
      <c r="DS84" s="2">
        <v>0</v>
      </c>
      <c r="DT84" s="2">
        <v>0</v>
      </c>
      <c r="DU84" s="2">
        <v>2.7400000000000001E-2</v>
      </c>
      <c r="DV84" s="2">
        <v>0</v>
      </c>
      <c r="DW84" s="2">
        <v>0</v>
      </c>
      <c r="DX84" s="2">
        <v>71.680000000000007</v>
      </c>
      <c r="DY84" s="2">
        <v>40.229999999999997</v>
      </c>
      <c r="DZ84" s="2">
        <v>15.9</v>
      </c>
      <c r="EA84" s="2">
        <v>37.61</v>
      </c>
      <c r="EB84" s="2">
        <v>5.84</v>
      </c>
      <c r="EC84" s="2">
        <v>0.39</v>
      </c>
      <c r="ED84" s="2">
        <v>0.03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2">
        <v>0</v>
      </c>
      <c r="GU84" s="2">
        <v>0</v>
      </c>
      <c r="GV84" s="2">
        <v>0</v>
      </c>
      <c r="GW84" s="2">
        <v>0</v>
      </c>
      <c r="GX84" s="2">
        <v>0</v>
      </c>
      <c r="GY84" s="2">
        <v>0</v>
      </c>
      <c r="GZ84" s="2">
        <v>0</v>
      </c>
      <c r="HA84" s="2">
        <v>0</v>
      </c>
      <c r="HB84" s="2">
        <v>0</v>
      </c>
      <c r="HC84" s="2">
        <v>0</v>
      </c>
      <c r="HD84" s="2">
        <v>0</v>
      </c>
      <c r="HE84" s="2">
        <v>0</v>
      </c>
      <c r="HF84" s="2">
        <v>0</v>
      </c>
      <c r="HG84" s="2">
        <v>0</v>
      </c>
      <c r="HH84" s="2">
        <v>0</v>
      </c>
      <c r="HI84" s="2">
        <v>0</v>
      </c>
      <c r="HJ84" s="2">
        <v>0</v>
      </c>
      <c r="HK84" s="2">
        <v>0</v>
      </c>
      <c r="HL84" s="2">
        <v>0</v>
      </c>
      <c r="HM84" s="2">
        <v>0</v>
      </c>
      <c r="HN84" s="2">
        <v>0</v>
      </c>
      <c r="HO84" s="2">
        <v>0</v>
      </c>
      <c r="HP84" s="2">
        <v>0</v>
      </c>
      <c r="HQ84" s="2">
        <v>0</v>
      </c>
      <c r="HR84" s="2">
        <v>0</v>
      </c>
      <c r="HS84" s="2">
        <v>0</v>
      </c>
      <c r="HT84" s="2">
        <v>0</v>
      </c>
      <c r="HU84" s="2">
        <v>0</v>
      </c>
      <c r="HV84" s="2">
        <v>0</v>
      </c>
      <c r="HW84" s="2">
        <v>0</v>
      </c>
      <c r="HX84" s="2">
        <v>0</v>
      </c>
      <c r="HY84" s="2">
        <v>0</v>
      </c>
      <c r="HZ84" s="2">
        <v>0</v>
      </c>
      <c r="IA84" s="2">
        <v>0</v>
      </c>
    </row>
    <row r="85" spans="1:235" x14ac:dyDescent="0.35">
      <c r="A85" s="2" t="s">
        <v>654</v>
      </c>
      <c r="B85" s="2">
        <v>41</v>
      </c>
      <c r="C85" s="2">
        <v>39.85</v>
      </c>
      <c r="D85" s="2">
        <v>40.619999999999997</v>
      </c>
      <c r="E85" s="2">
        <v>1135.7</v>
      </c>
      <c r="F85" s="2">
        <v>1E-3</v>
      </c>
      <c r="G85" s="2">
        <v>-9.06</v>
      </c>
      <c r="H85" s="2">
        <v>0</v>
      </c>
      <c r="I85" s="2">
        <v>-0.72</v>
      </c>
      <c r="J85" s="2">
        <v>60.15</v>
      </c>
      <c r="K85" s="2">
        <v>1135.71</v>
      </c>
      <c r="L85" s="2">
        <v>0.01</v>
      </c>
      <c r="M85" s="2">
        <v>1135.7</v>
      </c>
      <c r="N85" s="2">
        <v>0</v>
      </c>
      <c r="O85" s="2">
        <v>1135.7</v>
      </c>
      <c r="P85" s="2">
        <v>0</v>
      </c>
      <c r="Q85" s="2">
        <v>1115.54</v>
      </c>
      <c r="R85" s="2">
        <v>-20.16</v>
      </c>
      <c r="S85" s="2">
        <v>1111.56</v>
      </c>
      <c r="T85" s="2">
        <v>-24.14</v>
      </c>
      <c r="U85" s="2">
        <v>999.24</v>
      </c>
      <c r="V85" s="2">
        <v>-136.46</v>
      </c>
      <c r="W85" s="2">
        <v>1026.8499999999999</v>
      </c>
      <c r="X85" s="2">
        <v>-108.85</v>
      </c>
      <c r="Y85" s="2">
        <v>10.179</v>
      </c>
      <c r="Z85" s="2">
        <v>23.545500000000001</v>
      </c>
      <c r="AA85" s="2">
        <v>6.1142000000000003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9.9001999999999999</v>
      </c>
      <c r="AH85" s="2">
        <v>38.868499999999997</v>
      </c>
      <c r="AI85" s="2">
        <v>51.231299999999997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0.19869999999999999</v>
      </c>
      <c r="AP85" s="2">
        <v>4.53E-2</v>
      </c>
      <c r="AQ85" s="2">
        <v>48.750999999999998</v>
      </c>
      <c r="AR85" s="2">
        <v>2.1242000000000001</v>
      </c>
      <c r="AS85" s="2">
        <v>12.198</v>
      </c>
      <c r="AT85" s="2">
        <v>2.1747999999999998</v>
      </c>
      <c r="AU85" s="2">
        <v>14.539899999999999</v>
      </c>
      <c r="AV85" s="2">
        <v>0.3075</v>
      </c>
      <c r="AW85" s="2">
        <v>5.3270999999999997</v>
      </c>
      <c r="AX85" s="2">
        <v>11.1098</v>
      </c>
      <c r="AY85" s="2">
        <v>2.5503</v>
      </c>
      <c r="AZ85" s="2">
        <v>0.62749999999999995</v>
      </c>
      <c r="BA85" s="2">
        <v>0.184</v>
      </c>
      <c r="BB85" s="2">
        <v>0</v>
      </c>
      <c r="BC85" s="2">
        <v>5.4999999999999997E-3</v>
      </c>
      <c r="BD85" s="2">
        <v>0.1004</v>
      </c>
      <c r="BE85" s="2">
        <v>0</v>
      </c>
      <c r="BF85" s="2">
        <v>1.4959</v>
      </c>
      <c r="BG85" s="2">
        <v>1.4272</v>
      </c>
      <c r="BH85" s="2">
        <v>0.72230000000000005</v>
      </c>
      <c r="BI85" s="2">
        <v>1.3252999999999999</v>
      </c>
      <c r="BJ85" s="2">
        <v>1.5264</v>
      </c>
      <c r="BK85" s="2">
        <v>1.4823</v>
      </c>
      <c r="BL85" s="2">
        <v>1.5106999999999999</v>
      </c>
      <c r="BM85" s="2">
        <v>1.5261</v>
      </c>
      <c r="BN85" s="2">
        <v>1.5298</v>
      </c>
      <c r="BO85" s="2">
        <v>1.5302</v>
      </c>
      <c r="BP85" s="2">
        <v>1.5301</v>
      </c>
      <c r="BQ85" s="2">
        <v>1.5620000000000001</v>
      </c>
      <c r="BR85" s="2">
        <v>1.5640000000000001</v>
      </c>
      <c r="BS85" s="2">
        <v>1.5630999999999999</v>
      </c>
      <c r="BT85" s="2">
        <v>1.5615000000000001</v>
      </c>
      <c r="BU85" s="2">
        <v>36.951700000000002</v>
      </c>
      <c r="BV85" s="2">
        <v>0</v>
      </c>
      <c r="BW85" s="2">
        <v>0</v>
      </c>
      <c r="BX85" s="2">
        <v>0</v>
      </c>
      <c r="BY85" s="2">
        <v>29.8703</v>
      </c>
      <c r="BZ85" s="2">
        <v>0.38390000000000002</v>
      </c>
      <c r="CA85" s="2">
        <v>32.159999999999997</v>
      </c>
      <c r="CB85" s="2">
        <v>0.54079999999999995</v>
      </c>
      <c r="CC85" s="2">
        <v>0</v>
      </c>
      <c r="CD85" s="2">
        <v>0</v>
      </c>
      <c r="CE85" s="2">
        <v>0</v>
      </c>
      <c r="CF85" s="2">
        <v>0</v>
      </c>
      <c r="CG85" s="2">
        <v>9.3200000000000005E-2</v>
      </c>
      <c r="CH85" s="2">
        <v>0</v>
      </c>
      <c r="CI85" s="2">
        <v>0</v>
      </c>
      <c r="CJ85" s="2">
        <v>65.739999999999995</v>
      </c>
      <c r="CK85" s="2">
        <v>64.87</v>
      </c>
      <c r="CL85" s="2">
        <v>33.799999999999997</v>
      </c>
      <c r="CM85" s="2">
        <v>0.44</v>
      </c>
      <c r="CN85" s="2">
        <v>0.78</v>
      </c>
      <c r="CO85" s="2">
        <v>0.1</v>
      </c>
      <c r="CP85" s="2">
        <v>51.338500000000003</v>
      </c>
      <c r="CQ85" s="2">
        <v>0</v>
      </c>
      <c r="CR85" s="2">
        <v>31.120200000000001</v>
      </c>
      <c r="CS85" s="2">
        <v>0</v>
      </c>
      <c r="CT85" s="2">
        <v>0</v>
      </c>
      <c r="CU85" s="2">
        <v>0</v>
      </c>
      <c r="CV85" s="2">
        <v>0</v>
      </c>
      <c r="CW85" s="2">
        <v>13.694900000000001</v>
      </c>
      <c r="CX85" s="2">
        <v>3.6547999999999998</v>
      </c>
      <c r="CY85" s="2">
        <v>0.19170000000000001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66.69</v>
      </c>
      <c r="DF85" s="2">
        <v>32.200000000000003</v>
      </c>
      <c r="DG85" s="2">
        <v>1.1100000000000001</v>
      </c>
      <c r="DH85" s="2">
        <v>0</v>
      </c>
      <c r="DI85" s="2">
        <v>50.695900000000002</v>
      </c>
      <c r="DJ85" s="2">
        <v>0</v>
      </c>
      <c r="DK85" s="2">
        <v>5.3377999999999997</v>
      </c>
      <c r="DL85" s="2">
        <v>0</v>
      </c>
      <c r="DM85" s="2">
        <v>10.2873</v>
      </c>
      <c r="DN85" s="2">
        <v>0.25209999999999999</v>
      </c>
      <c r="DO85" s="2">
        <v>14.5046</v>
      </c>
      <c r="DP85" s="2">
        <v>18.895099999999999</v>
      </c>
      <c r="DQ85" s="2">
        <v>0</v>
      </c>
      <c r="DR85" s="2">
        <v>0</v>
      </c>
      <c r="DS85" s="2">
        <v>0</v>
      </c>
      <c r="DT85" s="2">
        <v>0</v>
      </c>
      <c r="DU85" s="2">
        <v>2.7300000000000001E-2</v>
      </c>
      <c r="DV85" s="2">
        <v>0</v>
      </c>
      <c r="DW85" s="2">
        <v>0</v>
      </c>
      <c r="DX85" s="2">
        <v>71.540000000000006</v>
      </c>
      <c r="DY85" s="2">
        <v>40.159999999999997</v>
      </c>
      <c r="DZ85" s="2">
        <v>15.98</v>
      </c>
      <c r="EA85" s="2">
        <v>37.6</v>
      </c>
      <c r="EB85" s="2">
        <v>5.84</v>
      </c>
      <c r="EC85" s="2">
        <v>0.4</v>
      </c>
      <c r="ED85" s="2">
        <v>0.03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0</v>
      </c>
      <c r="GU85" s="2">
        <v>0</v>
      </c>
      <c r="GV85" s="2">
        <v>0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0</v>
      </c>
      <c r="HF85" s="2">
        <v>0</v>
      </c>
      <c r="HG85" s="2">
        <v>0</v>
      </c>
      <c r="HH85" s="2">
        <v>0</v>
      </c>
      <c r="HI85" s="2">
        <v>0</v>
      </c>
      <c r="HJ85" s="2">
        <v>0</v>
      </c>
      <c r="HK85" s="2">
        <v>0</v>
      </c>
      <c r="HL85" s="2">
        <v>0</v>
      </c>
      <c r="HM85" s="2">
        <v>0</v>
      </c>
      <c r="HN85" s="2">
        <v>0</v>
      </c>
      <c r="HO85" s="2">
        <v>0</v>
      </c>
      <c r="HP85" s="2">
        <v>0</v>
      </c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2">
        <v>0</v>
      </c>
      <c r="HW85" s="2">
        <v>0</v>
      </c>
      <c r="HX85" s="2">
        <v>0</v>
      </c>
      <c r="HY85" s="2">
        <v>0</v>
      </c>
      <c r="HZ85" s="2">
        <v>0</v>
      </c>
      <c r="IA85" s="2">
        <v>0</v>
      </c>
    </row>
    <row r="86" spans="1:235" x14ac:dyDescent="0.35">
      <c r="A86" s="2" t="s">
        <v>654</v>
      </c>
      <c r="B86" s="2">
        <v>41.5</v>
      </c>
      <c r="C86" s="2">
        <v>40.35</v>
      </c>
      <c r="D86" s="2">
        <v>41.12</v>
      </c>
      <c r="E86" s="2">
        <v>1135.21</v>
      </c>
      <c r="F86" s="2">
        <v>1E-3</v>
      </c>
      <c r="G86" s="2">
        <v>-9.06</v>
      </c>
      <c r="H86" s="2">
        <v>0</v>
      </c>
      <c r="I86" s="2">
        <v>-0.72</v>
      </c>
      <c r="J86" s="2">
        <v>59.65</v>
      </c>
      <c r="K86" s="2">
        <v>1135.22</v>
      </c>
      <c r="L86" s="2">
        <v>0.01</v>
      </c>
      <c r="M86" s="2">
        <v>1135.21</v>
      </c>
      <c r="N86" s="2">
        <v>0</v>
      </c>
      <c r="O86" s="2">
        <v>1135.21</v>
      </c>
      <c r="P86" s="2">
        <v>0</v>
      </c>
      <c r="Q86" s="2">
        <v>1115.08</v>
      </c>
      <c r="R86" s="2">
        <v>-20.13</v>
      </c>
      <c r="S86" s="2">
        <v>1111.04</v>
      </c>
      <c r="T86" s="2">
        <v>-24.17</v>
      </c>
      <c r="U86" s="2">
        <v>1000.25</v>
      </c>
      <c r="V86" s="2">
        <v>-134.96</v>
      </c>
      <c r="W86" s="2">
        <v>1026.8499999999999</v>
      </c>
      <c r="X86" s="2">
        <v>-108.36</v>
      </c>
      <c r="Y86" s="2">
        <v>10.228199999999999</v>
      </c>
      <c r="Z86" s="2">
        <v>23.738299999999999</v>
      </c>
      <c r="AA86" s="2">
        <v>6.3685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9.9123000000000001</v>
      </c>
      <c r="AH86" s="2">
        <v>38.849800000000002</v>
      </c>
      <c r="AI86" s="2">
        <v>51.237900000000003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0.19939999999999999</v>
      </c>
      <c r="AP86" s="2">
        <v>4.53E-2</v>
      </c>
      <c r="AQ86" s="2">
        <v>48.7378</v>
      </c>
      <c r="AR86" s="2">
        <v>2.1419000000000001</v>
      </c>
      <c r="AS86" s="2">
        <v>12.1846</v>
      </c>
      <c r="AT86" s="2">
        <v>2.1831999999999998</v>
      </c>
      <c r="AU86" s="2">
        <v>14.575100000000001</v>
      </c>
      <c r="AV86" s="2">
        <v>0.30840000000000001</v>
      </c>
      <c r="AW86" s="2">
        <v>5.3032000000000004</v>
      </c>
      <c r="AX86" s="2">
        <v>11.087400000000001</v>
      </c>
      <c r="AY86" s="2">
        <v>2.5545</v>
      </c>
      <c r="AZ86" s="2">
        <v>0.63170000000000004</v>
      </c>
      <c r="BA86" s="2">
        <v>0.1855</v>
      </c>
      <c r="BB86" s="2">
        <v>0</v>
      </c>
      <c r="BC86" s="2">
        <v>5.4999999999999997E-3</v>
      </c>
      <c r="BD86" s="2">
        <v>0.1012</v>
      </c>
      <c r="BE86" s="2">
        <v>0</v>
      </c>
      <c r="BF86" s="2">
        <v>1.5039</v>
      </c>
      <c r="BG86" s="2">
        <v>1.4294</v>
      </c>
      <c r="BH86" s="2">
        <v>0.72040000000000004</v>
      </c>
      <c r="BI86" s="2">
        <v>1.3307</v>
      </c>
      <c r="BJ86" s="2">
        <v>1.5366</v>
      </c>
      <c r="BK86" s="2">
        <v>1.4905999999999999</v>
      </c>
      <c r="BL86" s="2">
        <v>1.5193000000000001</v>
      </c>
      <c r="BM86" s="2">
        <v>1.5347</v>
      </c>
      <c r="BN86" s="2">
        <v>1.5381</v>
      </c>
      <c r="BO86" s="2">
        <v>1.5384</v>
      </c>
      <c r="BP86" s="2">
        <v>1.5382</v>
      </c>
      <c r="BQ86" s="2">
        <v>1.5708</v>
      </c>
      <c r="BR86" s="2">
        <v>1.573</v>
      </c>
      <c r="BS86" s="2">
        <v>1.5722</v>
      </c>
      <c r="BT86" s="2">
        <v>1.5706</v>
      </c>
      <c r="BU86" s="2">
        <v>36.928899999999999</v>
      </c>
      <c r="BV86" s="2">
        <v>0</v>
      </c>
      <c r="BW86" s="2">
        <v>0</v>
      </c>
      <c r="BX86" s="2">
        <v>0</v>
      </c>
      <c r="BY86" s="2">
        <v>29.991499999999998</v>
      </c>
      <c r="BZ86" s="2">
        <v>0.38500000000000001</v>
      </c>
      <c r="CA86" s="2">
        <v>32.060699999999997</v>
      </c>
      <c r="CB86" s="2">
        <v>0.54120000000000001</v>
      </c>
      <c r="CC86" s="2">
        <v>0</v>
      </c>
      <c r="CD86" s="2">
        <v>0</v>
      </c>
      <c r="CE86" s="2">
        <v>0</v>
      </c>
      <c r="CF86" s="2">
        <v>0</v>
      </c>
      <c r="CG86" s="2">
        <v>9.2700000000000005E-2</v>
      </c>
      <c r="CH86" s="2">
        <v>0</v>
      </c>
      <c r="CI86" s="2">
        <v>0</v>
      </c>
      <c r="CJ86" s="2">
        <v>65.58</v>
      </c>
      <c r="CK86" s="2">
        <v>64.709999999999994</v>
      </c>
      <c r="CL86" s="2">
        <v>33.96</v>
      </c>
      <c r="CM86" s="2">
        <v>0.44</v>
      </c>
      <c r="CN86" s="2">
        <v>0.79</v>
      </c>
      <c r="CO86" s="2">
        <v>0.1</v>
      </c>
      <c r="CP86" s="2">
        <v>51.367899999999999</v>
      </c>
      <c r="CQ86" s="2">
        <v>0</v>
      </c>
      <c r="CR86" s="2">
        <v>31.100200000000001</v>
      </c>
      <c r="CS86" s="2">
        <v>0</v>
      </c>
      <c r="CT86" s="2">
        <v>0</v>
      </c>
      <c r="CU86" s="2">
        <v>0</v>
      </c>
      <c r="CV86" s="2">
        <v>0</v>
      </c>
      <c r="CW86" s="2">
        <v>13.6715</v>
      </c>
      <c r="CX86" s="2">
        <v>3.6677</v>
      </c>
      <c r="CY86" s="2">
        <v>0.19270000000000001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66.569999999999993</v>
      </c>
      <c r="DF86" s="2">
        <v>32.32</v>
      </c>
      <c r="DG86" s="2">
        <v>1.1200000000000001</v>
      </c>
      <c r="DH86" s="2">
        <v>0</v>
      </c>
      <c r="DI86" s="2">
        <v>50.685699999999997</v>
      </c>
      <c r="DJ86" s="2">
        <v>0</v>
      </c>
      <c r="DK86" s="2">
        <v>5.3353000000000002</v>
      </c>
      <c r="DL86" s="2">
        <v>0</v>
      </c>
      <c r="DM86" s="2">
        <v>10.337899999999999</v>
      </c>
      <c r="DN86" s="2">
        <v>0.25309999999999999</v>
      </c>
      <c r="DO86" s="2">
        <v>14.4763</v>
      </c>
      <c r="DP86" s="2">
        <v>18.884599999999999</v>
      </c>
      <c r="DQ86" s="2">
        <v>0</v>
      </c>
      <c r="DR86" s="2">
        <v>0</v>
      </c>
      <c r="DS86" s="2">
        <v>0</v>
      </c>
      <c r="DT86" s="2">
        <v>0</v>
      </c>
      <c r="DU86" s="2">
        <v>2.7099999999999999E-2</v>
      </c>
      <c r="DV86" s="2">
        <v>0</v>
      </c>
      <c r="DW86" s="2">
        <v>0</v>
      </c>
      <c r="DX86" s="2">
        <v>71.400000000000006</v>
      </c>
      <c r="DY86" s="2">
        <v>40.090000000000003</v>
      </c>
      <c r="DZ86" s="2">
        <v>16.059999999999999</v>
      </c>
      <c r="EA86" s="2">
        <v>37.590000000000003</v>
      </c>
      <c r="EB86" s="2">
        <v>5.84</v>
      </c>
      <c r="EC86" s="2">
        <v>0.4</v>
      </c>
      <c r="ED86" s="2">
        <v>0.03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2">
        <v>0</v>
      </c>
      <c r="GU86" s="2">
        <v>0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2">
        <v>0</v>
      </c>
      <c r="HJ86" s="2">
        <v>0</v>
      </c>
      <c r="HK86" s="2">
        <v>0</v>
      </c>
      <c r="HL86" s="2">
        <v>0</v>
      </c>
      <c r="HM86" s="2">
        <v>0</v>
      </c>
      <c r="HN86" s="2">
        <v>0</v>
      </c>
      <c r="HO86" s="2">
        <v>0</v>
      </c>
      <c r="HP86" s="2">
        <v>0</v>
      </c>
      <c r="HQ86" s="2">
        <v>0</v>
      </c>
      <c r="HR86" s="2">
        <v>0</v>
      </c>
      <c r="HS86" s="2">
        <v>0</v>
      </c>
      <c r="HT86" s="2">
        <v>0</v>
      </c>
      <c r="HU86" s="2">
        <v>0</v>
      </c>
      <c r="HV86" s="2">
        <v>0</v>
      </c>
      <c r="HW86" s="2">
        <v>0</v>
      </c>
      <c r="HX86" s="2">
        <v>0</v>
      </c>
      <c r="HY86" s="2">
        <v>0</v>
      </c>
      <c r="HZ86" s="2">
        <v>0</v>
      </c>
      <c r="IA86" s="2">
        <v>0</v>
      </c>
    </row>
    <row r="87" spans="1:235" x14ac:dyDescent="0.35">
      <c r="A87" s="2" t="s">
        <v>654</v>
      </c>
      <c r="B87" s="2">
        <v>42</v>
      </c>
      <c r="C87" s="2">
        <v>40.840000000000003</v>
      </c>
      <c r="D87" s="2">
        <v>41.63</v>
      </c>
      <c r="E87" s="2">
        <v>1134.72</v>
      </c>
      <c r="F87" s="2">
        <v>1E-3</v>
      </c>
      <c r="G87" s="2">
        <v>-9.07</v>
      </c>
      <c r="H87" s="2">
        <v>0</v>
      </c>
      <c r="I87" s="2">
        <v>-0.72</v>
      </c>
      <c r="J87" s="2">
        <v>59.16</v>
      </c>
      <c r="K87" s="2">
        <v>1134.73</v>
      </c>
      <c r="L87" s="2">
        <v>0.01</v>
      </c>
      <c r="M87" s="2">
        <v>1134.72</v>
      </c>
      <c r="N87" s="2">
        <v>0</v>
      </c>
      <c r="O87" s="2">
        <v>1134.72</v>
      </c>
      <c r="P87" s="2">
        <v>0</v>
      </c>
      <c r="Q87" s="2">
        <v>1114.6099999999999</v>
      </c>
      <c r="R87" s="2">
        <v>-20.11</v>
      </c>
      <c r="S87" s="2">
        <v>1110.51</v>
      </c>
      <c r="T87" s="2">
        <v>-24.21</v>
      </c>
      <c r="U87" s="2">
        <v>1001.28</v>
      </c>
      <c r="V87" s="2">
        <v>-133.44</v>
      </c>
      <c r="W87" s="2">
        <v>1026.8499999999999</v>
      </c>
      <c r="X87" s="2">
        <v>-107.87</v>
      </c>
      <c r="Y87" s="2">
        <v>10.277799999999999</v>
      </c>
      <c r="Z87" s="2">
        <v>23.930800000000001</v>
      </c>
      <c r="AA87" s="2">
        <v>6.6230000000000002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9.9951000000000008</v>
      </c>
      <c r="AH87" s="2">
        <v>38.761200000000002</v>
      </c>
      <c r="AI87" s="2">
        <v>51.243699999999997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0.2</v>
      </c>
      <c r="AP87" s="2">
        <v>4.53E-2</v>
      </c>
      <c r="AQ87" s="2">
        <v>48.724499999999999</v>
      </c>
      <c r="AR87" s="2">
        <v>2.1598999999999999</v>
      </c>
      <c r="AS87" s="2">
        <v>12.171200000000001</v>
      </c>
      <c r="AT87" s="2">
        <v>2.1917</v>
      </c>
      <c r="AU87" s="2">
        <v>14.610099999999999</v>
      </c>
      <c r="AV87" s="2">
        <v>0.30919999999999997</v>
      </c>
      <c r="AW87" s="2">
        <v>5.2790999999999997</v>
      </c>
      <c r="AX87" s="2">
        <v>11.065</v>
      </c>
      <c r="AY87" s="2">
        <v>2.5588000000000002</v>
      </c>
      <c r="AZ87" s="2">
        <v>0.63590000000000002</v>
      </c>
      <c r="BA87" s="2">
        <v>0.18709999999999999</v>
      </c>
      <c r="BB87" s="2">
        <v>0</v>
      </c>
      <c r="BC87" s="2">
        <v>5.4000000000000003E-3</v>
      </c>
      <c r="BD87" s="2">
        <v>0.10199999999999999</v>
      </c>
      <c r="BE87" s="2">
        <v>0</v>
      </c>
      <c r="BF87" s="2">
        <v>1.5119</v>
      </c>
      <c r="BG87" s="2">
        <v>1.4316</v>
      </c>
      <c r="BH87" s="2">
        <v>0.71850000000000003</v>
      </c>
      <c r="BI87" s="2">
        <v>1.3362000000000001</v>
      </c>
      <c r="BJ87" s="2">
        <v>1.5468999999999999</v>
      </c>
      <c r="BK87" s="2">
        <v>1.4991000000000001</v>
      </c>
      <c r="BL87" s="2">
        <v>1.528</v>
      </c>
      <c r="BM87" s="2">
        <v>1.5432999999999999</v>
      </c>
      <c r="BN87" s="2">
        <v>1.5465</v>
      </c>
      <c r="BO87" s="2">
        <v>1.5467</v>
      </c>
      <c r="BP87" s="2">
        <v>1.5464</v>
      </c>
      <c r="BQ87" s="2">
        <v>1.5797000000000001</v>
      </c>
      <c r="BR87" s="2">
        <v>1.5821000000000001</v>
      </c>
      <c r="BS87" s="2">
        <v>1.5813999999999999</v>
      </c>
      <c r="BT87" s="2">
        <v>1.5799000000000001</v>
      </c>
      <c r="BU87" s="2">
        <v>36.905900000000003</v>
      </c>
      <c r="BV87" s="2">
        <v>0</v>
      </c>
      <c r="BW87" s="2">
        <v>0</v>
      </c>
      <c r="BX87" s="2">
        <v>0</v>
      </c>
      <c r="BY87" s="2">
        <v>30.113199999999999</v>
      </c>
      <c r="BZ87" s="2">
        <v>0.3861</v>
      </c>
      <c r="CA87" s="2">
        <v>31.960999999999999</v>
      </c>
      <c r="CB87" s="2">
        <v>0.54159999999999997</v>
      </c>
      <c r="CC87" s="2">
        <v>0</v>
      </c>
      <c r="CD87" s="2">
        <v>0</v>
      </c>
      <c r="CE87" s="2">
        <v>0</v>
      </c>
      <c r="CF87" s="2">
        <v>0</v>
      </c>
      <c r="CG87" s="2">
        <v>9.2100000000000001E-2</v>
      </c>
      <c r="CH87" s="2">
        <v>0</v>
      </c>
      <c r="CI87" s="2">
        <v>0</v>
      </c>
      <c r="CJ87" s="2">
        <v>65.42</v>
      </c>
      <c r="CK87" s="2">
        <v>64.55</v>
      </c>
      <c r="CL87" s="2">
        <v>34.119999999999997</v>
      </c>
      <c r="CM87" s="2">
        <v>0.44</v>
      </c>
      <c r="CN87" s="2">
        <v>0.79</v>
      </c>
      <c r="CO87" s="2">
        <v>0.1</v>
      </c>
      <c r="CP87" s="2">
        <v>51.397300000000001</v>
      </c>
      <c r="CQ87" s="2">
        <v>0</v>
      </c>
      <c r="CR87" s="2">
        <v>31.080100000000002</v>
      </c>
      <c r="CS87" s="2">
        <v>0</v>
      </c>
      <c r="CT87" s="2">
        <v>0</v>
      </c>
      <c r="CU87" s="2">
        <v>0</v>
      </c>
      <c r="CV87" s="2">
        <v>0</v>
      </c>
      <c r="CW87" s="2">
        <v>13.648</v>
      </c>
      <c r="CX87" s="2">
        <v>3.6806999999999999</v>
      </c>
      <c r="CY87" s="2">
        <v>0.1938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66.45</v>
      </c>
      <c r="DF87" s="2">
        <v>32.43</v>
      </c>
      <c r="DG87" s="2">
        <v>1.1200000000000001</v>
      </c>
      <c r="DH87" s="2">
        <v>0</v>
      </c>
      <c r="DI87" s="2">
        <v>50.6753</v>
      </c>
      <c r="DJ87" s="2">
        <v>0</v>
      </c>
      <c r="DK87" s="2">
        <v>5.3329000000000004</v>
      </c>
      <c r="DL87" s="2">
        <v>0</v>
      </c>
      <c r="DM87" s="2">
        <v>10.3886</v>
      </c>
      <c r="DN87" s="2">
        <v>0.25419999999999998</v>
      </c>
      <c r="DO87" s="2">
        <v>14.447699999999999</v>
      </c>
      <c r="DP87" s="2">
        <v>18.874400000000001</v>
      </c>
      <c r="DQ87" s="2">
        <v>0</v>
      </c>
      <c r="DR87" s="2">
        <v>0</v>
      </c>
      <c r="DS87" s="2">
        <v>0</v>
      </c>
      <c r="DT87" s="2">
        <v>0</v>
      </c>
      <c r="DU87" s="2">
        <v>2.7E-2</v>
      </c>
      <c r="DV87" s="2">
        <v>0</v>
      </c>
      <c r="DW87" s="2">
        <v>0</v>
      </c>
      <c r="DX87" s="2">
        <v>71.260000000000005</v>
      </c>
      <c r="DY87" s="2">
        <v>40.020000000000003</v>
      </c>
      <c r="DZ87" s="2">
        <v>16.14</v>
      </c>
      <c r="EA87" s="2">
        <v>37.57</v>
      </c>
      <c r="EB87" s="2">
        <v>5.84</v>
      </c>
      <c r="EC87" s="2">
        <v>0.4</v>
      </c>
      <c r="ED87" s="2">
        <v>0.03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0</v>
      </c>
      <c r="GU87" s="2">
        <v>0</v>
      </c>
      <c r="GV87" s="2"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0</v>
      </c>
      <c r="HK87" s="2">
        <v>0</v>
      </c>
      <c r="HL87" s="2">
        <v>0</v>
      </c>
      <c r="HM87" s="2">
        <v>0</v>
      </c>
      <c r="HN87" s="2">
        <v>0</v>
      </c>
      <c r="HO87" s="2">
        <v>0</v>
      </c>
      <c r="HP87" s="2">
        <v>0</v>
      </c>
      <c r="HQ87" s="2">
        <v>0</v>
      </c>
      <c r="HR87" s="2">
        <v>0</v>
      </c>
      <c r="HS87" s="2">
        <v>0</v>
      </c>
      <c r="HT87" s="2">
        <v>0</v>
      </c>
      <c r="HU87" s="2">
        <v>0</v>
      </c>
      <c r="HV87" s="2">
        <v>0</v>
      </c>
      <c r="HW87" s="2">
        <v>0</v>
      </c>
      <c r="HX87" s="2">
        <v>0</v>
      </c>
      <c r="HY87" s="2">
        <v>0</v>
      </c>
      <c r="HZ87" s="2">
        <v>0</v>
      </c>
      <c r="IA87" s="2">
        <v>0</v>
      </c>
    </row>
    <row r="88" spans="1:235" x14ac:dyDescent="0.35">
      <c r="A88" s="2" t="s">
        <v>654</v>
      </c>
      <c r="B88" s="2">
        <v>42.5</v>
      </c>
      <c r="C88" s="2">
        <v>41.34</v>
      </c>
      <c r="D88" s="2">
        <v>42.13</v>
      </c>
      <c r="E88" s="2">
        <v>1134.22</v>
      </c>
      <c r="F88" s="2">
        <v>1E-3</v>
      </c>
      <c r="G88" s="2">
        <v>-9.08</v>
      </c>
      <c r="H88" s="2">
        <v>0</v>
      </c>
      <c r="I88" s="2">
        <v>-0.72</v>
      </c>
      <c r="J88" s="2">
        <v>58.66</v>
      </c>
      <c r="K88" s="2">
        <v>1134.23</v>
      </c>
      <c r="L88" s="2">
        <v>0.01</v>
      </c>
      <c r="M88" s="2">
        <v>1134.23</v>
      </c>
      <c r="N88" s="2">
        <v>0.01</v>
      </c>
      <c r="O88" s="2">
        <v>1134.22</v>
      </c>
      <c r="P88" s="2">
        <v>0</v>
      </c>
      <c r="Q88" s="2">
        <v>1114.1300000000001</v>
      </c>
      <c r="R88" s="2">
        <v>-20.09</v>
      </c>
      <c r="S88" s="2">
        <v>1109.98</v>
      </c>
      <c r="T88" s="2">
        <v>-24.24</v>
      </c>
      <c r="U88" s="2">
        <v>1002.31</v>
      </c>
      <c r="V88" s="2">
        <v>-131.91</v>
      </c>
      <c r="W88" s="2">
        <v>1026.8499999999999</v>
      </c>
      <c r="X88" s="2">
        <v>-107.37</v>
      </c>
      <c r="Y88" s="2">
        <v>10.327999999999999</v>
      </c>
      <c r="Z88" s="2">
        <v>24.123200000000001</v>
      </c>
      <c r="AA88" s="2">
        <v>6.8769999999999998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10.105499999999999</v>
      </c>
      <c r="AH88" s="2">
        <v>38.742899999999999</v>
      </c>
      <c r="AI88" s="2">
        <v>51.151600000000002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0.20069999999999999</v>
      </c>
      <c r="AP88" s="2">
        <v>4.53E-2</v>
      </c>
      <c r="AQ88" s="2">
        <v>48.711100000000002</v>
      </c>
      <c r="AR88" s="2">
        <v>2.1783000000000001</v>
      </c>
      <c r="AS88" s="2">
        <v>12.1579</v>
      </c>
      <c r="AT88" s="2">
        <v>2.2000999999999999</v>
      </c>
      <c r="AU88" s="2">
        <v>14.6448</v>
      </c>
      <c r="AV88" s="2">
        <v>0.31009999999999999</v>
      </c>
      <c r="AW88" s="2">
        <v>5.2549000000000001</v>
      </c>
      <c r="AX88" s="2">
        <v>11.0426</v>
      </c>
      <c r="AY88" s="2">
        <v>2.5630999999999999</v>
      </c>
      <c r="AZ88" s="2">
        <v>0.64019999999999999</v>
      </c>
      <c r="BA88" s="2">
        <v>0.18870000000000001</v>
      </c>
      <c r="BB88" s="2">
        <v>0</v>
      </c>
      <c r="BC88" s="2">
        <v>5.4000000000000003E-3</v>
      </c>
      <c r="BD88" s="2">
        <v>0.10290000000000001</v>
      </c>
      <c r="BE88" s="2">
        <v>0</v>
      </c>
      <c r="BF88" s="2">
        <v>1.52</v>
      </c>
      <c r="BG88" s="2">
        <v>1.4339</v>
      </c>
      <c r="BH88" s="2">
        <v>0.71660000000000001</v>
      </c>
      <c r="BI88" s="2">
        <v>1.3416999999999999</v>
      </c>
      <c r="BJ88" s="2">
        <v>1.5572999999999999</v>
      </c>
      <c r="BK88" s="2">
        <v>1.5075000000000001</v>
      </c>
      <c r="BL88" s="2">
        <v>1.5367999999999999</v>
      </c>
      <c r="BM88" s="2">
        <v>1.552</v>
      </c>
      <c r="BN88" s="2">
        <v>1.5549999999999999</v>
      </c>
      <c r="BO88" s="2">
        <v>1.5550999999999999</v>
      </c>
      <c r="BP88" s="2">
        <v>1.5547</v>
      </c>
      <c r="BQ88" s="2">
        <v>1.5888</v>
      </c>
      <c r="BR88" s="2">
        <v>1.5913999999999999</v>
      </c>
      <c r="BS88" s="2">
        <v>1.5908</v>
      </c>
      <c r="BT88" s="2">
        <v>1.5892999999999999</v>
      </c>
      <c r="BU88" s="2">
        <v>36.882899999999999</v>
      </c>
      <c r="BV88" s="2">
        <v>0</v>
      </c>
      <c r="BW88" s="2">
        <v>0</v>
      </c>
      <c r="BX88" s="2">
        <v>0</v>
      </c>
      <c r="BY88" s="2">
        <v>30.235299999999999</v>
      </c>
      <c r="BZ88" s="2">
        <v>0.38719999999999999</v>
      </c>
      <c r="CA88" s="2">
        <v>31.861000000000001</v>
      </c>
      <c r="CB88" s="2">
        <v>0.54200000000000004</v>
      </c>
      <c r="CC88" s="2">
        <v>0</v>
      </c>
      <c r="CD88" s="2">
        <v>0</v>
      </c>
      <c r="CE88" s="2">
        <v>0</v>
      </c>
      <c r="CF88" s="2">
        <v>0</v>
      </c>
      <c r="CG88" s="2">
        <v>9.1600000000000001E-2</v>
      </c>
      <c r="CH88" s="2">
        <v>0</v>
      </c>
      <c r="CI88" s="2">
        <v>0</v>
      </c>
      <c r="CJ88" s="2">
        <v>65.260000000000005</v>
      </c>
      <c r="CK88" s="2">
        <v>64.39</v>
      </c>
      <c r="CL88" s="2">
        <v>34.28</v>
      </c>
      <c r="CM88" s="2">
        <v>0.44</v>
      </c>
      <c r="CN88" s="2">
        <v>0.79</v>
      </c>
      <c r="CO88" s="2">
        <v>0.1</v>
      </c>
      <c r="CP88" s="2">
        <v>51.4268</v>
      </c>
      <c r="CQ88" s="2">
        <v>0</v>
      </c>
      <c r="CR88" s="2">
        <v>31.06</v>
      </c>
      <c r="CS88" s="2">
        <v>0</v>
      </c>
      <c r="CT88" s="2">
        <v>0</v>
      </c>
      <c r="CU88" s="2">
        <v>0</v>
      </c>
      <c r="CV88" s="2">
        <v>0</v>
      </c>
      <c r="CW88" s="2">
        <v>13.624599999999999</v>
      </c>
      <c r="CX88" s="2">
        <v>3.6937000000000002</v>
      </c>
      <c r="CY88" s="2">
        <v>0.19489999999999999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66.33</v>
      </c>
      <c r="DF88" s="2">
        <v>32.54</v>
      </c>
      <c r="DG88" s="2">
        <v>1.1299999999999999</v>
      </c>
      <c r="DH88" s="2">
        <v>0</v>
      </c>
      <c r="DI88" s="2">
        <v>50.6648</v>
      </c>
      <c r="DJ88" s="2">
        <v>0</v>
      </c>
      <c r="DK88" s="2">
        <v>5.3307000000000002</v>
      </c>
      <c r="DL88" s="2">
        <v>0</v>
      </c>
      <c r="DM88" s="2">
        <v>10.439500000000001</v>
      </c>
      <c r="DN88" s="2">
        <v>0.25519999999999998</v>
      </c>
      <c r="DO88" s="2">
        <v>14.418699999999999</v>
      </c>
      <c r="DP88" s="2">
        <v>18.8643</v>
      </c>
      <c r="DQ88" s="2">
        <v>0</v>
      </c>
      <c r="DR88" s="2">
        <v>0</v>
      </c>
      <c r="DS88" s="2">
        <v>0</v>
      </c>
      <c r="DT88" s="2">
        <v>0</v>
      </c>
      <c r="DU88" s="2">
        <v>2.6800000000000001E-2</v>
      </c>
      <c r="DV88" s="2">
        <v>0</v>
      </c>
      <c r="DW88" s="2">
        <v>0</v>
      </c>
      <c r="DX88" s="2">
        <v>71.12</v>
      </c>
      <c r="DY88" s="2">
        <v>39.94</v>
      </c>
      <c r="DZ88" s="2">
        <v>16.22</v>
      </c>
      <c r="EA88" s="2">
        <v>37.56</v>
      </c>
      <c r="EB88" s="2">
        <v>5.84</v>
      </c>
      <c r="EC88" s="2">
        <v>0.4</v>
      </c>
      <c r="ED88" s="2">
        <v>0.03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2">
        <v>0</v>
      </c>
      <c r="HJ88" s="2">
        <v>0</v>
      </c>
      <c r="HK88" s="2">
        <v>0</v>
      </c>
      <c r="HL88" s="2">
        <v>0</v>
      </c>
      <c r="HM88" s="2">
        <v>0</v>
      </c>
      <c r="HN88" s="2">
        <v>0</v>
      </c>
      <c r="HO88" s="2">
        <v>0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0</v>
      </c>
      <c r="HX88" s="2">
        <v>0</v>
      </c>
      <c r="HY88" s="2">
        <v>0</v>
      </c>
      <c r="HZ88" s="2">
        <v>0</v>
      </c>
      <c r="IA88" s="2">
        <v>0</v>
      </c>
    </row>
    <row r="89" spans="1:235" x14ac:dyDescent="0.35">
      <c r="A89" s="2" t="s">
        <v>654</v>
      </c>
      <c r="B89" s="2">
        <v>43</v>
      </c>
      <c r="C89" s="2">
        <v>41.84</v>
      </c>
      <c r="D89" s="2">
        <v>42.63</v>
      </c>
      <c r="E89" s="2">
        <v>1133.72</v>
      </c>
      <c r="F89" s="2">
        <v>1E-3</v>
      </c>
      <c r="G89" s="2">
        <v>-9.08</v>
      </c>
      <c r="H89" s="2">
        <v>0</v>
      </c>
      <c r="I89" s="2">
        <v>-0.72</v>
      </c>
      <c r="J89" s="2">
        <v>58.16</v>
      </c>
      <c r="K89" s="2">
        <v>1133.73</v>
      </c>
      <c r="L89" s="2">
        <v>0.01</v>
      </c>
      <c r="M89" s="2">
        <v>1133.73</v>
      </c>
      <c r="N89" s="2">
        <v>0.01</v>
      </c>
      <c r="O89" s="2">
        <v>1133.72</v>
      </c>
      <c r="P89" s="2">
        <v>0</v>
      </c>
      <c r="Q89" s="2">
        <v>1113.6500000000001</v>
      </c>
      <c r="R89" s="2">
        <v>-20.07</v>
      </c>
      <c r="S89" s="2">
        <v>1109.44</v>
      </c>
      <c r="T89" s="2">
        <v>-24.28</v>
      </c>
      <c r="U89" s="2">
        <v>1003.36</v>
      </c>
      <c r="V89" s="2">
        <v>-130.36000000000001</v>
      </c>
      <c r="W89" s="2">
        <v>1026.8499999999999</v>
      </c>
      <c r="X89" s="2">
        <v>-106.87</v>
      </c>
      <c r="Y89" s="2">
        <v>10.378299999999999</v>
      </c>
      <c r="Z89" s="2">
        <v>24.3157</v>
      </c>
      <c r="AA89" s="2">
        <v>7.1311999999999998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10.1175</v>
      </c>
      <c r="AH89" s="2">
        <v>38.723999999999997</v>
      </c>
      <c r="AI89" s="2">
        <v>51.158499999999997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0.20130000000000001</v>
      </c>
      <c r="AP89" s="2">
        <v>4.53E-2</v>
      </c>
      <c r="AQ89" s="2">
        <v>48.697299999999998</v>
      </c>
      <c r="AR89" s="2">
        <v>2.1968999999999999</v>
      </c>
      <c r="AS89" s="2">
        <v>12.144500000000001</v>
      </c>
      <c r="AT89" s="2">
        <v>2.2086000000000001</v>
      </c>
      <c r="AU89" s="2">
        <v>14.679600000000001</v>
      </c>
      <c r="AV89" s="2">
        <v>0.311</v>
      </c>
      <c r="AW89" s="2">
        <v>5.2308000000000003</v>
      </c>
      <c r="AX89" s="2">
        <v>11.02</v>
      </c>
      <c r="AY89" s="2">
        <v>2.5672999999999999</v>
      </c>
      <c r="AZ89" s="2">
        <v>0.64459999999999995</v>
      </c>
      <c r="BA89" s="2">
        <v>0.1903</v>
      </c>
      <c r="BB89" s="2">
        <v>0</v>
      </c>
      <c r="BC89" s="2">
        <v>5.3E-3</v>
      </c>
      <c r="BD89" s="2">
        <v>0.1038</v>
      </c>
      <c r="BE89" s="2">
        <v>0</v>
      </c>
      <c r="BF89" s="2">
        <v>1.5282</v>
      </c>
      <c r="BG89" s="2">
        <v>1.4361999999999999</v>
      </c>
      <c r="BH89" s="2">
        <v>0.7147</v>
      </c>
      <c r="BI89" s="2">
        <v>1.3472</v>
      </c>
      <c r="BJ89" s="2">
        <v>1.5679000000000001</v>
      </c>
      <c r="BK89" s="2">
        <v>1.5161</v>
      </c>
      <c r="BL89" s="2">
        <v>1.5457000000000001</v>
      </c>
      <c r="BM89" s="2">
        <v>1.5608</v>
      </c>
      <c r="BN89" s="2">
        <v>1.5636000000000001</v>
      </c>
      <c r="BO89" s="2">
        <v>1.5636000000000001</v>
      </c>
      <c r="BP89" s="2">
        <v>1.5629999999999999</v>
      </c>
      <c r="BQ89" s="2">
        <v>1.5980000000000001</v>
      </c>
      <c r="BR89" s="2">
        <v>1.6008</v>
      </c>
      <c r="BS89" s="2">
        <v>1.6003000000000001</v>
      </c>
      <c r="BT89" s="2">
        <v>1.5988</v>
      </c>
      <c r="BU89" s="2">
        <v>36.8598</v>
      </c>
      <c r="BV89" s="2">
        <v>0</v>
      </c>
      <c r="BW89" s="2">
        <v>0</v>
      </c>
      <c r="BX89" s="2">
        <v>0</v>
      </c>
      <c r="BY89" s="2">
        <v>30.357700000000001</v>
      </c>
      <c r="BZ89" s="2">
        <v>0.38829999999999998</v>
      </c>
      <c r="CA89" s="2">
        <v>31.7607</v>
      </c>
      <c r="CB89" s="2">
        <v>0.54239999999999999</v>
      </c>
      <c r="CC89" s="2">
        <v>0</v>
      </c>
      <c r="CD89" s="2">
        <v>0</v>
      </c>
      <c r="CE89" s="2">
        <v>0</v>
      </c>
      <c r="CF89" s="2">
        <v>0</v>
      </c>
      <c r="CG89" s="2">
        <v>9.11E-2</v>
      </c>
      <c r="CH89" s="2">
        <v>0</v>
      </c>
      <c r="CI89" s="2">
        <v>0</v>
      </c>
      <c r="CJ89" s="2">
        <v>65.099999999999994</v>
      </c>
      <c r="CK89" s="2">
        <v>64.23</v>
      </c>
      <c r="CL89" s="2">
        <v>34.44</v>
      </c>
      <c r="CM89" s="2">
        <v>0.45</v>
      </c>
      <c r="CN89" s="2">
        <v>0.79</v>
      </c>
      <c r="CO89" s="2">
        <v>0.1</v>
      </c>
      <c r="CP89" s="2">
        <v>51.456400000000002</v>
      </c>
      <c r="CQ89" s="2">
        <v>0</v>
      </c>
      <c r="CR89" s="2">
        <v>31.0398</v>
      </c>
      <c r="CS89" s="2">
        <v>0</v>
      </c>
      <c r="CT89" s="2">
        <v>0</v>
      </c>
      <c r="CU89" s="2">
        <v>0</v>
      </c>
      <c r="CV89" s="2">
        <v>0</v>
      </c>
      <c r="CW89" s="2">
        <v>13.601000000000001</v>
      </c>
      <c r="CX89" s="2">
        <v>3.7067000000000001</v>
      </c>
      <c r="CY89" s="2">
        <v>0.19600000000000001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66.209999999999994</v>
      </c>
      <c r="DF89" s="2">
        <v>32.65</v>
      </c>
      <c r="DG89" s="2">
        <v>1.1399999999999999</v>
      </c>
      <c r="DH89" s="2">
        <v>0</v>
      </c>
      <c r="DI89" s="2">
        <v>50.6541</v>
      </c>
      <c r="DJ89" s="2">
        <v>0</v>
      </c>
      <c r="DK89" s="2">
        <v>5.3285</v>
      </c>
      <c r="DL89" s="2">
        <v>0</v>
      </c>
      <c r="DM89" s="2">
        <v>10.490500000000001</v>
      </c>
      <c r="DN89" s="2">
        <v>0.25619999999999998</v>
      </c>
      <c r="DO89" s="2">
        <v>14.389699999999999</v>
      </c>
      <c r="DP89" s="2">
        <v>18.854199999999999</v>
      </c>
      <c r="DQ89" s="2">
        <v>0</v>
      </c>
      <c r="DR89" s="2">
        <v>0</v>
      </c>
      <c r="DS89" s="2">
        <v>0</v>
      </c>
      <c r="DT89" s="2">
        <v>0</v>
      </c>
      <c r="DU89" s="2">
        <v>2.6700000000000002E-2</v>
      </c>
      <c r="DV89" s="2">
        <v>0</v>
      </c>
      <c r="DW89" s="2">
        <v>0</v>
      </c>
      <c r="DX89" s="2">
        <v>70.97</v>
      </c>
      <c r="DY89" s="2">
        <v>39.869999999999997</v>
      </c>
      <c r="DZ89" s="2">
        <v>16.309999999999999</v>
      </c>
      <c r="EA89" s="2">
        <v>37.549999999999997</v>
      </c>
      <c r="EB89" s="2">
        <v>5.84</v>
      </c>
      <c r="EC89" s="2">
        <v>0.4</v>
      </c>
      <c r="ED89" s="2">
        <v>0.03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2">
        <v>0</v>
      </c>
      <c r="HJ89" s="2">
        <v>0</v>
      </c>
      <c r="HK89" s="2">
        <v>0</v>
      </c>
      <c r="HL89" s="2">
        <v>0</v>
      </c>
      <c r="HM89" s="2">
        <v>0</v>
      </c>
      <c r="HN89" s="2">
        <v>0</v>
      </c>
      <c r="HO89" s="2">
        <v>0</v>
      </c>
      <c r="HP89" s="2">
        <v>0</v>
      </c>
      <c r="HQ89" s="2">
        <v>0</v>
      </c>
      <c r="HR89" s="2">
        <v>0</v>
      </c>
      <c r="HS89" s="2">
        <v>0</v>
      </c>
      <c r="HT89" s="2">
        <v>0</v>
      </c>
      <c r="HU89" s="2">
        <v>0</v>
      </c>
      <c r="HV89" s="2">
        <v>0</v>
      </c>
      <c r="HW89" s="2">
        <v>0</v>
      </c>
      <c r="HX89" s="2">
        <v>0</v>
      </c>
      <c r="HY89" s="2">
        <v>0</v>
      </c>
      <c r="HZ89" s="2">
        <v>0</v>
      </c>
      <c r="IA89" s="2">
        <v>0</v>
      </c>
    </row>
    <row r="90" spans="1:235" x14ac:dyDescent="0.35">
      <c r="A90" s="2" t="s">
        <v>654</v>
      </c>
      <c r="B90" s="2">
        <v>43.5</v>
      </c>
      <c r="C90" s="2">
        <v>42.34</v>
      </c>
      <c r="D90" s="2">
        <v>43.13</v>
      </c>
      <c r="E90" s="2">
        <v>1133.22</v>
      </c>
      <c r="F90" s="2">
        <v>1E-3</v>
      </c>
      <c r="G90" s="2">
        <v>-9.09</v>
      </c>
      <c r="H90" s="2">
        <v>0</v>
      </c>
      <c r="I90" s="2">
        <v>-0.72</v>
      </c>
      <c r="J90" s="2">
        <v>57.66</v>
      </c>
      <c r="K90" s="2">
        <v>1133.23</v>
      </c>
      <c r="L90" s="2">
        <v>0.01</v>
      </c>
      <c r="M90" s="2">
        <v>1133.23</v>
      </c>
      <c r="N90" s="2">
        <v>0</v>
      </c>
      <c r="O90" s="2">
        <v>1133.22</v>
      </c>
      <c r="P90" s="2">
        <v>0</v>
      </c>
      <c r="Q90" s="2">
        <v>1113.17</v>
      </c>
      <c r="R90" s="2">
        <v>-20.05</v>
      </c>
      <c r="S90" s="2">
        <v>1108.9100000000001</v>
      </c>
      <c r="T90" s="2">
        <v>-24.32</v>
      </c>
      <c r="U90" s="2">
        <v>1004.43</v>
      </c>
      <c r="V90" s="2">
        <v>-128.80000000000001</v>
      </c>
      <c r="W90" s="2">
        <v>1026.8499999999999</v>
      </c>
      <c r="X90" s="2">
        <v>-106.37</v>
      </c>
      <c r="Y90" s="2">
        <v>10.429500000000001</v>
      </c>
      <c r="Z90" s="2">
        <v>24.5093</v>
      </c>
      <c r="AA90" s="2">
        <v>7.3834999999999997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10.2887</v>
      </c>
      <c r="AH90" s="2">
        <v>38.9604</v>
      </c>
      <c r="AI90" s="2">
        <v>50.750900000000001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0.20200000000000001</v>
      </c>
      <c r="AP90" s="2">
        <v>4.53E-2</v>
      </c>
      <c r="AQ90" s="2">
        <v>48.683399999999999</v>
      </c>
      <c r="AR90" s="2">
        <v>2.2158000000000002</v>
      </c>
      <c r="AS90" s="2">
        <v>12.130699999999999</v>
      </c>
      <c r="AT90" s="2">
        <v>2.2170999999999998</v>
      </c>
      <c r="AU90" s="2">
        <v>14.7142</v>
      </c>
      <c r="AV90" s="2">
        <v>0.31190000000000001</v>
      </c>
      <c r="AW90" s="2">
        <v>5.2066999999999997</v>
      </c>
      <c r="AX90" s="2">
        <v>10.9978</v>
      </c>
      <c r="AY90" s="2">
        <v>2.5714999999999999</v>
      </c>
      <c r="AZ90" s="2">
        <v>0.64900000000000002</v>
      </c>
      <c r="BA90" s="2">
        <v>0.19189999999999999</v>
      </c>
      <c r="BB90" s="2">
        <v>0</v>
      </c>
      <c r="BC90" s="2">
        <v>5.3E-3</v>
      </c>
      <c r="BD90" s="2">
        <v>0.1047</v>
      </c>
      <c r="BE90" s="2">
        <v>0</v>
      </c>
      <c r="BF90" s="2">
        <v>1.5364</v>
      </c>
      <c r="BG90" s="2">
        <v>1.4384999999999999</v>
      </c>
      <c r="BH90" s="2">
        <v>0.71279999999999999</v>
      </c>
      <c r="BI90" s="2">
        <v>1.3528</v>
      </c>
      <c r="BJ90" s="2">
        <v>1.5786</v>
      </c>
      <c r="BK90" s="2">
        <v>1.5247999999999999</v>
      </c>
      <c r="BL90" s="2">
        <v>1.5547</v>
      </c>
      <c r="BM90" s="2">
        <v>1.5697000000000001</v>
      </c>
      <c r="BN90" s="2">
        <v>1.5723</v>
      </c>
      <c r="BO90" s="2">
        <v>1.5721000000000001</v>
      </c>
      <c r="BP90" s="2">
        <v>1.5714999999999999</v>
      </c>
      <c r="BQ90" s="2">
        <v>1.6073</v>
      </c>
      <c r="BR90" s="2">
        <v>1.6103000000000001</v>
      </c>
      <c r="BS90" s="2">
        <v>1.6099000000000001</v>
      </c>
      <c r="BT90" s="2">
        <v>1.6084000000000001</v>
      </c>
      <c r="BU90" s="2">
        <v>36.836599999999997</v>
      </c>
      <c r="BV90" s="2">
        <v>0</v>
      </c>
      <c r="BW90" s="2">
        <v>0</v>
      </c>
      <c r="BX90" s="2">
        <v>0</v>
      </c>
      <c r="BY90" s="2">
        <v>30.4802</v>
      </c>
      <c r="BZ90" s="2">
        <v>0.38940000000000002</v>
      </c>
      <c r="CA90" s="2">
        <v>31.660299999999999</v>
      </c>
      <c r="CB90" s="2">
        <v>0.54279999999999995</v>
      </c>
      <c r="CC90" s="2">
        <v>0</v>
      </c>
      <c r="CD90" s="2">
        <v>0</v>
      </c>
      <c r="CE90" s="2">
        <v>0</v>
      </c>
      <c r="CF90" s="2">
        <v>0</v>
      </c>
      <c r="CG90" s="2">
        <v>9.06E-2</v>
      </c>
      <c r="CH90" s="2">
        <v>0</v>
      </c>
      <c r="CI90" s="2">
        <v>0</v>
      </c>
      <c r="CJ90" s="2">
        <v>64.930000000000007</v>
      </c>
      <c r="CK90" s="2">
        <v>64.06</v>
      </c>
      <c r="CL90" s="2">
        <v>34.6</v>
      </c>
      <c r="CM90" s="2">
        <v>0.45</v>
      </c>
      <c r="CN90" s="2">
        <v>0.79</v>
      </c>
      <c r="CO90" s="2">
        <v>0.1</v>
      </c>
      <c r="CP90" s="2">
        <v>51.4861</v>
      </c>
      <c r="CQ90" s="2">
        <v>0</v>
      </c>
      <c r="CR90" s="2">
        <v>31.019500000000001</v>
      </c>
      <c r="CS90" s="2">
        <v>0</v>
      </c>
      <c r="CT90" s="2">
        <v>0</v>
      </c>
      <c r="CU90" s="2">
        <v>0</v>
      </c>
      <c r="CV90" s="2">
        <v>0</v>
      </c>
      <c r="CW90" s="2">
        <v>13.577400000000001</v>
      </c>
      <c r="CX90" s="2">
        <v>3.7198000000000002</v>
      </c>
      <c r="CY90" s="2">
        <v>0.19719999999999999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66.09</v>
      </c>
      <c r="DF90" s="2">
        <v>32.770000000000003</v>
      </c>
      <c r="DG90" s="2">
        <v>1.1399999999999999</v>
      </c>
      <c r="DH90" s="2">
        <v>0</v>
      </c>
      <c r="DI90" s="2">
        <v>50.643700000000003</v>
      </c>
      <c r="DJ90" s="2">
        <v>0</v>
      </c>
      <c r="DK90" s="2">
        <v>5.3258999999999999</v>
      </c>
      <c r="DL90" s="2">
        <v>0</v>
      </c>
      <c r="DM90" s="2">
        <v>10.5419</v>
      </c>
      <c r="DN90" s="2">
        <v>0.25729999999999997</v>
      </c>
      <c r="DO90" s="2">
        <v>14.3606</v>
      </c>
      <c r="DP90" s="2">
        <v>18.844100000000001</v>
      </c>
      <c r="DQ90" s="2">
        <v>0</v>
      </c>
      <c r="DR90" s="2">
        <v>0</v>
      </c>
      <c r="DS90" s="2">
        <v>0</v>
      </c>
      <c r="DT90" s="2">
        <v>0</v>
      </c>
      <c r="DU90" s="2">
        <v>2.6599999999999999E-2</v>
      </c>
      <c r="DV90" s="2">
        <v>0</v>
      </c>
      <c r="DW90" s="2">
        <v>0</v>
      </c>
      <c r="DX90" s="2">
        <v>70.83</v>
      </c>
      <c r="DY90" s="2">
        <v>39.799999999999997</v>
      </c>
      <c r="DZ90" s="2">
        <v>16.39</v>
      </c>
      <c r="EA90" s="2">
        <v>37.54</v>
      </c>
      <c r="EB90" s="2">
        <v>5.83</v>
      </c>
      <c r="EC90" s="2">
        <v>0.41</v>
      </c>
      <c r="ED90" s="2">
        <v>0.03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2">
        <v>0</v>
      </c>
      <c r="HJ90" s="2">
        <v>0</v>
      </c>
      <c r="HK90" s="2">
        <v>0</v>
      </c>
      <c r="HL90" s="2">
        <v>0</v>
      </c>
      <c r="HM90" s="2">
        <v>0</v>
      </c>
      <c r="HN90" s="2">
        <v>0</v>
      </c>
      <c r="HO90" s="2">
        <v>0</v>
      </c>
      <c r="HP90" s="2">
        <v>0</v>
      </c>
      <c r="HQ90" s="2">
        <v>0</v>
      </c>
      <c r="HR90" s="2">
        <v>0</v>
      </c>
      <c r="HS90" s="2">
        <v>0</v>
      </c>
      <c r="HT90" s="2">
        <v>0</v>
      </c>
      <c r="HU90" s="2">
        <v>0</v>
      </c>
      <c r="HV90" s="2">
        <v>0</v>
      </c>
      <c r="HW90" s="2">
        <v>0</v>
      </c>
      <c r="HX90" s="2">
        <v>0</v>
      </c>
      <c r="HY90" s="2">
        <v>0</v>
      </c>
      <c r="HZ90" s="2">
        <v>0</v>
      </c>
      <c r="IA90" s="2">
        <v>0</v>
      </c>
    </row>
    <row r="91" spans="1:235" x14ac:dyDescent="0.35">
      <c r="A91" s="2" t="s">
        <v>654</v>
      </c>
      <c r="B91" s="2">
        <v>44</v>
      </c>
      <c r="C91" s="2">
        <v>42.83</v>
      </c>
      <c r="D91" s="2">
        <v>43.63</v>
      </c>
      <c r="E91" s="2">
        <v>1132.72</v>
      </c>
      <c r="F91" s="2">
        <v>1E-3</v>
      </c>
      <c r="G91" s="2">
        <v>-9.1</v>
      </c>
      <c r="H91" s="2">
        <v>0</v>
      </c>
      <c r="I91" s="2">
        <v>-0.72</v>
      </c>
      <c r="J91" s="2">
        <v>57.17</v>
      </c>
      <c r="K91" s="2">
        <v>1132.73</v>
      </c>
      <c r="L91" s="2">
        <v>0.01</v>
      </c>
      <c r="M91" s="2">
        <v>1132.72</v>
      </c>
      <c r="N91" s="2">
        <v>0</v>
      </c>
      <c r="O91" s="2">
        <v>1132.72</v>
      </c>
      <c r="P91" s="2">
        <v>0</v>
      </c>
      <c r="Q91" s="2">
        <v>1112.69</v>
      </c>
      <c r="R91" s="2">
        <v>-20.03</v>
      </c>
      <c r="S91" s="2">
        <v>1108.3699999999999</v>
      </c>
      <c r="T91" s="2">
        <v>-24.36</v>
      </c>
      <c r="U91" s="2">
        <v>1005.5</v>
      </c>
      <c r="V91" s="2">
        <v>-127.22</v>
      </c>
      <c r="W91" s="2">
        <v>1026.8499999999999</v>
      </c>
      <c r="X91" s="2">
        <v>-105.87</v>
      </c>
      <c r="Y91" s="2">
        <v>10.481</v>
      </c>
      <c r="Z91" s="2">
        <v>24.7026</v>
      </c>
      <c r="AA91" s="2">
        <v>7.6357999999999997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10.3689</v>
      </c>
      <c r="AH91" s="2">
        <v>38.874099999999999</v>
      </c>
      <c r="AI91" s="2">
        <v>50.756900000000002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0.2026</v>
      </c>
      <c r="AP91" s="2">
        <v>4.53E-2</v>
      </c>
      <c r="AQ91" s="2">
        <v>48.6693</v>
      </c>
      <c r="AR91" s="2">
        <v>2.2351000000000001</v>
      </c>
      <c r="AS91" s="2">
        <v>12.117000000000001</v>
      </c>
      <c r="AT91" s="2">
        <v>2.2256</v>
      </c>
      <c r="AU91" s="2">
        <v>14.7486</v>
      </c>
      <c r="AV91" s="2">
        <v>0.31280000000000002</v>
      </c>
      <c r="AW91" s="2">
        <v>5.1825000000000001</v>
      </c>
      <c r="AX91" s="2">
        <v>10.9754</v>
      </c>
      <c r="AY91" s="2">
        <v>2.5756999999999999</v>
      </c>
      <c r="AZ91" s="2">
        <v>0.65349999999999997</v>
      </c>
      <c r="BA91" s="2">
        <v>0.19359999999999999</v>
      </c>
      <c r="BB91" s="2">
        <v>0</v>
      </c>
      <c r="BC91" s="2">
        <v>5.3E-3</v>
      </c>
      <c r="BD91" s="2">
        <v>0.1056</v>
      </c>
      <c r="BE91" s="2">
        <v>0</v>
      </c>
      <c r="BF91" s="2">
        <v>1.5448</v>
      </c>
      <c r="BG91" s="2">
        <v>1.4408000000000001</v>
      </c>
      <c r="BH91" s="2">
        <v>0.71079999999999999</v>
      </c>
      <c r="BI91" s="2">
        <v>1.3583000000000001</v>
      </c>
      <c r="BJ91" s="2">
        <v>1.5894999999999999</v>
      </c>
      <c r="BK91" s="2">
        <v>1.5336000000000001</v>
      </c>
      <c r="BL91" s="2">
        <v>1.5638000000000001</v>
      </c>
      <c r="BM91" s="2">
        <v>1.5787</v>
      </c>
      <c r="BN91" s="2">
        <v>1.5810999999999999</v>
      </c>
      <c r="BO91" s="2">
        <v>1.5808</v>
      </c>
      <c r="BP91" s="2">
        <v>1.58</v>
      </c>
      <c r="BQ91" s="2">
        <v>1.6168</v>
      </c>
      <c r="BR91" s="2">
        <v>1.6198999999999999</v>
      </c>
      <c r="BS91" s="2">
        <v>1.6196999999999999</v>
      </c>
      <c r="BT91" s="2">
        <v>1.6182000000000001</v>
      </c>
      <c r="BU91" s="2">
        <v>36.813400000000001</v>
      </c>
      <c r="BV91" s="2">
        <v>0</v>
      </c>
      <c r="BW91" s="2">
        <v>0</v>
      </c>
      <c r="BX91" s="2">
        <v>0</v>
      </c>
      <c r="BY91" s="2">
        <v>30.603200000000001</v>
      </c>
      <c r="BZ91" s="2">
        <v>0.39050000000000001</v>
      </c>
      <c r="CA91" s="2">
        <v>31.5595</v>
      </c>
      <c r="CB91" s="2">
        <v>0.54330000000000001</v>
      </c>
      <c r="CC91" s="2">
        <v>0</v>
      </c>
      <c r="CD91" s="2">
        <v>0</v>
      </c>
      <c r="CE91" s="2">
        <v>0</v>
      </c>
      <c r="CF91" s="2">
        <v>0</v>
      </c>
      <c r="CG91" s="2">
        <v>9.01E-2</v>
      </c>
      <c r="CH91" s="2">
        <v>0</v>
      </c>
      <c r="CI91" s="2">
        <v>0</v>
      </c>
      <c r="CJ91" s="2">
        <v>64.77</v>
      </c>
      <c r="CK91" s="2">
        <v>63.9</v>
      </c>
      <c r="CL91" s="2">
        <v>34.76</v>
      </c>
      <c r="CM91" s="2">
        <v>0.45</v>
      </c>
      <c r="CN91" s="2">
        <v>0.79</v>
      </c>
      <c r="CO91" s="2">
        <v>0.1</v>
      </c>
      <c r="CP91" s="2">
        <v>51.515900000000002</v>
      </c>
      <c r="CQ91" s="2">
        <v>0</v>
      </c>
      <c r="CR91" s="2">
        <v>30.999199999999998</v>
      </c>
      <c r="CS91" s="2">
        <v>0</v>
      </c>
      <c r="CT91" s="2">
        <v>0</v>
      </c>
      <c r="CU91" s="2">
        <v>0</v>
      </c>
      <c r="CV91" s="2">
        <v>0</v>
      </c>
      <c r="CW91" s="2">
        <v>13.553699999999999</v>
      </c>
      <c r="CX91" s="2">
        <v>3.7328999999999999</v>
      </c>
      <c r="CY91" s="2">
        <v>0.1983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65.97</v>
      </c>
      <c r="DF91" s="2">
        <v>32.880000000000003</v>
      </c>
      <c r="DG91" s="2">
        <v>1.1499999999999999</v>
      </c>
      <c r="DH91" s="2">
        <v>0</v>
      </c>
      <c r="DI91" s="2">
        <v>50.633000000000003</v>
      </c>
      <c r="DJ91" s="2">
        <v>0</v>
      </c>
      <c r="DK91" s="2">
        <v>5.3235999999999999</v>
      </c>
      <c r="DL91" s="2">
        <v>0</v>
      </c>
      <c r="DM91" s="2">
        <v>10.593299999999999</v>
      </c>
      <c r="DN91" s="2">
        <v>0.25829999999999997</v>
      </c>
      <c r="DO91" s="2">
        <v>14.331200000000001</v>
      </c>
      <c r="DP91" s="2">
        <v>18.834099999999999</v>
      </c>
      <c r="DQ91" s="2">
        <v>0</v>
      </c>
      <c r="DR91" s="2">
        <v>0</v>
      </c>
      <c r="DS91" s="2">
        <v>0</v>
      </c>
      <c r="DT91" s="2">
        <v>0</v>
      </c>
      <c r="DU91" s="2">
        <v>2.64E-2</v>
      </c>
      <c r="DV91" s="2">
        <v>0</v>
      </c>
      <c r="DW91" s="2">
        <v>0</v>
      </c>
      <c r="DX91" s="2">
        <v>70.69</v>
      </c>
      <c r="DY91" s="2">
        <v>39.729999999999997</v>
      </c>
      <c r="DZ91" s="2">
        <v>16.47</v>
      </c>
      <c r="EA91" s="2">
        <v>37.53</v>
      </c>
      <c r="EB91" s="2">
        <v>5.83</v>
      </c>
      <c r="EC91" s="2">
        <v>0.41</v>
      </c>
      <c r="ED91" s="2">
        <v>0.03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2">
        <v>0</v>
      </c>
      <c r="GV91" s="2">
        <v>0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2">
        <v>0</v>
      </c>
      <c r="HJ91" s="2">
        <v>0</v>
      </c>
      <c r="HK91" s="2">
        <v>0</v>
      </c>
      <c r="HL91" s="2">
        <v>0</v>
      </c>
      <c r="HM91" s="2">
        <v>0</v>
      </c>
      <c r="HN91" s="2">
        <v>0</v>
      </c>
      <c r="HO91" s="2">
        <v>0</v>
      </c>
      <c r="HP91" s="2">
        <v>0</v>
      </c>
      <c r="HQ91" s="2">
        <v>0</v>
      </c>
      <c r="HR91" s="2">
        <v>0</v>
      </c>
      <c r="HS91" s="2">
        <v>0</v>
      </c>
      <c r="HT91" s="2">
        <v>0</v>
      </c>
      <c r="HU91" s="2">
        <v>0</v>
      </c>
      <c r="HV91" s="2">
        <v>0</v>
      </c>
      <c r="HW91" s="2">
        <v>0</v>
      </c>
      <c r="HX91" s="2">
        <v>0</v>
      </c>
      <c r="HY91" s="2">
        <v>0</v>
      </c>
      <c r="HZ91" s="2">
        <v>0</v>
      </c>
      <c r="IA91" s="2">
        <v>0</v>
      </c>
    </row>
    <row r="92" spans="1:235" x14ac:dyDescent="0.35">
      <c r="A92" s="2" t="s">
        <v>654</v>
      </c>
      <c r="B92" s="2">
        <v>44.5</v>
      </c>
      <c r="C92" s="2">
        <v>43.33</v>
      </c>
      <c r="D92" s="2">
        <v>44.14</v>
      </c>
      <c r="E92" s="2">
        <v>1132.22</v>
      </c>
      <c r="F92" s="2">
        <v>1E-3</v>
      </c>
      <c r="G92" s="2">
        <v>-9.1</v>
      </c>
      <c r="H92" s="2">
        <v>0</v>
      </c>
      <c r="I92" s="2">
        <v>-0.72</v>
      </c>
      <c r="J92" s="2">
        <v>56.67</v>
      </c>
      <c r="K92" s="2">
        <v>1132.22</v>
      </c>
      <c r="L92" s="2">
        <v>0</v>
      </c>
      <c r="M92" s="2">
        <v>1132.22</v>
      </c>
      <c r="N92" s="2">
        <v>0</v>
      </c>
      <c r="O92" s="2">
        <v>1132.22</v>
      </c>
      <c r="P92" s="2">
        <v>0</v>
      </c>
      <c r="Q92" s="2">
        <v>1112.2</v>
      </c>
      <c r="R92" s="2">
        <v>-20.02</v>
      </c>
      <c r="S92" s="2">
        <v>1107.82</v>
      </c>
      <c r="T92" s="2">
        <v>-24.4</v>
      </c>
      <c r="U92" s="2">
        <v>1006.59</v>
      </c>
      <c r="V92" s="2">
        <v>-125.62</v>
      </c>
      <c r="W92" s="2">
        <v>1026.8499999999999</v>
      </c>
      <c r="X92" s="2">
        <v>-105.37</v>
      </c>
      <c r="Y92" s="2">
        <v>10.5329</v>
      </c>
      <c r="Z92" s="2">
        <v>24.895600000000002</v>
      </c>
      <c r="AA92" s="2">
        <v>7.8883000000000001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10.4359</v>
      </c>
      <c r="AH92" s="2">
        <v>38.801000000000002</v>
      </c>
      <c r="AI92" s="2">
        <v>50.763100000000001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0.20330000000000001</v>
      </c>
      <c r="AP92" s="2">
        <v>4.53E-2</v>
      </c>
      <c r="AQ92" s="2">
        <v>48.655000000000001</v>
      </c>
      <c r="AR92" s="2">
        <v>2.2547999999999999</v>
      </c>
      <c r="AS92" s="2">
        <v>12.1035</v>
      </c>
      <c r="AT92" s="2">
        <v>2.2341000000000002</v>
      </c>
      <c r="AU92" s="2">
        <v>14.7828</v>
      </c>
      <c r="AV92" s="2">
        <v>0.31369999999999998</v>
      </c>
      <c r="AW92" s="2">
        <v>5.1581999999999999</v>
      </c>
      <c r="AX92" s="2">
        <v>10.952999999999999</v>
      </c>
      <c r="AY92" s="2">
        <v>2.5798000000000001</v>
      </c>
      <c r="AZ92" s="2">
        <v>0.65800000000000003</v>
      </c>
      <c r="BA92" s="2">
        <v>0.1953</v>
      </c>
      <c r="BB92" s="2">
        <v>0</v>
      </c>
      <c r="BC92" s="2">
        <v>5.1999999999999998E-3</v>
      </c>
      <c r="BD92" s="2">
        <v>0.1065</v>
      </c>
      <c r="BE92" s="2">
        <v>0</v>
      </c>
      <c r="BF92" s="2">
        <v>1.5530999999999999</v>
      </c>
      <c r="BG92" s="2">
        <v>1.4432</v>
      </c>
      <c r="BH92" s="2">
        <v>0.70889999999999997</v>
      </c>
      <c r="BI92" s="2">
        <v>1.3638999999999999</v>
      </c>
      <c r="BJ92" s="2">
        <v>1.6005</v>
      </c>
      <c r="BK92" s="2">
        <v>1.5425</v>
      </c>
      <c r="BL92" s="2">
        <v>1.573</v>
      </c>
      <c r="BM92" s="2">
        <v>1.5878000000000001</v>
      </c>
      <c r="BN92" s="2">
        <v>1.5899000000000001</v>
      </c>
      <c r="BO92" s="2">
        <v>1.5894999999999999</v>
      </c>
      <c r="BP92" s="2">
        <v>1.5886</v>
      </c>
      <c r="BQ92" s="2">
        <v>1.6263000000000001</v>
      </c>
      <c r="BR92" s="2">
        <v>1.6296999999999999</v>
      </c>
      <c r="BS92" s="2">
        <v>1.6295999999999999</v>
      </c>
      <c r="BT92" s="2">
        <v>1.6281000000000001</v>
      </c>
      <c r="BU92" s="2">
        <v>36.790199999999999</v>
      </c>
      <c r="BV92" s="2">
        <v>0</v>
      </c>
      <c r="BW92" s="2">
        <v>0</v>
      </c>
      <c r="BX92" s="2">
        <v>0</v>
      </c>
      <c r="BY92" s="2">
        <v>30.726500000000001</v>
      </c>
      <c r="BZ92" s="2">
        <v>0.3916</v>
      </c>
      <c r="CA92" s="2">
        <v>31.458400000000001</v>
      </c>
      <c r="CB92" s="2">
        <v>0.54369999999999996</v>
      </c>
      <c r="CC92" s="2">
        <v>0</v>
      </c>
      <c r="CD92" s="2">
        <v>0</v>
      </c>
      <c r="CE92" s="2">
        <v>0</v>
      </c>
      <c r="CF92" s="2">
        <v>0</v>
      </c>
      <c r="CG92" s="2">
        <v>8.9599999999999999E-2</v>
      </c>
      <c r="CH92" s="2">
        <v>0</v>
      </c>
      <c r="CI92" s="2">
        <v>0</v>
      </c>
      <c r="CJ92" s="2">
        <v>64.599999999999994</v>
      </c>
      <c r="CK92" s="2">
        <v>63.74</v>
      </c>
      <c r="CL92" s="2">
        <v>34.92</v>
      </c>
      <c r="CM92" s="2">
        <v>0.45</v>
      </c>
      <c r="CN92" s="2">
        <v>0.79</v>
      </c>
      <c r="CO92" s="2">
        <v>0.1</v>
      </c>
      <c r="CP92" s="2">
        <v>51.545699999999997</v>
      </c>
      <c r="CQ92" s="2">
        <v>0</v>
      </c>
      <c r="CR92" s="2">
        <v>30.978899999999999</v>
      </c>
      <c r="CS92" s="2">
        <v>0</v>
      </c>
      <c r="CT92" s="2">
        <v>0</v>
      </c>
      <c r="CU92" s="2">
        <v>0</v>
      </c>
      <c r="CV92" s="2">
        <v>0</v>
      </c>
      <c r="CW92" s="2">
        <v>13.53</v>
      </c>
      <c r="CX92" s="2">
        <v>3.746</v>
      </c>
      <c r="CY92" s="2">
        <v>0.19950000000000001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65.849999999999994</v>
      </c>
      <c r="DF92" s="2">
        <v>32.99</v>
      </c>
      <c r="DG92" s="2">
        <v>1.1599999999999999</v>
      </c>
      <c r="DH92" s="2">
        <v>0</v>
      </c>
      <c r="DI92" s="2">
        <v>50.622199999999999</v>
      </c>
      <c r="DJ92" s="2">
        <v>0</v>
      </c>
      <c r="DK92" s="2">
        <v>5.3215000000000003</v>
      </c>
      <c r="DL92" s="2">
        <v>0</v>
      </c>
      <c r="DM92" s="2">
        <v>10.6448</v>
      </c>
      <c r="DN92" s="2">
        <v>0.25940000000000002</v>
      </c>
      <c r="DO92" s="2">
        <v>14.301500000000001</v>
      </c>
      <c r="DP92" s="2">
        <v>18.824300000000001</v>
      </c>
      <c r="DQ92" s="2">
        <v>0</v>
      </c>
      <c r="DR92" s="2">
        <v>0</v>
      </c>
      <c r="DS92" s="2">
        <v>0</v>
      </c>
      <c r="DT92" s="2">
        <v>0</v>
      </c>
      <c r="DU92" s="2">
        <v>2.63E-2</v>
      </c>
      <c r="DV92" s="2">
        <v>0</v>
      </c>
      <c r="DW92" s="2">
        <v>0</v>
      </c>
      <c r="DX92" s="2">
        <v>70.540000000000006</v>
      </c>
      <c r="DY92" s="2">
        <v>39.659999999999997</v>
      </c>
      <c r="DZ92" s="2">
        <v>16.559999999999999</v>
      </c>
      <c r="EA92" s="2">
        <v>37.520000000000003</v>
      </c>
      <c r="EB92" s="2">
        <v>5.83</v>
      </c>
      <c r="EC92" s="2">
        <v>0.41</v>
      </c>
      <c r="ED92" s="2">
        <v>0.03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0</v>
      </c>
      <c r="HX92" s="2">
        <v>0</v>
      </c>
      <c r="HY92" s="2">
        <v>0</v>
      </c>
      <c r="HZ92" s="2">
        <v>0</v>
      </c>
      <c r="IA92" s="2">
        <v>0</v>
      </c>
    </row>
    <row r="93" spans="1:235" x14ac:dyDescent="0.35">
      <c r="A93" s="2" t="s">
        <v>654</v>
      </c>
      <c r="B93" s="2">
        <v>45</v>
      </c>
      <c r="C93" s="2">
        <v>43.83</v>
      </c>
      <c r="D93" s="2">
        <v>44.64</v>
      </c>
      <c r="E93" s="2">
        <v>1131.71</v>
      </c>
      <c r="F93" s="2">
        <v>1E-3</v>
      </c>
      <c r="G93" s="2">
        <v>-9.11</v>
      </c>
      <c r="H93" s="2">
        <v>0</v>
      </c>
      <c r="I93" s="2">
        <v>-0.72</v>
      </c>
      <c r="J93" s="2">
        <v>56.17</v>
      </c>
      <c r="K93" s="2">
        <v>1131.71</v>
      </c>
      <c r="L93" s="2">
        <v>0.01</v>
      </c>
      <c r="M93" s="2">
        <v>1131.71</v>
      </c>
      <c r="N93" s="2">
        <v>0</v>
      </c>
      <c r="O93" s="2">
        <v>1131.71</v>
      </c>
      <c r="P93" s="2">
        <v>0</v>
      </c>
      <c r="Q93" s="2">
        <v>1111.71</v>
      </c>
      <c r="R93" s="2">
        <v>-20</v>
      </c>
      <c r="S93" s="2">
        <v>1107.27</v>
      </c>
      <c r="T93" s="2">
        <v>-24.44</v>
      </c>
      <c r="U93" s="2">
        <v>1007.7</v>
      </c>
      <c r="V93" s="2">
        <v>-124.01</v>
      </c>
      <c r="W93" s="2">
        <v>1026.8499999999999</v>
      </c>
      <c r="X93" s="2">
        <v>-104.86</v>
      </c>
      <c r="Y93" s="2">
        <v>10.584899999999999</v>
      </c>
      <c r="Z93" s="2">
        <v>25.0885</v>
      </c>
      <c r="AA93" s="2">
        <v>8.1409000000000002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10.4482</v>
      </c>
      <c r="AH93" s="2">
        <v>38.7819</v>
      </c>
      <c r="AI93" s="2">
        <v>50.77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0.2039</v>
      </c>
      <c r="AP93" s="2">
        <v>4.53E-2</v>
      </c>
      <c r="AQ93" s="2">
        <v>48.6404</v>
      </c>
      <c r="AR93" s="2">
        <v>2.2747999999999999</v>
      </c>
      <c r="AS93" s="2">
        <v>12.0899</v>
      </c>
      <c r="AT93" s="2">
        <v>2.2427000000000001</v>
      </c>
      <c r="AU93" s="2">
        <v>14.8169</v>
      </c>
      <c r="AV93" s="2">
        <v>0.31459999999999999</v>
      </c>
      <c r="AW93" s="2">
        <v>5.1338999999999997</v>
      </c>
      <c r="AX93" s="2">
        <v>10.9305</v>
      </c>
      <c r="AY93" s="2">
        <v>2.5840000000000001</v>
      </c>
      <c r="AZ93" s="2">
        <v>0.66269999999999996</v>
      </c>
      <c r="BA93" s="2">
        <v>0.19700000000000001</v>
      </c>
      <c r="BB93" s="2">
        <v>0</v>
      </c>
      <c r="BC93" s="2">
        <v>5.1999999999999998E-3</v>
      </c>
      <c r="BD93" s="2">
        <v>0.1075</v>
      </c>
      <c r="BE93" s="2">
        <v>0</v>
      </c>
      <c r="BF93" s="2">
        <v>1.5616000000000001</v>
      </c>
      <c r="BG93" s="2">
        <v>1.4456</v>
      </c>
      <c r="BH93" s="2">
        <v>0.70689999999999997</v>
      </c>
      <c r="BI93" s="2">
        <v>1.3695999999999999</v>
      </c>
      <c r="BJ93" s="2">
        <v>1.6116999999999999</v>
      </c>
      <c r="BK93" s="2">
        <v>1.5513999999999999</v>
      </c>
      <c r="BL93" s="2">
        <v>1.5823</v>
      </c>
      <c r="BM93" s="2">
        <v>1.597</v>
      </c>
      <c r="BN93" s="2">
        <v>1.5989</v>
      </c>
      <c r="BO93" s="2">
        <v>1.5983000000000001</v>
      </c>
      <c r="BP93" s="2">
        <v>1.5972999999999999</v>
      </c>
      <c r="BQ93" s="2">
        <v>1.6359999999999999</v>
      </c>
      <c r="BR93" s="2">
        <v>1.6395999999999999</v>
      </c>
      <c r="BS93" s="2">
        <v>1.6395999999999999</v>
      </c>
      <c r="BT93" s="2">
        <v>1.6382000000000001</v>
      </c>
      <c r="BU93" s="2">
        <v>36.766800000000003</v>
      </c>
      <c r="BV93" s="2">
        <v>0</v>
      </c>
      <c r="BW93" s="2">
        <v>0</v>
      </c>
      <c r="BX93" s="2">
        <v>0</v>
      </c>
      <c r="BY93" s="2">
        <v>30.850100000000001</v>
      </c>
      <c r="BZ93" s="2">
        <v>0.39269999999999999</v>
      </c>
      <c r="CA93" s="2">
        <v>31.357099999999999</v>
      </c>
      <c r="CB93" s="2">
        <v>0.54420000000000002</v>
      </c>
      <c r="CC93" s="2">
        <v>0</v>
      </c>
      <c r="CD93" s="2">
        <v>0</v>
      </c>
      <c r="CE93" s="2">
        <v>0</v>
      </c>
      <c r="CF93" s="2">
        <v>0</v>
      </c>
      <c r="CG93" s="2">
        <v>8.9099999999999999E-2</v>
      </c>
      <c r="CH93" s="2">
        <v>0</v>
      </c>
      <c r="CI93" s="2">
        <v>0</v>
      </c>
      <c r="CJ93" s="2">
        <v>64.44</v>
      </c>
      <c r="CK93" s="2">
        <v>63.57</v>
      </c>
      <c r="CL93" s="2">
        <v>35.090000000000003</v>
      </c>
      <c r="CM93" s="2">
        <v>0.45</v>
      </c>
      <c r="CN93" s="2">
        <v>0.79</v>
      </c>
      <c r="CO93" s="2">
        <v>0.1</v>
      </c>
      <c r="CP93" s="2">
        <v>51.575600000000001</v>
      </c>
      <c r="CQ93" s="2">
        <v>0</v>
      </c>
      <c r="CR93" s="2">
        <v>30.958500000000001</v>
      </c>
      <c r="CS93" s="2">
        <v>0</v>
      </c>
      <c r="CT93" s="2">
        <v>0</v>
      </c>
      <c r="CU93" s="2">
        <v>0</v>
      </c>
      <c r="CV93" s="2">
        <v>0</v>
      </c>
      <c r="CW93" s="2">
        <v>13.5061</v>
      </c>
      <c r="CX93" s="2">
        <v>3.7591000000000001</v>
      </c>
      <c r="CY93" s="2">
        <v>0.2006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65.73</v>
      </c>
      <c r="DF93" s="2">
        <v>33.11</v>
      </c>
      <c r="DG93" s="2">
        <v>1.1599999999999999</v>
      </c>
      <c r="DH93" s="2">
        <v>0</v>
      </c>
      <c r="DI93" s="2">
        <v>50.6113</v>
      </c>
      <c r="DJ93" s="2">
        <v>0</v>
      </c>
      <c r="DK93" s="2">
        <v>5.3194999999999997</v>
      </c>
      <c r="DL93" s="2">
        <v>0</v>
      </c>
      <c r="DM93" s="2">
        <v>10.6966</v>
      </c>
      <c r="DN93" s="2">
        <v>0.26040000000000002</v>
      </c>
      <c r="DO93" s="2">
        <v>14.271699999999999</v>
      </c>
      <c r="DP93" s="2">
        <v>18.814499999999999</v>
      </c>
      <c r="DQ93" s="2">
        <v>0</v>
      </c>
      <c r="DR93" s="2">
        <v>0</v>
      </c>
      <c r="DS93" s="2">
        <v>0</v>
      </c>
      <c r="DT93" s="2">
        <v>0</v>
      </c>
      <c r="DU93" s="2">
        <v>2.6100000000000002E-2</v>
      </c>
      <c r="DV93" s="2">
        <v>0</v>
      </c>
      <c r="DW93" s="2">
        <v>0</v>
      </c>
      <c r="DX93" s="2">
        <v>70.400000000000006</v>
      </c>
      <c r="DY93" s="2">
        <v>39.58</v>
      </c>
      <c r="DZ93" s="2">
        <v>16.64</v>
      </c>
      <c r="EA93" s="2">
        <v>37.5</v>
      </c>
      <c r="EB93" s="2">
        <v>5.83</v>
      </c>
      <c r="EC93" s="2">
        <v>0.41</v>
      </c>
      <c r="ED93" s="2">
        <v>0.03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2">
        <v>0</v>
      </c>
      <c r="GU93" s="2">
        <v>0</v>
      </c>
      <c r="GV93" s="2">
        <v>0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2">
        <v>0</v>
      </c>
      <c r="HJ93" s="2">
        <v>0</v>
      </c>
      <c r="HK93" s="2">
        <v>0</v>
      </c>
      <c r="HL93" s="2">
        <v>0</v>
      </c>
      <c r="HM93" s="2">
        <v>0</v>
      </c>
      <c r="HN93" s="2">
        <v>0</v>
      </c>
      <c r="HO93" s="2">
        <v>0</v>
      </c>
      <c r="HP93" s="2">
        <v>0</v>
      </c>
      <c r="HQ93" s="2">
        <v>0</v>
      </c>
      <c r="HR93" s="2">
        <v>0</v>
      </c>
      <c r="HS93" s="2">
        <v>0</v>
      </c>
      <c r="HT93" s="2">
        <v>0</v>
      </c>
      <c r="HU93" s="2">
        <v>0</v>
      </c>
      <c r="HV93" s="2">
        <v>0</v>
      </c>
      <c r="HW93" s="2">
        <v>0</v>
      </c>
      <c r="HX93" s="2">
        <v>0</v>
      </c>
      <c r="HY93" s="2">
        <v>0</v>
      </c>
      <c r="HZ93" s="2">
        <v>0</v>
      </c>
      <c r="IA93" s="2">
        <v>0</v>
      </c>
    </row>
    <row r="94" spans="1:235" x14ac:dyDescent="0.35">
      <c r="A94" s="2" t="s">
        <v>654</v>
      </c>
      <c r="B94" s="2">
        <v>45.5</v>
      </c>
      <c r="C94" s="2">
        <v>44.33</v>
      </c>
      <c r="D94" s="2">
        <v>45.14</v>
      </c>
      <c r="E94" s="2">
        <v>1131.19</v>
      </c>
      <c r="F94" s="2">
        <v>1E-3</v>
      </c>
      <c r="G94" s="2">
        <v>-9.11</v>
      </c>
      <c r="H94" s="2">
        <v>0</v>
      </c>
      <c r="I94" s="2">
        <v>-0.72</v>
      </c>
      <c r="J94" s="2">
        <v>55.67</v>
      </c>
      <c r="K94" s="2">
        <v>1131.2</v>
      </c>
      <c r="L94" s="2">
        <v>0</v>
      </c>
      <c r="M94" s="2">
        <v>1131.19</v>
      </c>
      <c r="N94" s="2">
        <v>0</v>
      </c>
      <c r="O94" s="2">
        <v>1131.19</v>
      </c>
      <c r="P94" s="2">
        <v>0</v>
      </c>
      <c r="Q94" s="2">
        <v>1111.21</v>
      </c>
      <c r="R94" s="2">
        <v>-19.989999999999998</v>
      </c>
      <c r="S94" s="2">
        <v>1106.71</v>
      </c>
      <c r="T94" s="2">
        <v>-24.48</v>
      </c>
      <c r="U94" s="2">
        <v>1008.81</v>
      </c>
      <c r="V94" s="2">
        <v>-122.38</v>
      </c>
      <c r="W94" s="2">
        <v>1026.8499999999999</v>
      </c>
      <c r="X94" s="2">
        <v>-104.34</v>
      </c>
      <c r="Y94" s="2">
        <v>10.6373</v>
      </c>
      <c r="Z94" s="2">
        <v>25.281099999999999</v>
      </c>
      <c r="AA94" s="2">
        <v>8.3935999999999993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10.52</v>
      </c>
      <c r="AH94" s="2">
        <v>38.703899999999997</v>
      </c>
      <c r="AI94" s="2">
        <v>50.7761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0.2046</v>
      </c>
      <c r="AP94" s="2">
        <v>4.53E-2</v>
      </c>
      <c r="AQ94" s="2">
        <v>48.625599999999999</v>
      </c>
      <c r="AR94" s="2">
        <v>2.2951000000000001</v>
      </c>
      <c r="AS94" s="2">
        <v>12.0764</v>
      </c>
      <c r="AT94" s="2">
        <v>2.2511999999999999</v>
      </c>
      <c r="AU94" s="2">
        <v>14.850899999999999</v>
      </c>
      <c r="AV94" s="2">
        <v>0.31540000000000001</v>
      </c>
      <c r="AW94" s="2">
        <v>5.1096000000000004</v>
      </c>
      <c r="AX94" s="2">
        <v>10.9079</v>
      </c>
      <c r="AY94" s="2">
        <v>2.5880999999999998</v>
      </c>
      <c r="AZ94" s="2">
        <v>0.66739999999999999</v>
      </c>
      <c r="BA94" s="2">
        <v>0.1988</v>
      </c>
      <c r="BB94" s="2">
        <v>0</v>
      </c>
      <c r="BC94" s="2">
        <v>5.1000000000000004E-3</v>
      </c>
      <c r="BD94" s="2">
        <v>0.1084</v>
      </c>
      <c r="BE94" s="2">
        <v>0</v>
      </c>
      <c r="BF94" s="2">
        <v>1.5701000000000001</v>
      </c>
      <c r="BG94" s="2">
        <v>1.4479</v>
      </c>
      <c r="BH94" s="2">
        <v>0.70489999999999997</v>
      </c>
      <c r="BI94" s="2">
        <v>1.3752</v>
      </c>
      <c r="BJ94" s="2">
        <v>1.6231</v>
      </c>
      <c r="BK94" s="2">
        <v>1.5605</v>
      </c>
      <c r="BL94" s="2">
        <v>1.5916999999999999</v>
      </c>
      <c r="BM94" s="2">
        <v>1.6063000000000001</v>
      </c>
      <c r="BN94" s="2">
        <v>1.6079000000000001</v>
      </c>
      <c r="BO94" s="2">
        <v>1.6072</v>
      </c>
      <c r="BP94" s="2">
        <v>1.6061000000000001</v>
      </c>
      <c r="BQ94" s="2">
        <v>1.6458999999999999</v>
      </c>
      <c r="BR94" s="2">
        <v>1.6496999999999999</v>
      </c>
      <c r="BS94" s="2">
        <v>1.6496999999999999</v>
      </c>
      <c r="BT94" s="2">
        <v>1.6484000000000001</v>
      </c>
      <c r="BU94" s="2">
        <v>36.743400000000001</v>
      </c>
      <c r="BV94" s="2">
        <v>0</v>
      </c>
      <c r="BW94" s="2">
        <v>0</v>
      </c>
      <c r="BX94" s="2">
        <v>0</v>
      </c>
      <c r="BY94" s="2">
        <v>30.9741</v>
      </c>
      <c r="BZ94" s="2">
        <v>0.39379999999999998</v>
      </c>
      <c r="CA94" s="2">
        <v>31.255500000000001</v>
      </c>
      <c r="CB94" s="2">
        <v>0.54469999999999996</v>
      </c>
      <c r="CC94" s="2">
        <v>0</v>
      </c>
      <c r="CD94" s="2">
        <v>0</v>
      </c>
      <c r="CE94" s="2">
        <v>0</v>
      </c>
      <c r="CF94" s="2">
        <v>0</v>
      </c>
      <c r="CG94" s="2">
        <v>8.8599999999999998E-2</v>
      </c>
      <c r="CH94" s="2">
        <v>0</v>
      </c>
      <c r="CI94" s="2">
        <v>0</v>
      </c>
      <c r="CJ94" s="2">
        <v>64.27</v>
      </c>
      <c r="CK94" s="2">
        <v>63.41</v>
      </c>
      <c r="CL94" s="2">
        <v>35.25</v>
      </c>
      <c r="CM94" s="2">
        <v>0.45</v>
      </c>
      <c r="CN94" s="2">
        <v>0.79</v>
      </c>
      <c r="CO94" s="2">
        <v>0.1</v>
      </c>
      <c r="CP94" s="2">
        <v>51.605600000000003</v>
      </c>
      <c r="CQ94" s="2">
        <v>0</v>
      </c>
      <c r="CR94" s="2">
        <v>30.937999999999999</v>
      </c>
      <c r="CS94" s="2">
        <v>0</v>
      </c>
      <c r="CT94" s="2">
        <v>0</v>
      </c>
      <c r="CU94" s="2">
        <v>0</v>
      </c>
      <c r="CV94" s="2">
        <v>0</v>
      </c>
      <c r="CW94" s="2">
        <v>13.4823</v>
      </c>
      <c r="CX94" s="2">
        <v>3.7723</v>
      </c>
      <c r="CY94" s="2">
        <v>0.20180000000000001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65.61</v>
      </c>
      <c r="DF94" s="2">
        <v>33.22</v>
      </c>
      <c r="DG94" s="2">
        <v>1.17</v>
      </c>
      <c r="DH94" s="2">
        <v>0</v>
      </c>
      <c r="DI94" s="2">
        <v>50.600099999999998</v>
      </c>
      <c r="DJ94" s="2">
        <v>0</v>
      </c>
      <c r="DK94" s="2">
        <v>5.3177000000000003</v>
      </c>
      <c r="DL94" s="2">
        <v>0</v>
      </c>
      <c r="DM94" s="2">
        <v>10.7484</v>
      </c>
      <c r="DN94" s="2">
        <v>0.26150000000000001</v>
      </c>
      <c r="DO94" s="2">
        <v>14.2416</v>
      </c>
      <c r="DP94" s="2">
        <v>18.8047</v>
      </c>
      <c r="DQ94" s="2">
        <v>0</v>
      </c>
      <c r="DR94" s="2">
        <v>0</v>
      </c>
      <c r="DS94" s="2">
        <v>0</v>
      </c>
      <c r="DT94" s="2">
        <v>0</v>
      </c>
      <c r="DU94" s="2">
        <v>2.5999999999999999E-2</v>
      </c>
      <c r="DV94" s="2">
        <v>0</v>
      </c>
      <c r="DW94" s="2">
        <v>0</v>
      </c>
      <c r="DX94" s="2">
        <v>70.25</v>
      </c>
      <c r="DY94" s="2">
        <v>39.51</v>
      </c>
      <c r="DZ94" s="2">
        <v>16.73</v>
      </c>
      <c r="EA94" s="2">
        <v>37.49</v>
      </c>
      <c r="EB94" s="2">
        <v>5.83</v>
      </c>
      <c r="EC94" s="2">
        <v>0.41</v>
      </c>
      <c r="ED94" s="2">
        <v>0.03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2">
        <v>0</v>
      </c>
      <c r="HJ94" s="2">
        <v>0</v>
      </c>
      <c r="HK94" s="2">
        <v>0</v>
      </c>
      <c r="HL94" s="2">
        <v>0</v>
      </c>
      <c r="HM94" s="2">
        <v>0</v>
      </c>
      <c r="HN94" s="2">
        <v>0</v>
      </c>
      <c r="HO94" s="2">
        <v>0</v>
      </c>
      <c r="HP94" s="2">
        <v>0</v>
      </c>
      <c r="HQ94" s="2">
        <v>0</v>
      </c>
      <c r="HR94" s="2">
        <v>0</v>
      </c>
      <c r="HS94" s="2">
        <v>0</v>
      </c>
      <c r="HT94" s="2">
        <v>0</v>
      </c>
      <c r="HU94" s="2">
        <v>0</v>
      </c>
      <c r="HV94" s="2">
        <v>0</v>
      </c>
      <c r="HW94" s="2">
        <v>0</v>
      </c>
      <c r="HX94" s="2">
        <v>0</v>
      </c>
      <c r="HY94" s="2">
        <v>0</v>
      </c>
      <c r="HZ94" s="2">
        <v>0</v>
      </c>
      <c r="IA94" s="2">
        <v>0</v>
      </c>
    </row>
    <row r="95" spans="1:235" x14ac:dyDescent="0.35">
      <c r="A95" s="2" t="s">
        <v>654</v>
      </c>
      <c r="B95" s="2">
        <v>46</v>
      </c>
      <c r="C95" s="2">
        <v>44.83</v>
      </c>
      <c r="D95" s="2">
        <v>45.64</v>
      </c>
      <c r="E95" s="2">
        <v>1130.68</v>
      </c>
      <c r="F95" s="2">
        <v>1E-3</v>
      </c>
      <c r="G95" s="2">
        <v>-9.1199999999999992</v>
      </c>
      <c r="H95" s="2">
        <v>0</v>
      </c>
      <c r="I95" s="2">
        <v>-0.72</v>
      </c>
      <c r="J95" s="2">
        <v>55.17</v>
      </c>
      <c r="K95" s="2">
        <v>1130.69</v>
      </c>
      <c r="L95" s="2">
        <v>0.01</v>
      </c>
      <c r="M95" s="2">
        <v>1130.68</v>
      </c>
      <c r="N95" s="2">
        <v>0</v>
      </c>
      <c r="O95" s="2">
        <v>1130.68</v>
      </c>
      <c r="P95" s="2">
        <v>0</v>
      </c>
      <c r="Q95" s="2">
        <v>1110.7</v>
      </c>
      <c r="R95" s="2">
        <v>-19.97</v>
      </c>
      <c r="S95" s="2">
        <v>1106.1600000000001</v>
      </c>
      <c r="T95" s="2">
        <v>-24.52</v>
      </c>
      <c r="U95" s="2">
        <v>1009.95</v>
      </c>
      <c r="V95" s="2">
        <v>-120.73</v>
      </c>
      <c r="W95" s="2">
        <v>1026.8499999999999</v>
      </c>
      <c r="X95" s="2">
        <v>-103.83</v>
      </c>
      <c r="Y95" s="2">
        <v>10.6897</v>
      </c>
      <c r="Z95" s="2">
        <v>25.473700000000001</v>
      </c>
      <c r="AA95" s="2">
        <v>8.6464999999999996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10.5322</v>
      </c>
      <c r="AH95" s="2">
        <v>38.684699999999999</v>
      </c>
      <c r="AI95" s="2">
        <v>50.783099999999997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0.20530000000000001</v>
      </c>
      <c r="AP95" s="2">
        <v>4.53E-2</v>
      </c>
      <c r="AQ95" s="2">
        <v>48.610399999999998</v>
      </c>
      <c r="AR95" s="2">
        <v>2.3159000000000001</v>
      </c>
      <c r="AS95" s="2">
        <v>12.062900000000001</v>
      </c>
      <c r="AT95" s="2">
        <v>2.2597999999999998</v>
      </c>
      <c r="AU95" s="2">
        <v>14.8848</v>
      </c>
      <c r="AV95" s="2">
        <v>0.31630000000000003</v>
      </c>
      <c r="AW95" s="2">
        <v>5.0852000000000004</v>
      </c>
      <c r="AX95" s="2">
        <v>10.885199999999999</v>
      </c>
      <c r="AY95" s="2">
        <v>2.5922000000000001</v>
      </c>
      <c r="AZ95" s="2">
        <v>0.67210000000000003</v>
      </c>
      <c r="BA95" s="2">
        <v>0.2006</v>
      </c>
      <c r="BB95" s="2">
        <v>0</v>
      </c>
      <c r="BC95" s="2">
        <v>5.1000000000000004E-3</v>
      </c>
      <c r="BD95" s="2">
        <v>0.1094</v>
      </c>
      <c r="BE95" s="2">
        <v>0</v>
      </c>
      <c r="BF95" s="2">
        <v>1.5787</v>
      </c>
      <c r="BG95" s="2">
        <v>1.4502999999999999</v>
      </c>
      <c r="BH95" s="2">
        <v>0.70289999999999997</v>
      </c>
      <c r="BI95" s="2">
        <v>1.3809</v>
      </c>
      <c r="BJ95" s="2">
        <v>1.6346000000000001</v>
      </c>
      <c r="BK95" s="2">
        <v>1.5697000000000001</v>
      </c>
      <c r="BL95" s="2">
        <v>1.6012</v>
      </c>
      <c r="BM95" s="2">
        <v>1.6156999999999999</v>
      </c>
      <c r="BN95" s="2">
        <v>1.617</v>
      </c>
      <c r="BO95" s="2">
        <v>1.6162000000000001</v>
      </c>
      <c r="BP95" s="2">
        <v>1.6149</v>
      </c>
      <c r="BQ95" s="2">
        <v>1.6557999999999999</v>
      </c>
      <c r="BR95" s="2">
        <v>1.6597999999999999</v>
      </c>
      <c r="BS95" s="2">
        <v>1.66</v>
      </c>
      <c r="BT95" s="2">
        <v>1.6587000000000001</v>
      </c>
      <c r="BU95" s="2">
        <v>36.72</v>
      </c>
      <c r="BV95" s="2">
        <v>0</v>
      </c>
      <c r="BW95" s="2">
        <v>0</v>
      </c>
      <c r="BX95" s="2">
        <v>0</v>
      </c>
      <c r="BY95" s="2">
        <v>31.098199999999999</v>
      </c>
      <c r="BZ95" s="2">
        <v>0.39489999999999997</v>
      </c>
      <c r="CA95" s="2">
        <v>31.153700000000001</v>
      </c>
      <c r="CB95" s="2">
        <v>0.54510000000000003</v>
      </c>
      <c r="CC95" s="2">
        <v>0</v>
      </c>
      <c r="CD95" s="2">
        <v>0</v>
      </c>
      <c r="CE95" s="2">
        <v>0</v>
      </c>
      <c r="CF95" s="2">
        <v>0</v>
      </c>
      <c r="CG95" s="2">
        <v>8.8099999999999998E-2</v>
      </c>
      <c r="CH95" s="2">
        <v>0</v>
      </c>
      <c r="CI95" s="2">
        <v>0</v>
      </c>
      <c r="CJ95" s="2">
        <v>64.099999999999994</v>
      </c>
      <c r="CK95" s="2">
        <v>63.24</v>
      </c>
      <c r="CL95" s="2">
        <v>35.409999999999997</v>
      </c>
      <c r="CM95" s="2">
        <v>0.46</v>
      </c>
      <c r="CN95" s="2">
        <v>0.8</v>
      </c>
      <c r="CO95" s="2">
        <v>0.1</v>
      </c>
      <c r="CP95" s="2">
        <v>51.635599999999997</v>
      </c>
      <c r="CQ95" s="2">
        <v>0</v>
      </c>
      <c r="CR95" s="2">
        <v>30.9175</v>
      </c>
      <c r="CS95" s="2">
        <v>0</v>
      </c>
      <c r="CT95" s="2">
        <v>0</v>
      </c>
      <c r="CU95" s="2">
        <v>0</v>
      </c>
      <c r="CV95" s="2">
        <v>0</v>
      </c>
      <c r="CW95" s="2">
        <v>13.458299999999999</v>
      </c>
      <c r="CX95" s="2">
        <v>3.7854999999999999</v>
      </c>
      <c r="CY95" s="2">
        <v>0.20300000000000001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65.489999999999995</v>
      </c>
      <c r="DF95" s="2">
        <v>33.33</v>
      </c>
      <c r="DG95" s="2">
        <v>1.18</v>
      </c>
      <c r="DH95" s="2">
        <v>0</v>
      </c>
      <c r="DI95" s="2">
        <v>50.588900000000002</v>
      </c>
      <c r="DJ95" s="2">
        <v>0</v>
      </c>
      <c r="DK95" s="2">
        <v>5.3159999999999998</v>
      </c>
      <c r="DL95" s="2">
        <v>0</v>
      </c>
      <c r="DM95" s="2">
        <v>10.8005</v>
      </c>
      <c r="DN95" s="2">
        <v>0.26250000000000001</v>
      </c>
      <c r="DO95" s="2">
        <v>14.2113</v>
      </c>
      <c r="DP95" s="2">
        <v>18.794899999999998</v>
      </c>
      <c r="DQ95" s="2">
        <v>0</v>
      </c>
      <c r="DR95" s="2">
        <v>0</v>
      </c>
      <c r="DS95" s="2">
        <v>0</v>
      </c>
      <c r="DT95" s="2">
        <v>0</v>
      </c>
      <c r="DU95" s="2">
        <v>2.5899999999999999E-2</v>
      </c>
      <c r="DV95" s="2">
        <v>0</v>
      </c>
      <c r="DW95" s="2">
        <v>0</v>
      </c>
      <c r="DX95" s="2">
        <v>70.11</v>
      </c>
      <c r="DY95" s="2">
        <v>39.43</v>
      </c>
      <c r="DZ95" s="2">
        <v>16.809999999999999</v>
      </c>
      <c r="EA95" s="2">
        <v>37.479999999999997</v>
      </c>
      <c r="EB95" s="2">
        <v>5.83</v>
      </c>
      <c r="EC95" s="2">
        <v>0.41</v>
      </c>
      <c r="ED95" s="2">
        <v>0.03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0</v>
      </c>
      <c r="GU95" s="2">
        <v>0</v>
      </c>
      <c r="GV95" s="2">
        <v>0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2">
        <v>0</v>
      </c>
      <c r="HJ95" s="2">
        <v>0</v>
      </c>
      <c r="HK95" s="2">
        <v>0</v>
      </c>
      <c r="HL95" s="2">
        <v>0</v>
      </c>
      <c r="HM95" s="2">
        <v>0</v>
      </c>
      <c r="HN95" s="2">
        <v>0</v>
      </c>
      <c r="HO95" s="2">
        <v>0</v>
      </c>
      <c r="HP95" s="2">
        <v>0</v>
      </c>
      <c r="HQ95" s="2">
        <v>0</v>
      </c>
      <c r="HR95" s="2">
        <v>0</v>
      </c>
      <c r="HS95" s="2">
        <v>0</v>
      </c>
      <c r="HT95" s="2">
        <v>0</v>
      </c>
      <c r="HU95" s="2">
        <v>0</v>
      </c>
      <c r="HV95" s="2">
        <v>0</v>
      </c>
      <c r="HW95" s="2">
        <v>0</v>
      </c>
      <c r="HX95" s="2">
        <v>0</v>
      </c>
      <c r="HY95" s="2">
        <v>0</v>
      </c>
      <c r="HZ95" s="2">
        <v>0</v>
      </c>
      <c r="IA95" s="2">
        <v>0</v>
      </c>
    </row>
    <row r="96" spans="1:235" x14ac:dyDescent="0.35">
      <c r="A96" s="2" t="s">
        <v>654</v>
      </c>
      <c r="B96" s="2">
        <v>46.5</v>
      </c>
      <c r="C96" s="2">
        <v>45.32</v>
      </c>
      <c r="D96" s="2">
        <v>46.14</v>
      </c>
      <c r="E96" s="2">
        <v>1130.1600000000001</v>
      </c>
      <c r="F96" s="2">
        <v>1E-3</v>
      </c>
      <c r="G96" s="2">
        <v>-9.1300000000000008</v>
      </c>
      <c r="H96" s="2">
        <v>0</v>
      </c>
      <c r="I96" s="2">
        <v>-0.72</v>
      </c>
      <c r="J96" s="2">
        <v>54.68</v>
      </c>
      <c r="K96" s="2">
        <v>1130.17</v>
      </c>
      <c r="L96" s="2">
        <v>0.01</v>
      </c>
      <c r="M96" s="2">
        <v>1130.1600000000001</v>
      </c>
      <c r="N96" s="2">
        <v>0</v>
      </c>
      <c r="O96" s="2">
        <v>1130.1600000000001</v>
      </c>
      <c r="P96" s="2">
        <v>0</v>
      </c>
      <c r="Q96" s="2">
        <v>1110.2</v>
      </c>
      <c r="R96" s="2">
        <v>-19.96</v>
      </c>
      <c r="S96" s="2">
        <v>1105.5899999999999</v>
      </c>
      <c r="T96" s="2">
        <v>-24.57</v>
      </c>
      <c r="U96" s="2">
        <v>1011.1</v>
      </c>
      <c r="V96" s="2">
        <v>-119.06</v>
      </c>
      <c r="W96" s="2">
        <v>1026.8499999999999</v>
      </c>
      <c r="X96" s="2">
        <v>-103.31</v>
      </c>
      <c r="Y96" s="2">
        <v>10.742599999999999</v>
      </c>
      <c r="Z96" s="2">
        <v>25.666</v>
      </c>
      <c r="AA96" s="2">
        <v>8.8994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10.6151</v>
      </c>
      <c r="AH96" s="2">
        <v>38.595799999999997</v>
      </c>
      <c r="AI96" s="2">
        <v>50.789099999999998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0.2059</v>
      </c>
      <c r="AP96" s="2">
        <v>4.53E-2</v>
      </c>
      <c r="AQ96" s="2">
        <v>48.595100000000002</v>
      </c>
      <c r="AR96" s="2">
        <v>2.3370000000000002</v>
      </c>
      <c r="AS96" s="2">
        <v>12.0495</v>
      </c>
      <c r="AT96" s="2">
        <v>2.2683</v>
      </c>
      <c r="AU96" s="2">
        <v>14.9184</v>
      </c>
      <c r="AV96" s="2">
        <v>0.31719999999999998</v>
      </c>
      <c r="AW96" s="2">
        <v>5.0608000000000004</v>
      </c>
      <c r="AX96" s="2">
        <v>10.862500000000001</v>
      </c>
      <c r="AY96" s="2">
        <v>2.5964</v>
      </c>
      <c r="AZ96" s="2">
        <v>0.67700000000000005</v>
      </c>
      <c r="BA96" s="2">
        <v>0.2024</v>
      </c>
      <c r="BB96" s="2">
        <v>0</v>
      </c>
      <c r="BC96" s="2">
        <v>5.1000000000000004E-3</v>
      </c>
      <c r="BD96" s="2">
        <v>0.1104</v>
      </c>
      <c r="BE96" s="2">
        <v>0</v>
      </c>
      <c r="BF96" s="2">
        <v>1.5873999999999999</v>
      </c>
      <c r="BG96" s="2">
        <v>1.4527000000000001</v>
      </c>
      <c r="BH96" s="2">
        <v>0.70089999999999997</v>
      </c>
      <c r="BI96" s="2">
        <v>1.3867</v>
      </c>
      <c r="BJ96" s="2">
        <v>1.6463000000000001</v>
      </c>
      <c r="BK96" s="2">
        <v>1.5789</v>
      </c>
      <c r="BL96" s="2">
        <v>1.6108</v>
      </c>
      <c r="BM96" s="2">
        <v>1.6252</v>
      </c>
      <c r="BN96" s="2">
        <v>1.6262000000000001</v>
      </c>
      <c r="BO96" s="2">
        <v>1.6253</v>
      </c>
      <c r="BP96" s="2">
        <v>1.6238999999999999</v>
      </c>
      <c r="BQ96" s="2">
        <v>1.6658999999999999</v>
      </c>
      <c r="BR96" s="2">
        <v>1.6701999999999999</v>
      </c>
      <c r="BS96" s="2">
        <v>1.6705000000000001</v>
      </c>
      <c r="BT96" s="2">
        <v>1.6692</v>
      </c>
      <c r="BU96" s="2">
        <v>36.6965</v>
      </c>
      <c r="BV96" s="2">
        <v>0</v>
      </c>
      <c r="BW96" s="2">
        <v>0</v>
      </c>
      <c r="BX96" s="2">
        <v>0</v>
      </c>
      <c r="BY96" s="2">
        <v>31.222799999999999</v>
      </c>
      <c r="BZ96" s="2">
        <v>0.39600000000000002</v>
      </c>
      <c r="CA96" s="2">
        <v>31.051500000000001</v>
      </c>
      <c r="CB96" s="2">
        <v>0.54559999999999997</v>
      </c>
      <c r="CC96" s="2">
        <v>0</v>
      </c>
      <c r="CD96" s="2">
        <v>0</v>
      </c>
      <c r="CE96" s="2">
        <v>0</v>
      </c>
      <c r="CF96" s="2">
        <v>0</v>
      </c>
      <c r="CG96" s="2">
        <v>8.7599999999999997E-2</v>
      </c>
      <c r="CH96" s="2">
        <v>0</v>
      </c>
      <c r="CI96" s="2">
        <v>0</v>
      </c>
      <c r="CJ96" s="2">
        <v>63.93</v>
      </c>
      <c r="CK96" s="2">
        <v>63.07</v>
      </c>
      <c r="CL96" s="2">
        <v>35.58</v>
      </c>
      <c r="CM96" s="2">
        <v>0.46</v>
      </c>
      <c r="CN96" s="2">
        <v>0.8</v>
      </c>
      <c r="CO96" s="2">
        <v>0.1</v>
      </c>
      <c r="CP96" s="2">
        <v>51.665700000000001</v>
      </c>
      <c r="CQ96" s="2">
        <v>0</v>
      </c>
      <c r="CR96" s="2">
        <v>30.896999999999998</v>
      </c>
      <c r="CS96" s="2">
        <v>0</v>
      </c>
      <c r="CT96" s="2">
        <v>0</v>
      </c>
      <c r="CU96" s="2">
        <v>0</v>
      </c>
      <c r="CV96" s="2">
        <v>0</v>
      </c>
      <c r="CW96" s="2">
        <v>13.4343</v>
      </c>
      <c r="CX96" s="2">
        <v>3.7987000000000002</v>
      </c>
      <c r="CY96" s="2">
        <v>0.20430000000000001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65.37</v>
      </c>
      <c r="DF96" s="2">
        <v>33.450000000000003</v>
      </c>
      <c r="DG96" s="2">
        <v>1.18</v>
      </c>
      <c r="DH96" s="2">
        <v>0</v>
      </c>
      <c r="DI96" s="2">
        <v>50.577500000000001</v>
      </c>
      <c r="DJ96" s="2">
        <v>0</v>
      </c>
      <c r="DK96" s="2">
        <v>5.3146000000000004</v>
      </c>
      <c r="DL96" s="2">
        <v>0</v>
      </c>
      <c r="DM96" s="2">
        <v>10.852600000000001</v>
      </c>
      <c r="DN96" s="2">
        <v>0.2636</v>
      </c>
      <c r="DO96" s="2">
        <v>14.1807</v>
      </c>
      <c r="DP96" s="2">
        <v>18.785299999999999</v>
      </c>
      <c r="DQ96" s="2">
        <v>0</v>
      </c>
      <c r="DR96" s="2">
        <v>0</v>
      </c>
      <c r="DS96" s="2">
        <v>0</v>
      </c>
      <c r="DT96" s="2">
        <v>0</v>
      </c>
      <c r="DU96" s="2">
        <v>2.5700000000000001E-2</v>
      </c>
      <c r="DV96" s="2">
        <v>0</v>
      </c>
      <c r="DW96" s="2">
        <v>0</v>
      </c>
      <c r="DX96" s="2">
        <v>69.959999999999994</v>
      </c>
      <c r="DY96" s="2">
        <v>39.36</v>
      </c>
      <c r="DZ96" s="2">
        <v>16.899999999999999</v>
      </c>
      <c r="EA96" s="2">
        <v>37.47</v>
      </c>
      <c r="EB96" s="2">
        <v>5.83</v>
      </c>
      <c r="EC96" s="2">
        <v>0.42</v>
      </c>
      <c r="ED96" s="2">
        <v>0.03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0</v>
      </c>
      <c r="GU96" s="2">
        <v>0</v>
      </c>
      <c r="GV96" s="2">
        <v>0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2">
        <v>0</v>
      </c>
      <c r="HJ96" s="2">
        <v>0</v>
      </c>
      <c r="HK96" s="2">
        <v>0</v>
      </c>
      <c r="HL96" s="2">
        <v>0</v>
      </c>
      <c r="HM96" s="2">
        <v>0</v>
      </c>
      <c r="HN96" s="2">
        <v>0</v>
      </c>
      <c r="HO96" s="2">
        <v>0</v>
      </c>
      <c r="HP96" s="2">
        <v>0</v>
      </c>
      <c r="HQ96" s="2">
        <v>0</v>
      </c>
      <c r="HR96" s="2">
        <v>0</v>
      </c>
      <c r="HS96" s="2">
        <v>0</v>
      </c>
      <c r="HT96" s="2">
        <v>0</v>
      </c>
      <c r="HU96" s="2">
        <v>0</v>
      </c>
      <c r="HV96" s="2">
        <v>0</v>
      </c>
      <c r="HW96" s="2">
        <v>0</v>
      </c>
      <c r="HX96" s="2">
        <v>0</v>
      </c>
      <c r="HY96" s="2">
        <v>0</v>
      </c>
      <c r="HZ96" s="2">
        <v>0</v>
      </c>
      <c r="IA96" s="2">
        <v>0</v>
      </c>
    </row>
    <row r="97" spans="1:235" x14ac:dyDescent="0.35">
      <c r="A97" s="2" t="s">
        <v>654</v>
      </c>
      <c r="B97" s="2">
        <v>47</v>
      </c>
      <c r="C97" s="2">
        <v>45.82</v>
      </c>
      <c r="D97" s="2">
        <v>46.65</v>
      </c>
      <c r="E97" s="2">
        <v>1129.6400000000001</v>
      </c>
      <c r="F97" s="2">
        <v>1E-3</v>
      </c>
      <c r="G97" s="2">
        <v>-9.1300000000000008</v>
      </c>
      <c r="H97" s="2">
        <v>0</v>
      </c>
      <c r="I97" s="2">
        <v>-0.72</v>
      </c>
      <c r="J97" s="2">
        <v>54.18</v>
      </c>
      <c r="K97" s="2">
        <v>1129.6500000000001</v>
      </c>
      <c r="L97" s="2">
        <v>0.01</v>
      </c>
      <c r="M97" s="2">
        <v>1129.6400000000001</v>
      </c>
      <c r="N97" s="2">
        <v>0.01</v>
      </c>
      <c r="O97" s="2">
        <v>1129.6400000000001</v>
      </c>
      <c r="P97" s="2">
        <v>0</v>
      </c>
      <c r="Q97" s="2">
        <v>1109.68</v>
      </c>
      <c r="R97" s="2">
        <v>-19.95</v>
      </c>
      <c r="S97" s="2">
        <v>1105.02</v>
      </c>
      <c r="T97" s="2">
        <v>-24.62</v>
      </c>
      <c r="U97" s="2">
        <v>1012.26</v>
      </c>
      <c r="V97" s="2">
        <v>-117.37</v>
      </c>
      <c r="W97" s="2">
        <v>1026.8499999999999</v>
      </c>
      <c r="X97" s="2">
        <v>-102.79</v>
      </c>
      <c r="Y97" s="2">
        <v>10.795999999999999</v>
      </c>
      <c r="Z97" s="2">
        <v>25.8582</v>
      </c>
      <c r="AA97" s="2">
        <v>9.1519999999999992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10.731299999999999</v>
      </c>
      <c r="AH97" s="2">
        <v>38.576700000000002</v>
      </c>
      <c r="AI97" s="2">
        <v>50.692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0.20660000000000001</v>
      </c>
      <c r="AP97" s="2">
        <v>4.53E-2</v>
      </c>
      <c r="AQ97" s="2">
        <v>48.579500000000003</v>
      </c>
      <c r="AR97" s="2">
        <v>2.3584999999999998</v>
      </c>
      <c r="AS97" s="2">
        <v>12.036099999999999</v>
      </c>
      <c r="AT97" s="2">
        <v>2.2768999999999999</v>
      </c>
      <c r="AU97" s="2">
        <v>14.9518</v>
      </c>
      <c r="AV97" s="2">
        <v>0.31809999999999999</v>
      </c>
      <c r="AW97" s="2">
        <v>5.0362999999999998</v>
      </c>
      <c r="AX97" s="2">
        <v>10.839700000000001</v>
      </c>
      <c r="AY97" s="2">
        <v>2.6004999999999998</v>
      </c>
      <c r="AZ97" s="2">
        <v>0.68189999999999995</v>
      </c>
      <c r="BA97" s="2">
        <v>0.20430000000000001</v>
      </c>
      <c r="BB97" s="2">
        <v>0</v>
      </c>
      <c r="BC97" s="2">
        <v>5.0000000000000001E-3</v>
      </c>
      <c r="BD97" s="2">
        <v>0.1114</v>
      </c>
      <c r="BE97" s="2">
        <v>0</v>
      </c>
      <c r="BF97" s="2">
        <v>1.5962000000000001</v>
      </c>
      <c r="BG97" s="2">
        <v>1.4551000000000001</v>
      </c>
      <c r="BH97" s="2">
        <v>0.69889999999999997</v>
      </c>
      <c r="BI97" s="2">
        <v>1.3924000000000001</v>
      </c>
      <c r="BJ97" s="2">
        <v>1.6581999999999999</v>
      </c>
      <c r="BK97" s="2">
        <v>1.5883</v>
      </c>
      <c r="BL97" s="2">
        <v>1.6205000000000001</v>
      </c>
      <c r="BM97" s="2">
        <v>1.6348</v>
      </c>
      <c r="BN97" s="2">
        <v>1.6355999999999999</v>
      </c>
      <c r="BO97" s="2">
        <v>1.6345000000000001</v>
      </c>
      <c r="BP97" s="2">
        <v>1.6329</v>
      </c>
      <c r="BQ97" s="2">
        <v>1.6761999999999999</v>
      </c>
      <c r="BR97" s="2">
        <v>1.6806000000000001</v>
      </c>
      <c r="BS97" s="2">
        <v>1.6811</v>
      </c>
      <c r="BT97" s="2">
        <v>1.6798</v>
      </c>
      <c r="BU97" s="2">
        <v>36.672899999999998</v>
      </c>
      <c r="BV97" s="2">
        <v>0</v>
      </c>
      <c r="BW97" s="2">
        <v>0</v>
      </c>
      <c r="BX97" s="2">
        <v>0</v>
      </c>
      <c r="BY97" s="2">
        <v>31.3477</v>
      </c>
      <c r="BZ97" s="2">
        <v>0.39710000000000001</v>
      </c>
      <c r="CA97" s="2">
        <v>30.949000000000002</v>
      </c>
      <c r="CB97" s="2">
        <v>0.54610000000000003</v>
      </c>
      <c r="CC97" s="2">
        <v>0</v>
      </c>
      <c r="CD97" s="2">
        <v>0</v>
      </c>
      <c r="CE97" s="2">
        <v>0</v>
      </c>
      <c r="CF97" s="2">
        <v>0</v>
      </c>
      <c r="CG97" s="2">
        <v>8.7099999999999997E-2</v>
      </c>
      <c r="CH97" s="2">
        <v>0</v>
      </c>
      <c r="CI97" s="2">
        <v>0</v>
      </c>
      <c r="CJ97" s="2">
        <v>63.77</v>
      </c>
      <c r="CK97" s="2">
        <v>62.9</v>
      </c>
      <c r="CL97" s="2">
        <v>35.74</v>
      </c>
      <c r="CM97" s="2">
        <v>0.46</v>
      </c>
      <c r="CN97" s="2">
        <v>0.8</v>
      </c>
      <c r="CO97" s="2">
        <v>0.1</v>
      </c>
      <c r="CP97" s="2">
        <v>51.695900000000002</v>
      </c>
      <c r="CQ97" s="2">
        <v>0</v>
      </c>
      <c r="CR97" s="2">
        <v>30.8764</v>
      </c>
      <c r="CS97" s="2">
        <v>0</v>
      </c>
      <c r="CT97" s="2">
        <v>0</v>
      </c>
      <c r="CU97" s="2">
        <v>0</v>
      </c>
      <c r="CV97" s="2">
        <v>0</v>
      </c>
      <c r="CW97" s="2">
        <v>13.410299999999999</v>
      </c>
      <c r="CX97" s="2">
        <v>3.8119000000000001</v>
      </c>
      <c r="CY97" s="2">
        <v>0.20549999999999999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65.25</v>
      </c>
      <c r="DF97" s="2">
        <v>33.56</v>
      </c>
      <c r="DG97" s="2">
        <v>1.19</v>
      </c>
      <c r="DH97" s="2">
        <v>0</v>
      </c>
      <c r="DI97" s="2">
        <v>50.565899999999999</v>
      </c>
      <c r="DJ97" s="2">
        <v>0</v>
      </c>
      <c r="DK97" s="2">
        <v>5.3132999999999999</v>
      </c>
      <c r="DL97" s="2">
        <v>0</v>
      </c>
      <c r="DM97" s="2">
        <v>10.9049</v>
      </c>
      <c r="DN97" s="2">
        <v>0.26469999999999999</v>
      </c>
      <c r="DO97" s="2">
        <v>14.149900000000001</v>
      </c>
      <c r="DP97" s="2">
        <v>18.7759</v>
      </c>
      <c r="DQ97" s="2">
        <v>0</v>
      </c>
      <c r="DR97" s="2">
        <v>0</v>
      </c>
      <c r="DS97" s="2">
        <v>0</v>
      </c>
      <c r="DT97" s="2">
        <v>0</v>
      </c>
      <c r="DU97" s="2">
        <v>2.5600000000000001E-2</v>
      </c>
      <c r="DV97" s="2">
        <v>0</v>
      </c>
      <c r="DW97" s="2">
        <v>0</v>
      </c>
      <c r="DX97" s="2">
        <v>69.819999999999993</v>
      </c>
      <c r="DY97" s="2">
        <v>39.28</v>
      </c>
      <c r="DZ97" s="2">
        <v>16.98</v>
      </c>
      <c r="EA97" s="2">
        <v>37.46</v>
      </c>
      <c r="EB97" s="2">
        <v>5.83</v>
      </c>
      <c r="EC97" s="2">
        <v>0.42</v>
      </c>
      <c r="ED97" s="2">
        <v>0.03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2">
        <v>0</v>
      </c>
      <c r="GU97" s="2">
        <v>0</v>
      </c>
      <c r="GV97" s="2"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2">
        <v>0</v>
      </c>
      <c r="HJ97" s="2">
        <v>0</v>
      </c>
      <c r="HK97" s="2">
        <v>0</v>
      </c>
      <c r="HL97" s="2">
        <v>0</v>
      </c>
      <c r="HM97" s="2">
        <v>0</v>
      </c>
      <c r="HN97" s="2">
        <v>0</v>
      </c>
      <c r="HO97" s="2">
        <v>0</v>
      </c>
      <c r="HP97" s="2">
        <v>0</v>
      </c>
      <c r="HQ97" s="2">
        <v>0</v>
      </c>
      <c r="HR97" s="2">
        <v>0</v>
      </c>
      <c r="HS97" s="2">
        <v>0</v>
      </c>
      <c r="HT97" s="2">
        <v>0</v>
      </c>
      <c r="HU97" s="2">
        <v>0</v>
      </c>
      <c r="HV97" s="2">
        <v>0</v>
      </c>
      <c r="HW97" s="2">
        <v>0</v>
      </c>
      <c r="HX97" s="2">
        <v>0</v>
      </c>
      <c r="HY97" s="2">
        <v>0</v>
      </c>
      <c r="HZ97" s="2">
        <v>0</v>
      </c>
      <c r="IA97" s="2">
        <v>0</v>
      </c>
    </row>
    <row r="98" spans="1:235" x14ac:dyDescent="0.35">
      <c r="A98" s="2" t="s">
        <v>654</v>
      </c>
      <c r="B98" s="2">
        <v>47.5</v>
      </c>
      <c r="C98" s="2">
        <v>46.32</v>
      </c>
      <c r="D98" s="2">
        <v>47.15</v>
      </c>
      <c r="E98" s="2">
        <v>1129.1099999999999</v>
      </c>
      <c r="F98" s="2">
        <v>1E-3</v>
      </c>
      <c r="G98" s="2">
        <v>-9.14</v>
      </c>
      <c r="H98" s="2">
        <v>0</v>
      </c>
      <c r="I98" s="2">
        <v>-0.72</v>
      </c>
      <c r="J98" s="2">
        <v>53.68</v>
      </c>
      <c r="K98" s="2">
        <v>1129.1199999999999</v>
      </c>
      <c r="L98" s="2">
        <v>0.01</v>
      </c>
      <c r="M98" s="2">
        <v>1129.1199999999999</v>
      </c>
      <c r="N98" s="2">
        <v>0</v>
      </c>
      <c r="O98" s="2">
        <v>1129.1099999999999</v>
      </c>
      <c r="P98" s="2">
        <v>0</v>
      </c>
      <c r="Q98" s="2">
        <v>1109.17</v>
      </c>
      <c r="R98" s="2">
        <v>-19.95</v>
      </c>
      <c r="S98" s="2">
        <v>1104.45</v>
      </c>
      <c r="T98" s="2">
        <v>-24.66</v>
      </c>
      <c r="U98" s="2">
        <v>1013.44</v>
      </c>
      <c r="V98" s="2">
        <v>-115.67</v>
      </c>
      <c r="W98" s="2">
        <v>1026.8499999999999</v>
      </c>
      <c r="X98" s="2">
        <v>-102.26</v>
      </c>
      <c r="Y98" s="2">
        <v>10.8505</v>
      </c>
      <c r="Z98" s="2">
        <v>26.0517</v>
      </c>
      <c r="AA98" s="2">
        <v>9.4024000000000001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10.935</v>
      </c>
      <c r="AH98" s="2">
        <v>38.832900000000002</v>
      </c>
      <c r="AI98" s="2">
        <v>50.232100000000003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0.20730000000000001</v>
      </c>
      <c r="AP98" s="2">
        <v>4.53E-2</v>
      </c>
      <c r="AQ98" s="2">
        <v>48.563800000000001</v>
      </c>
      <c r="AR98" s="2">
        <v>2.3805000000000001</v>
      </c>
      <c r="AS98" s="2">
        <v>12.0222</v>
      </c>
      <c r="AT98" s="2">
        <v>2.2854999999999999</v>
      </c>
      <c r="AU98" s="2">
        <v>14.9849</v>
      </c>
      <c r="AV98" s="2">
        <v>0.31900000000000001</v>
      </c>
      <c r="AW98" s="2">
        <v>5.0118</v>
      </c>
      <c r="AX98" s="2">
        <v>10.8172</v>
      </c>
      <c r="AY98" s="2">
        <v>2.6044999999999998</v>
      </c>
      <c r="AZ98" s="2">
        <v>0.68689999999999996</v>
      </c>
      <c r="BA98" s="2">
        <v>0.20619999999999999</v>
      </c>
      <c r="BB98" s="2">
        <v>0</v>
      </c>
      <c r="BC98" s="2">
        <v>5.0000000000000001E-3</v>
      </c>
      <c r="BD98" s="2">
        <v>0.1125</v>
      </c>
      <c r="BE98" s="2">
        <v>0</v>
      </c>
      <c r="BF98" s="2">
        <v>1.605</v>
      </c>
      <c r="BG98" s="2">
        <v>1.4576</v>
      </c>
      <c r="BH98" s="2">
        <v>0.69689999999999996</v>
      </c>
      <c r="BI98" s="2">
        <v>1.3982000000000001</v>
      </c>
      <c r="BJ98" s="2">
        <v>1.6702999999999999</v>
      </c>
      <c r="BK98" s="2">
        <v>1.5978000000000001</v>
      </c>
      <c r="BL98" s="2">
        <v>1.6303000000000001</v>
      </c>
      <c r="BM98" s="2">
        <v>1.6445000000000001</v>
      </c>
      <c r="BN98" s="2">
        <v>1.645</v>
      </c>
      <c r="BO98" s="2">
        <v>1.6436999999999999</v>
      </c>
      <c r="BP98" s="2">
        <v>1.6419999999999999</v>
      </c>
      <c r="BQ98" s="2">
        <v>1.6866000000000001</v>
      </c>
      <c r="BR98" s="2">
        <v>1.6913</v>
      </c>
      <c r="BS98" s="2">
        <v>1.6918</v>
      </c>
      <c r="BT98" s="2">
        <v>1.6906000000000001</v>
      </c>
      <c r="BU98" s="2">
        <v>36.649299999999997</v>
      </c>
      <c r="BV98" s="2">
        <v>0</v>
      </c>
      <c r="BW98" s="2">
        <v>0</v>
      </c>
      <c r="BX98" s="2">
        <v>0</v>
      </c>
      <c r="BY98" s="2">
        <v>31.4727</v>
      </c>
      <c r="BZ98" s="2">
        <v>0.39829999999999999</v>
      </c>
      <c r="CA98" s="2">
        <v>30.846499999999999</v>
      </c>
      <c r="CB98" s="2">
        <v>0.54659999999999997</v>
      </c>
      <c r="CC98" s="2">
        <v>0</v>
      </c>
      <c r="CD98" s="2">
        <v>0</v>
      </c>
      <c r="CE98" s="2">
        <v>0</v>
      </c>
      <c r="CF98" s="2">
        <v>0</v>
      </c>
      <c r="CG98" s="2">
        <v>8.6599999999999996E-2</v>
      </c>
      <c r="CH98" s="2">
        <v>0</v>
      </c>
      <c r="CI98" s="2">
        <v>0</v>
      </c>
      <c r="CJ98" s="2">
        <v>63.6</v>
      </c>
      <c r="CK98" s="2">
        <v>62.74</v>
      </c>
      <c r="CL98" s="2">
        <v>35.909999999999997</v>
      </c>
      <c r="CM98" s="2">
        <v>0.46</v>
      </c>
      <c r="CN98" s="2">
        <v>0.8</v>
      </c>
      <c r="CO98" s="2">
        <v>0.1</v>
      </c>
      <c r="CP98" s="2">
        <v>51.726199999999999</v>
      </c>
      <c r="CQ98" s="2">
        <v>0</v>
      </c>
      <c r="CR98" s="2">
        <v>30.855699999999999</v>
      </c>
      <c r="CS98" s="2">
        <v>0</v>
      </c>
      <c r="CT98" s="2">
        <v>0</v>
      </c>
      <c r="CU98" s="2">
        <v>0</v>
      </c>
      <c r="CV98" s="2">
        <v>0</v>
      </c>
      <c r="CW98" s="2">
        <v>13.386200000000001</v>
      </c>
      <c r="CX98" s="2">
        <v>3.8252000000000002</v>
      </c>
      <c r="CY98" s="2">
        <v>0.20680000000000001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65.13</v>
      </c>
      <c r="DF98" s="2">
        <v>33.68</v>
      </c>
      <c r="DG98" s="2">
        <v>1.2</v>
      </c>
      <c r="DH98" s="2">
        <v>0</v>
      </c>
      <c r="DI98" s="2">
        <v>50.554499999999997</v>
      </c>
      <c r="DJ98" s="2">
        <v>0</v>
      </c>
      <c r="DK98" s="2">
        <v>5.3114999999999997</v>
      </c>
      <c r="DL98" s="2">
        <v>0</v>
      </c>
      <c r="DM98" s="2">
        <v>10.9573</v>
      </c>
      <c r="DN98" s="2">
        <v>0.26569999999999999</v>
      </c>
      <c r="DO98" s="2">
        <v>14.119</v>
      </c>
      <c r="DP98" s="2">
        <v>18.766500000000001</v>
      </c>
      <c r="DQ98" s="2">
        <v>0</v>
      </c>
      <c r="DR98" s="2">
        <v>0</v>
      </c>
      <c r="DS98" s="2">
        <v>0</v>
      </c>
      <c r="DT98" s="2">
        <v>0</v>
      </c>
      <c r="DU98" s="2">
        <v>2.5499999999999998E-2</v>
      </c>
      <c r="DV98" s="2">
        <v>0</v>
      </c>
      <c r="DW98" s="2">
        <v>0</v>
      </c>
      <c r="DX98" s="2">
        <v>69.67</v>
      </c>
      <c r="DY98" s="2">
        <v>39.200000000000003</v>
      </c>
      <c r="DZ98" s="2">
        <v>17.07</v>
      </c>
      <c r="EA98" s="2">
        <v>37.450000000000003</v>
      </c>
      <c r="EB98" s="2">
        <v>5.83</v>
      </c>
      <c r="EC98" s="2">
        <v>0.42</v>
      </c>
      <c r="ED98" s="2">
        <v>0.03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2">
        <v>0</v>
      </c>
      <c r="HJ98" s="2">
        <v>0</v>
      </c>
      <c r="HK98" s="2">
        <v>0</v>
      </c>
      <c r="HL98" s="2">
        <v>0</v>
      </c>
      <c r="HM98" s="2">
        <v>0</v>
      </c>
      <c r="HN98" s="2">
        <v>0</v>
      </c>
      <c r="HO98" s="2">
        <v>0</v>
      </c>
      <c r="HP98" s="2">
        <v>0</v>
      </c>
      <c r="HQ98" s="2">
        <v>0</v>
      </c>
      <c r="HR98" s="2">
        <v>0</v>
      </c>
      <c r="HS98" s="2">
        <v>0</v>
      </c>
      <c r="HT98" s="2">
        <v>0</v>
      </c>
      <c r="HU98" s="2">
        <v>0</v>
      </c>
      <c r="HV98" s="2">
        <v>0</v>
      </c>
      <c r="HW98" s="2">
        <v>0</v>
      </c>
      <c r="HX98" s="2">
        <v>0</v>
      </c>
      <c r="HY98" s="2">
        <v>0</v>
      </c>
      <c r="HZ98" s="2">
        <v>0</v>
      </c>
      <c r="IA98" s="2">
        <v>0</v>
      </c>
    </row>
    <row r="99" spans="1:235" x14ac:dyDescent="0.35">
      <c r="A99" s="2" t="s">
        <v>654</v>
      </c>
      <c r="B99" s="2">
        <v>48</v>
      </c>
      <c r="C99" s="2">
        <v>46.82</v>
      </c>
      <c r="D99" s="2">
        <v>47.65</v>
      </c>
      <c r="E99" s="2">
        <v>1128.5899999999999</v>
      </c>
      <c r="F99" s="2">
        <v>1E-3</v>
      </c>
      <c r="G99" s="2">
        <v>-9.15</v>
      </c>
      <c r="H99" s="2">
        <v>0</v>
      </c>
      <c r="I99" s="2">
        <v>-0.72</v>
      </c>
      <c r="J99" s="2">
        <v>53.18</v>
      </c>
      <c r="K99" s="2">
        <v>1128.5899999999999</v>
      </c>
      <c r="L99" s="2">
        <v>0.01</v>
      </c>
      <c r="M99" s="2">
        <v>1128.5899999999999</v>
      </c>
      <c r="N99" s="2">
        <v>0</v>
      </c>
      <c r="O99" s="2">
        <v>1128.5899999999999</v>
      </c>
      <c r="P99" s="2">
        <v>0</v>
      </c>
      <c r="Q99" s="2">
        <v>1108.6500000000001</v>
      </c>
      <c r="R99" s="2">
        <v>-19.940000000000001</v>
      </c>
      <c r="S99" s="2">
        <v>1103.8699999999999</v>
      </c>
      <c r="T99" s="2">
        <v>-24.71</v>
      </c>
      <c r="U99" s="2">
        <v>1014.64</v>
      </c>
      <c r="V99" s="2">
        <v>-113.95</v>
      </c>
      <c r="W99" s="2">
        <v>1026.8499999999999</v>
      </c>
      <c r="X99" s="2">
        <v>-101.74</v>
      </c>
      <c r="Y99" s="2">
        <v>10.9054</v>
      </c>
      <c r="Z99" s="2">
        <v>26.244900000000001</v>
      </c>
      <c r="AA99" s="2">
        <v>9.6527999999999992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11.011799999999999</v>
      </c>
      <c r="AH99" s="2">
        <v>38.749899999999997</v>
      </c>
      <c r="AI99" s="2">
        <v>50.238300000000002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0.20799999999999999</v>
      </c>
      <c r="AP99" s="2">
        <v>4.53E-2</v>
      </c>
      <c r="AQ99" s="2">
        <v>48.547800000000002</v>
      </c>
      <c r="AR99" s="2">
        <v>2.4028</v>
      </c>
      <c r="AS99" s="2">
        <v>12.0085</v>
      </c>
      <c r="AT99" s="2">
        <v>2.2940999999999998</v>
      </c>
      <c r="AU99" s="2">
        <v>15.017799999999999</v>
      </c>
      <c r="AV99" s="2">
        <v>0.31990000000000002</v>
      </c>
      <c r="AW99" s="2">
        <v>4.9873000000000003</v>
      </c>
      <c r="AX99" s="2">
        <v>10.794700000000001</v>
      </c>
      <c r="AY99" s="2">
        <v>2.6084999999999998</v>
      </c>
      <c r="AZ99" s="2">
        <v>0.69199999999999995</v>
      </c>
      <c r="BA99" s="2">
        <v>0.20810000000000001</v>
      </c>
      <c r="BB99" s="2">
        <v>0</v>
      </c>
      <c r="BC99" s="2">
        <v>4.8999999999999998E-3</v>
      </c>
      <c r="BD99" s="2">
        <v>0.1135</v>
      </c>
      <c r="BE99" s="2">
        <v>0</v>
      </c>
      <c r="BF99" s="2">
        <v>1.6140000000000001</v>
      </c>
      <c r="BG99" s="2">
        <v>1.4601</v>
      </c>
      <c r="BH99" s="2">
        <v>0.69489999999999996</v>
      </c>
      <c r="BI99" s="2">
        <v>1.4039999999999999</v>
      </c>
      <c r="BJ99" s="2">
        <v>1.6825000000000001</v>
      </c>
      <c r="BK99" s="2">
        <v>1.6073</v>
      </c>
      <c r="BL99" s="2">
        <v>1.6402000000000001</v>
      </c>
      <c r="BM99" s="2">
        <v>1.6543000000000001</v>
      </c>
      <c r="BN99" s="2">
        <v>1.6545000000000001</v>
      </c>
      <c r="BO99" s="2">
        <v>1.6531</v>
      </c>
      <c r="BP99" s="2">
        <v>1.6513</v>
      </c>
      <c r="BQ99" s="2">
        <v>1.6971000000000001</v>
      </c>
      <c r="BR99" s="2">
        <v>1.7020999999999999</v>
      </c>
      <c r="BS99" s="2">
        <v>1.7028000000000001</v>
      </c>
      <c r="BT99" s="2">
        <v>1.7015</v>
      </c>
      <c r="BU99" s="2">
        <v>36.625599999999999</v>
      </c>
      <c r="BV99" s="2">
        <v>0</v>
      </c>
      <c r="BW99" s="2">
        <v>0</v>
      </c>
      <c r="BX99" s="2">
        <v>0</v>
      </c>
      <c r="BY99" s="2">
        <v>31.598099999999999</v>
      </c>
      <c r="BZ99" s="2">
        <v>0.39939999999999998</v>
      </c>
      <c r="CA99" s="2">
        <v>30.743600000000001</v>
      </c>
      <c r="CB99" s="2">
        <v>0.54720000000000002</v>
      </c>
      <c r="CC99" s="2">
        <v>0</v>
      </c>
      <c r="CD99" s="2">
        <v>0</v>
      </c>
      <c r="CE99" s="2">
        <v>0</v>
      </c>
      <c r="CF99" s="2">
        <v>0</v>
      </c>
      <c r="CG99" s="2">
        <v>8.6099999999999996E-2</v>
      </c>
      <c r="CH99" s="2">
        <v>0</v>
      </c>
      <c r="CI99" s="2">
        <v>0</v>
      </c>
      <c r="CJ99" s="2">
        <v>63.43</v>
      </c>
      <c r="CK99" s="2">
        <v>62.57</v>
      </c>
      <c r="CL99" s="2">
        <v>36.08</v>
      </c>
      <c r="CM99" s="2">
        <v>0.46</v>
      </c>
      <c r="CN99" s="2">
        <v>0.8</v>
      </c>
      <c r="CO99" s="2">
        <v>0.09</v>
      </c>
      <c r="CP99" s="2">
        <v>51.756500000000003</v>
      </c>
      <c r="CQ99" s="2">
        <v>0</v>
      </c>
      <c r="CR99" s="2">
        <v>30.835000000000001</v>
      </c>
      <c r="CS99" s="2">
        <v>0</v>
      </c>
      <c r="CT99" s="2">
        <v>0</v>
      </c>
      <c r="CU99" s="2">
        <v>0</v>
      </c>
      <c r="CV99" s="2">
        <v>0</v>
      </c>
      <c r="CW99" s="2">
        <v>13.362</v>
      </c>
      <c r="CX99" s="2">
        <v>3.8384</v>
      </c>
      <c r="CY99" s="2">
        <v>0.20799999999999999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65</v>
      </c>
      <c r="DF99" s="2">
        <v>33.79</v>
      </c>
      <c r="DG99" s="2">
        <v>1.21</v>
      </c>
      <c r="DH99" s="2">
        <v>0</v>
      </c>
      <c r="DI99" s="2">
        <v>50.542999999999999</v>
      </c>
      <c r="DJ99" s="2">
        <v>0</v>
      </c>
      <c r="DK99" s="2">
        <v>5.3098999999999998</v>
      </c>
      <c r="DL99" s="2">
        <v>0</v>
      </c>
      <c r="DM99" s="2">
        <v>11.0098</v>
      </c>
      <c r="DN99" s="2">
        <v>0.26679999999999998</v>
      </c>
      <c r="DO99" s="2">
        <v>14.087899999999999</v>
      </c>
      <c r="DP99" s="2">
        <v>18.757200000000001</v>
      </c>
      <c r="DQ99" s="2">
        <v>0</v>
      </c>
      <c r="DR99" s="2">
        <v>0</v>
      </c>
      <c r="DS99" s="2">
        <v>0</v>
      </c>
      <c r="DT99" s="2">
        <v>0</v>
      </c>
      <c r="DU99" s="2">
        <v>2.53E-2</v>
      </c>
      <c r="DV99" s="2">
        <v>0</v>
      </c>
      <c r="DW99" s="2">
        <v>0</v>
      </c>
      <c r="DX99" s="2">
        <v>69.52</v>
      </c>
      <c r="DY99" s="2">
        <v>39.130000000000003</v>
      </c>
      <c r="DZ99" s="2">
        <v>17.149999999999999</v>
      </c>
      <c r="EA99" s="2">
        <v>37.44</v>
      </c>
      <c r="EB99" s="2">
        <v>5.83</v>
      </c>
      <c r="EC99" s="2">
        <v>0.42</v>
      </c>
      <c r="ED99" s="2">
        <v>0.03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0</v>
      </c>
      <c r="GU99" s="2">
        <v>0</v>
      </c>
      <c r="GV99" s="2">
        <v>0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2">
        <v>0</v>
      </c>
      <c r="HI99" s="2">
        <v>0</v>
      </c>
      <c r="HJ99" s="2">
        <v>0</v>
      </c>
      <c r="HK99" s="2">
        <v>0</v>
      </c>
      <c r="HL99" s="2">
        <v>0</v>
      </c>
      <c r="HM99" s="2">
        <v>0</v>
      </c>
      <c r="HN99" s="2">
        <v>0</v>
      </c>
      <c r="HO99" s="2">
        <v>0</v>
      </c>
      <c r="HP99" s="2">
        <v>0</v>
      </c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2">
        <v>0</v>
      </c>
      <c r="HW99" s="2">
        <v>0</v>
      </c>
      <c r="HX99" s="2">
        <v>0</v>
      </c>
      <c r="HY99" s="2">
        <v>0</v>
      </c>
      <c r="HZ99" s="2">
        <v>0</v>
      </c>
      <c r="IA99" s="2">
        <v>0</v>
      </c>
    </row>
    <row r="100" spans="1:235" x14ac:dyDescent="0.35">
      <c r="A100" s="2" t="s">
        <v>654</v>
      </c>
      <c r="B100" s="2">
        <v>48.5</v>
      </c>
      <c r="C100" s="2">
        <v>47.32</v>
      </c>
      <c r="D100" s="2">
        <v>48.15</v>
      </c>
      <c r="E100" s="2">
        <v>1128.05</v>
      </c>
      <c r="F100" s="2">
        <v>1E-3</v>
      </c>
      <c r="G100" s="2">
        <v>-9.15</v>
      </c>
      <c r="H100" s="2">
        <v>0</v>
      </c>
      <c r="I100" s="2">
        <v>-0.72</v>
      </c>
      <c r="J100" s="2">
        <v>52.68</v>
      </c>
      <c r="K100" s="2">
        <v>1128.06</v>
      </c>
      <c r="L100" s="2">
        <v>0</v>
      </c>
      <c r="M100" s="2">
        <v>1128.05</v>
      </c>
      <c r="N100" s="2">
        <v>0</v>
      </c>
      <c r="O100" s="2">
        <v>1128.05</v>
      </c>
      <c r="P100" s="2">
        <v>0</v>
      </c>
      <c r="Q100" s="2">
        <v>1108.1199999999999</v>
      </c>
      <c r="R100" s="2">
        <v>-19.93</v>
      </c>
      <c r="S100" s="2">
        <v>1103.29</v>
      </c>
      <c r="T100" s="2">
        <v>-24.77</v>
      </c>
      <c r="U100" s="2">
        <v>1015.85</v>
      </c>
      <c r="V100" s="2">
        <v>-112.2</v>
      </c>
      <c r="W100" s="2">
        <v>1026.8499999999999</v>
      </c>
      <c r="X100" s="2">
        <v>-101.2</v>
      </c>
      <c r="Y100" s="2">
        <v>10.960699999999999</v>
      </c>
      <c r="Z100" s="2">
        <v>26.437799999999999</v>
      </c>
      <c r="AA100" s="2">
        <v>9.9033999999999995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11.0764</v>
      </c>
      <c r="AH100" s="2">
        <v>38.678899999999999</v>
      </c>
      <c r="AI100" s="2">
        <v>50.244700000000002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0.2087</v>
      </c>
      <c r="AP100" s="2">
        <v>4.53E-2</v>
      </c>
      <c r="AQ100" s="2">
        <v>48.531599999999997</v>
      </c>
      <c r="AR100" s="2">
        <v>2.4256000000000002</v>
      </c>
      <c r="AS100" s="2">
        <v>11.9948</v>
      </c>
      <c r="AT100" s="2">
        <v>2.3027000000000002</v>
      </c>
      <c r="AU100" s="2">
        <v>15.0505</v>
      </c>
      <c r="AV100" s="2">
        <v>0.32090000000000002</v>
      </c>
      <c r="AW100" s="2">
        <v>4.9626999999999999</v>
      </c>
      <c r="AX100" s="2">
        <v>10.772</v>
      </c>
      <c r="AY100" s="2">
        <v>2.6124999999999998</v>
      </c>
      <c r="AZ100" s="2">
        <v>0.69710000000000005</v>
      </c>
      <c r="BA100" s="2">
        <v>0.21010000000000001</v>
      </c>
      <c r="BB100" s="2">
        <v>0</v>
      </c>
      <c r="BC100" s="2">
        <v>4.8999999999999998E-3</v>
      </c>
      <c r="BD100" s="2">
        <v>0.11459999999999999</v>
      </c>
      <c r="BE100" s="2">
        <v>0</v>
      </c>
      <c r="BF100" s="2">
        <v>1.623</v>
      </c>
      <c r="BG100" s="2">
        <v>1.4625999999999999</v>
      </c>
      <c r="BH100" s="2">
        <v>0.69279999999999997</v>
      </c>
      <c r="BI100" s="2">
        <v>1.4097999999999999</v>
      </c>
      <c r="BJ100" s="2">
        <v>1.6949000000000001</v>
      </c>
      <c r="BK100" s="2">
        <v>1.617</v>
      </c>
      <c r="BL100" s="2">
        <v>1.6503000000000001</v>
      </c>
      <c r="BM100" s="2">
        <v>1.6641999999999999</v>
      </c>
      <c r="BN100" s="2">
        <v>1.6640999999999999</v>
      </c>
      <c r="BO100" s="2">
        <v>1.6626000000000001</v>
      </c>
      <c r="BP100" s="2">
        <v>1.6606000000000001</v>
      </c>
      <c r="BQ100" s="2">
        <v>1.7078</v>
      </c>
      <c r="BR100" s="2">
        <v>1.7130000000000001</v>
      </c>
      <c r="BS100" s="2">
        <v>1.7138</v>
      </c>
      <c r="BT100" s="2">
        <v>1.7125999999999999</v>
      </c>
      <c r="BU100" s="2">
        <v>36.601799999999997</v>
      </c>
      <c r="BV100" s="2">
        <v>0</v>
      </c>
      <c r="BW100" s="2">
        <v>0</v>
      </c>
      <c r="BX100" s="2">
        <v>0</v>
      </c>
      <c r="BY100" s="2">
        <v>31.723700000000001</v>
      </c>
      <c r="BZ100" s="2">
        <v>0.40050000000000002</v>
      </c>
      <c r="CA100" s="2">
        <v>30.640499999999999</v>
      </c>
      <c r="CB100" s="2">
        <v>0.54769999999999996</v>
      </c>
      <c r="CC100" s="2">
        <v>0</v>
      </c>
      <c r="CD100" s="2">
        <v>0</v>
      </c>
      <c r="CE100" s="2">
        <v>0</v>
      </c>
      <c r="CF100" s="2">
        <v>0</v>
      </c>
      <c r="CG100" s="2">
        <v>8.5699999999999998E-2</v>
      </c>
      <c r="CH100" s="2">
        <v>0</v>
      </c>
      <c r="CI100" s="2">
        <v>0</v>
      </c>
      <c r="CJ100" s="2">
        <v>63.26</v>
      </c>
      <c r="CK100" s="2">
        <v>62.4</v>
      </c>
      <c r="CL100" s="2">
        <v>36.24</v>
      </c>
      <c r="CM100" s="2">
        <v>0.46</v>
      </c>
      <c r="CN100" s="2">
        <v>0.8</v>
      </c>
      <c r="CO100" s="2">
        <v>0.09</v>
      </c>
      <c r="CP100" s="2">
        <v>51.786900000000003</v>
      </c>
      <c r="CQ100" s="2">
        <v>0</v>
      </c>
      <c r="CR100" s="2">
        <v>30.8142</v>
      </c>
      <c r="CS100" s="2">
        <v>0</v>
      </c>
      <c r="CT100" s="2">
        <v>0</v>
      </c>
      <c r="CU100" s="2">
        <v>0</v>
      </c>
      <c r="CV100" s="2">
        <v>0</v>
      </c>
      <c r="CW100" s="2">
        <v>13.3378</v>
      </c>
      <c r="CX100" s="2">
        <v>3.8517000000000001</v>
      </c>
      <c r="CY100" s="2">
        <v>0.20930000000000001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64.88</v>
      </c>
      <c r="DF100" s="2">
        <v>33.909999999999997</v>
      </c>
      <c r="DG100" s="2">
        <v>1.21</v>
      </c>
      <c r="DH100" s="2">
        <v>0</v>
      </c>
      <c r="DI100" s="2">
        <v>50.531300000000002</v>
      </c>
      <c r="DJ100" s="2">
        <v>0</v>
      </c>
      <c r="DK100" s="2">
        <v>5.3086000000000002</v>
      </c>
      <c r="DL100" s="2">
        <v>0</v>
      </c>
      <c r="DM100" s="2">
        <v>11.0625</v>
      </c>
      <c r="DN100" s="2">
        <v>0.26790000000000003</v>
      </c>
      <c r="DO100" s="2">
        <v>14.0564</v>
      </c>
      <c r="DP100" s="2">
        <v>18.748100000000001</v>
      </c>
      <c r="DQ100" s="2">
        <v>0</v>
      </c>
      <c r="DR100" s="2">
        <v>0</v>
      </c>
      <c r="DS100" s="2">
        <v>0</v>
      </c>
      <c r="DT100" s="2">
        <v>0</v>
      </c>
      <c r="DU100" s="2">
        <v>2.52E-2</v>
      </c>
      <c r="DV100" s="2">
        <v>0</v>
      </c>
      <c r="DW100" s="2">
        <v>0</v>
      </c>
      <c r="DX100" s="2">
        <v>69.37</v>
      </c>
      <c r="DY100" s="2">
        <v>39.049999999999997</v>
      </c>
      <c r="DZ100" s="2">
        <v>17.239999999999998</v>
      </c>
      <c r="EA100" s="2">
        <v>37.43</v>
      </c>
      <c r="EB100" s="2">
        <v>5.83</v>
      </c>
      <c r="EC100" s="2">
        <v>0.42</v>
      </c>
      <c r="ED100" s="2">
        <v>0.03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0</v>
      </c>
      <c r="GU100" s="2">
        <v>0</v>
      </c>
      <c r="GV100" s="2">
        <v>0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2">
        <v>0</v>
      </c>
      <c r="HI100" s="2">
        <v>0</v>
      </c>
      <c r="HJ100" s="2">
        <v>0</v>
      </c>
      <c r="HK100" s="2">
        <v>0</v>
      </c>
      <c r="HL100" s="2">
        <v>0</v>
      </c>
      <c r="HM100" s="2">
        <v>0</v>
      </c>
      <c r="HN100" s="2">
        <v>0</v>
      </c>
      <c r="HO100" s="2">
        <v>0</v>
      </c>
      <c r="HP100" s="2">
        <v>0</v>
      </c>
      <c r="HQ100" s="2">
        <v>0</v>
      </c>
      <c r="HR100" s="2">
        <v>0</v>
      </c>
      <c r="HS100" s="2">
        <v>0</v>
      </c>
      <c r="HT100" s="2">
        <v>0</v>
      </c>
      <c r="HU100" s="2">
        <v>0</v>
      </c>
      <c r="HV100" s="2">
        <v>0</v>
      </c>
      <c r="HW100" s="2">
        <v>0</v>
      </c>
      <c r="HX100" s="2">
        <v>0</v>
      </c>
      <c r="HY100" s="2">
        <v>0</v>
      </c>
      <c r="HZ100" s="2">
        <v>0</v>
      </c>
      <c r="IA100" s="2">
        <v>0</v>
      </c>
    </row>
    <row r="101" spans="1:235" x14ac:dyDescent="0.35">
      <c r="A101" s="2" t="s">
        <v>654</v>
      </c>
      <c r="B101" s="2">
        <v>49</v>
      </c>
      <c r="C101" s="2">
        <v>47.82</v>
      </c>
      <c r="D101" s="2">
        <v>48.65</v>
      </c>
      <c r="E101" s="2">
        <v>1127.52</v>
      </c>
      <c r="F101" s="2">
        <v>1E-3</v>
      </c>
      <c r="G101" s="2">
        <v>-9.16</v>
      </c>
      <c r="H101" s="2">
        <v>0</v>
      </c>
      <c r="I101" s="2">
        <v>-0.72</v>
      </c>
      <c r="J101" s="2">
        <v>52.18</v>
      </c>
      <c r="K101" s="2">
        <v>1127.52</v>
      </c>
      <c r="L101" s="2">
        <v>0.01</v>
      </c>
      <c r="M101" s="2">
        <v>1127.52</v>
      </c>
      <c r="N101" s="2">
        <v>0</v>
      </c>
      <c r="O101" s="2">
        <v>1127.52</v>
      </c>
      <c r="P101" s="2">
        <v>0</v>
      </c>
      <c r="Q101" s="2">
        <v>1107.5899999999999</v>
      </c>
      <c r="R101" s="2">
        <v>-19.93</v>
      </c>
      <c r="S101" s="2">
        <v>1102.7</v>
      </c>
      <c r="T101" s="2">
        <v>-24.82</v>
      </c>
      <c r="U101" s="2">
        <v>1017.08</v>
      </c>
      <c r="V101" s="2">
        <v>-110.44</v>
      </c>
      <c r="W101" s="2">
        <v>1026.8499999999999</v>
      </c>
      <c r="X101" s="2">
        <v>-100.67</v>
      </c>
      <c r="Y101" s="2">
        <v>11.016</v>
      </c>
      <c r="Z101" s="2">
        <v>26.630700000000001</v>
      </c>
      <c r="AA101" s="2">
        <v>10.1541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11.088800000000001</v>
      </c>
      <c r="AH101" s="2">
        <v>38.659300000000002</v>
      </c>
      <c r="AI101" s="2">
        <v>50.251899999999999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0.2094</v>
      </c>
      <c r="AP101" s="2">
        <v>4.53E-2</v>
      </c>
      <c r="AQ101" s="2">
        <v>48.515099999999997</v>
      </c>
      <c r="AR101" s="2">
        <v>2.4487999999999999</v>
      </c>
      <c r="AS101" s="2">
        <v>11.981199999999999</v>
      </c>
      <c r="AT101" s="2">
        <v>2.3113000000000001</v>
      </c>
      <c r="AU101" s="2">
        <v>15.083</v>
      </c>
      <c r="AV101" s="2">
        <v>0.32179999999999997</v>
      </c>
      <c r="AW101" s="2">
        <v>4.9381000000000004</v>
      </c>
      <c r="AX101" s="2">
        <v>10.7493</v>
      </c>
      <c r="AY101" s="2">
        <v>2.6164999999999998</v>
      </c>
      <c r="AZ101" s="2">
        <v>0.70230000000000004</v>
      </c>
      <c r="BA101" s="2">
        <v>0.21210000000000001</v>
      </c>
      <c r="BB101" s="2">
        <v>0</v>
      </c>
      <c r="BC101" s="2">
        <v>4.8999999999999998E-3</v>
      </c>
      <c r="BD101" s="2">
        <v>0.1157</v>
      </c>
      <c r="BE101" s="2">
        <v>0</v>
      </c>
      <c r="BF101" s="2">
        <v>1.6319999999999999</v>
      </c>
      <c r="BG101" s="2">
        <v>1.4651000000000001</v>
      </c>
      <c r="BH101" s="2">
        <v>0.69079999999999997</v>
      </c>
      <c r="BI101" s="2">
        <v>1.4156</v>
      </c>
      <c r="BJ101" s="2">
        <v>1.7075</v>
      </c>
      <c r="BK101" s="2">
        <v>1.6268</v>
      </c>
      <c r="BL101" s="2">
        <v>1.6605000000000001</v>
      </c>
      <c r="BM101" s="2">
        <v>1.6742999999999999</v>
      </c>
      <c r="BN101" s="2">
        <v>1.6738999999999999</v>
      </c>
      <c r="BO101" s="2">
        <v>1.6720999999999999</v>
      </c>
      <c r="BP101" s="2">
        <v>1.67</v>
      </c>
      <c r="BQ101" s="2">
        <v>1.7186999999999999</v>
      </c>
      <c r="BR101" s="2">
        <v>1.7241</v>
      </c>
      <c r="BS101" s="2">
        <v>1.7251000000000001</v>
      </c>
      <c r="BT101" s="2">
        <v>1.7239</v>
      </c>
      <c r="BU101" s="2">
        <v>36.578099999999999</v>
      </c>
      <c r="BV101" s="2">
        <v>0</v>
      </c>
      <c r="BW101" s="2">
        <v>0</v>
      </c>
      <c r="BX101" s="2">
        <v>0</v>
      </c>
      <c r="BY101" s="2">
        <v>31.849499999999999</v>
      </c>
      <c r="BZ101" s="2">
        <v>0.4017</v>
      </c>
      <c r="CA101" s="2">
        <v>30.537299999999998</v>
      </c>
      <c r="CB101" s="2">
        <v>0.54820000000000002</v>
      </c>
      <c r="CC101" s="2">
        <v>0</v>
      </c>
      <c r="CD101" s="2">
        <v>0</v>
      </c>
      <c r="CE101" s="2">
        <v>0</v>
      </c>
      <c r="CF101" s="2">
        <v>0</v>
      </c>
      <c r="CG101" s="2">
        <v>8.5199999999999998E-2</v>
      </c>
      <c r="CH101" s="2">
        <v>0</v>
      </c>
      <c r="CI101" s="2">
        <v>0</v>
      </c>
      <c r="CJ101" s="2">
        <v>63.09</v>
      </c>
      <c r="CK101" s="2">
        <v>62.23</v>
      </c>
      <c r="CL101" s="2">
        <v>36.409999999999997</v>
      </c>
      <c r="CM101" s="2">
        <v>0.47</v>
      </c>
      <c r="CN101" s="2">
        <v>0.8</v>
      </c>
      <c r="CO101" s="2">
        <v>0.09</v>
      </c>
      <c r="CP101" s="2">
        <v>51.817399999999999</v>
      </c>
      <c r="CQ101" s="2">
        <v>0</v>
      </c>
      <c r="CR101" s="2">
        <v>30.793399999999998</v>
      </c>
      <c r="CS101" s="2">
        <v>0</v>
      </c>
      <c r="CT101" s="2">
        <v>0</v>
      </c>
      <c r="CU101" s="2">
        <v>0</v>
      </c>
      <c r="CV101" s="2">
        <v>0</v>
      </c>
      <c r="CW101" s="2">
        <v>13.313499999999999</v>
      </c>
      <c r="CX101" s="2">
        <v>3.8651</v>
      </c>
      <c r="CY101" s="2">
        <v>0.2107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64.760000000000005</v>
      </c>
      <c r="DF101" s="2">
        <v>34.020000000000003</v>
      </c>
      <c r="DG101" s="2">
        <v>1.22</v>
      </c>
      <c r="DH101" s="2">
        <v>0</v>
      </c>
      <c r="DI101" s="2">
        <v>50.519500000000001</v>
      </c>
      <c r="DJ101" s="2">
        <v>0</v>
      </c>
      <c r="DK101" s="2">
        <v>5.3072999999999997</v>
      </c>
      <c r="DL101" s="2">
        <v>0</v>
      </c>
      <c r="DM101" s="2">
        <v>11.1153</v>
      </c>
      <c r="DN101" s="2">
        <v>0.26900000000000002</v>
      </c>
      <c r="DO101" s="2">
        <v>14.024900000000001</v>
      </c>
      <c r="DP101" s="2">
        <v>18.738900000000001</v>
      </c>
      <c r="DQ101" s="2">
        <v>0</v>
      </c>
      <c r="DR101" s="2">
        <v>0</v>
      </c>
      <c r="DS101" s="2">
        <v>0</v>
      </c>
      <c r="DT101" s="2">
        <v>0</v>
      </c>
      <c r="DU101" s="2">
        <v>2.5100000000000001E-2</v>
      </c>
      <c r="DV101" s="2">
        <v>0</v>
      </c>
      <c r="DW101" s="2">
        <v>0</v>
      </c>
      <c r="DX101" s="2">
        <v>69.22</v>
      </c>
      <c r="DY101" s="2">
        <v>38.97</v>
      </c>
      <c r="DZ101" s="2">
        <v>17.329999999999998</v>
      </c>
      <c r="EA101" s="2">
        <v>37.42</v>
      </c>
      <c r="EB101" s="2">
        <v>5.83</v>
      </c>
      <c r="EC101" s="2">
        <v>0.42</v>
      </c>
      <c r="ED101" s="2">
        <v>0.03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0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0</v>
      </c>
      <c r="GU101" s="2">
        <v>0</v>
      </c>
      <c r="GV101" s="2">
        <v>0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2">
        <v>0</v>
      </c>
      <c r="HI101" s="2">
        <v>0</v>
      </c>
      <c r="HJ101" s="2">
        <v>0</v>
      </c>
      <c r="HK101" s="2">
        <v>0</v>
      </c>
      <c r="HL101" s="2">
        <v>0</v>
      </c>
      <c r="HM101" s="2">
        <v>0</v>
      </c>
      <c r="HN101" s="2">
        <v>0</v>
      </c>
      <c r="HO101" s="2">
        <v>0</v>
      </c>
      <c r="HP101" s="2">
        <v>0</v>
      </c>
      <c r="HQ101" s="2">
        <v>0</v>
      </c>
      <c r="HR101" s="2">
        <v>0</v>
      </c>
      <c r="HS101" s="2">
        <v>0</v>
      </c>
      <c r="HT101" s="2">
        <v>0</v>
      </c>
      <c r="HU101" s="2">
        <v>0</v>
      </c>
      <c r="HV101" s="2">
        <v>0</v>
      </c>
      <c r="HW101" s="2">
        <v>0</v>
      </c>
      <c r="HX101" s="2">
        <v>0</v>
      </c>
      <c r="HY101" s="2">
        <v>0</v>
      </c>
      <c r="HZ101" s="2">
        <v>0</v>
      </c>
      <c r="IA101" s="2">
        <v>0</v>
      </c>
    </row>
    <row r="102" spans="1:235" x14ac:dyDescent="0.35">
      <c r="A102" s="2" t="s">
        <v>654</v>
      </c>
      <c r="B102" s="2">
        <v>49.5</v>
      </c>
      <c r="C102" s="2">
        <v>48.32</v>
      </c>
      <c r="D102" s="2">
        <v>49.16</v>
      </c>
      <c r="E102" s="2">
        <v>1126.98</v>
      </c>
      <c r="F102" s="2">
        <v>1E-3</v>
      </c>
      <c r="G102" s="2">
        <v>-9.17</v>
      </c>
      <c r="H102" s="2">
        <v>0</v>
      </c>
      <c r="I102" s="2">
        <v>-0.72</v>
      </c>
      <c r="J102" s="2">
        <v>51.68</v>
      </c>
      <c r="K102" s="2">
        <v>1126.99</v>
      </c>
      <c r="L102" s="2">
        <v>0.01</v>
      </c>
      <c r="M102" s="2">
        <v>1126.98</v>
      </c>
      <c r="N102" s="2">
        <v>0</v>
      </c>
      <c r="O102" s="2">
        <v>1126.98</v>
      </c>
      <c r="P102" s="2">
        <v>0</v>
      </c>
      <c r="Q102" s="2">
        <v>1107.05</v>
      </c>
      <c r="R102" s="2">
        <v>-19.93</v>
      </c>
      <c r="S102" s="2">
        <v>1102.1099999999999</v>
      </c>
      <c r="T102" s="2">
        <v>-24.87</v>
      </c>
      <c r="U102" s="2">
        <v>1018.33</v>
      </c>
      <c r="V102" s="2">
        <v>-108.65</v>
      </c>
      <c r="W102" s="2">
        <v>1026.8499999999999</v>
      </c>
      <c r="X102" s="2">
        <v>-100.13</v>
      </c>
      <c r="Y102" s="2">
        <v>11.0717</v>
      </c>
      <c r="Z102" s="2">
        <v>26.8232</v>
      </c>
      <c r="AA102" s="2">
        <v>10.404999999999999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11.168900000000001</v>
      </c>
      <c r="AH102" s="2">
        <v>38.573</v>
      </c>
      <c r="AI102" s="2">
        <v>50.258099999999999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0.21010000000000001</v>
      </c>
      <c r="AP102" s="2">
        <v>4.53E-2</v>
      </c>
      <c r="AQ102" s="2">
        <v>48.498199999999997</v>
      </c>
      <c r="AR102" s="2">
        <v>2.4725000000000001</v>
      </c>
      <c r="AS102" s="2">
        <v>11.967599999999999</v>
      </c>
      <c r="AT102" s="2">
        <v>2.3199000000000001</v>
      </c>
      <c r="AU102" s="2">
        <v>15.1153</v>
      </c>
      <c r="AV102" s="2">
        <v>0.32269999999999999</v>
      </c>
      <c r="AW102" s="2">
        <v>4.9134000000000002</v>
      </c>
      <c r="AX102" s="2">
        <v>10.7265</v>
      </c>
      <c r="AY102" s="2">
        <v>2.6204999999999998</v>
      </c>
      <c r="AZ102" s="2">
        <v>0.7077</v>
      </c>
      <c r="BA102" s="2">
        <v>0.2142</v>
      </c>
      <c r="BB102" s="2">
        <v>0</v>
      </c>
      <c r="BC102" s="2">
        <v>4.7999999999999996E-3</v>
      </c>
      <c r="BD102" s="2">
        <v>0.1168</v>
      </c>
      <c r="BE102" s="2">
        <v>0</v>
      </c>
      <c r="BF102" s="2">
        <v>1.6412</v>
      </c>
      <c r="BG102" s="2">
        <v>1.4677</v>
      </c>
      <c r="BH102" s="2">
        <v>0.68869999999999998</v>
      </c>
      <c r="BI102" s="2">
        <v>1.4215</v>
      </c>
      <c r="BJ102" s="2">
        <v>1.7202999999999999</v>
      </c>
      <c r="BK102" s="2">
        <v>1.6367</v>
      </c>
      <c r="BL102" s="2">
        <v>1.6707000000000001</v>
      </c>
      <c r="BM102" s="2">
        <v>1.6843999999999999</v>
      </c>
      <c r="BN102" s="2">
        <v>1.6837</v>
      </c>
      <c r="BO102" s="2">
        <v>1.6818</v>
      </c>
      <c r="BP102" s="2">
        <v>1.6795</v>
      </c>
      <c r="BQ102" s="2">
        <v>1.7297</v>
      </c>
      <c r="BR102" s="2">
        <v>1.7354000000000001</v>
      </c>
      <c r="BS102" s="2">
        <v>1.7364999999999999</v>
      </c>
      <c r="BT102" s="2">
        <v>1.7353000000000001</v>
      </c>
      <c r="BU102" s="2">
        <v>36.554200000000002</v>
      </c>
      <c r="BV102" s="2">
        <v>0</v>
      </c>
      <c r="BW102" s="2">
        <v>0</v>
      </c>
      <c r="BX102" s="2">
        <v>0</v>
      </c>
      <c r="BY102" s="2">
        <v>31.9757</v>
      </c>
      <c r="BZ102" s="2">
        <v>0.40279999999999999</v>
      </c>
      <c r="CA102" s="2">
        <v>30.433800000000002</v>
      </c>
      <c r="CB102" s="2">
        <v>0.54879999999999995</v>
      </c>
      <c r="CC102" s="2">
        <v>0</v>
      </c>
      <c r="CD102" s="2">
        <v>0</v>
      </c>
      <c r="CE102" s="2">
        <v>0</v>
      </c>
      <c r="CF102" s="2">
        <v>0</v>
      </c>
      <c r="CG102" s="2">
        <v>8.4699999999999998E-2</v>
      </c>
      <c r="CH102" s="2">
        <v>0</v>
      </c>
      <c r="CI102" s="2">
        <v>0</v>
      </c>
      <c r="CJ102" s="2">
        <v>62.92</v>
      </c>
      <c r="CK102" s="2">
        <v>62.06</v>
      </c>
      <c r="CL102" s="2">
        <v>36.58</v>
      </c>
      <c r="CM102" s="2">
        <v>0.47</v>
      </c>
      <c r="CN102" s="2">
        <v>0.8</v>
      </c>
      <c r="CO102" s="2">
        <v>0.09</v>
      </c>
      <c r="CP102" s="2">
        <v>51.847900000000003</v>
      </c>
      <c r="CQ102" s="2">
        <v>0</v>
      </c>
      <c r="CR102" s="2">
        <v>30.772500000000001</v>
      </c>
      <c r="CS102" s="2">
        <v>0</v>
      </c>
      <c r="CT102" s="2">
        <v>0</v>
      </c>
      <c r="CU102" s="2">
        <v>0</v>
      </c>
      <c r="CV102" s="2">
        <v>0</v>
      </c>
      <c r="CW102" s="2">
        <v>13.289199999999999</v>
      </c>
      <c r="CX102" s="2">
        <v>3.8784000000000001</v>
      </c>
      <c r="CY102" s="2">
        <v>0.21199999999999999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64.64</v>
      </c>
      <c r="DF102" s="2">
        <v>34.14</v>
      </c>
      <c r="DG102" s="2">
        <v>1.23</v>
      </c>
      <c r="DH102" s="2">
        <v>0</v>
      </c>
      <c r="DI102" s="2">
        <v>50.507399999999997</v>
      </c>
      <c r="DJ102" s="2">
        <v>0</v>
      </c>
      <c r="DK102" s="2">
        <v>5.3064</v>
      </c>
      <c r="DL102" s="2">
        <v>0</v>
      </c>
      <c r="DM102" s="2">
        <v>11.168200000000001</v>
      </c>
      <c r="DN102" s="2">
        <v>0.27010000000000001</v>
      </c>
      <c r="DO102" s="2">
        <v>13.9931</v>
      </c>
      <c r="DP102" s="2">
        <v>18.729900000000001</v>
      </c>
      <c r="DQ102" s="2">
        <v>0</v>
      </c>
      <c r="DR102" s="2">
        <v>0</v>
      </c>
      <c r="DS102" s="2">
        <v>0</v>
      </c>
      <c r="DT102" s="2">
        <v>0</v>
      </c>
      <c r="DU102" s="2">
        <v>2.4899999999999999E-2</v>
      </c>
      <c r="DV102" s="2">
        <v>0</v>
      </c>
      <c r="DW102" s="2">
        <v>0</v>
      </c>
      <c r="DX102" s="2">
        <v>69.069999999999993</v>
      </c>
      <c r="DY102" s="2">
        <v>38.89</v>
      </c>
      <c r="DZ102" s="2">
        <v>17.41</v>
      </c>
      <c r="EA102" s="2">
        <v>37.409999999999997</v>
      </c>
      <c r="EB102" s="2">
        <v>5.83</v>
      </c>
      <c r="EC102" s="2">
        <v>0.43</v>
      </c>
      <c r="ED102" s="2">
        <v>0.03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 s="2">
        <v>0</v>
      </c>
      <c r="GV102" s="2">
        <v>0</v>
      </c>
      <c r="GW102" s="2">
        <v>0</v>
      </c>
      <c r="GX102" s="2">
        <v>0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2">
        <v>0</v>
      </c>
      <c r="HJ102" s="2">
        <v>0</v>
      </c>
      <c r="HK102" s="2">
        <v>0</v>
      </c>
      <c r="HL102" s="2">
        <v>0</v>
      </c>
      <c r="HM102" s="2">
        <v>0</v>
      </c>
      <c r="HN102" s="2">
        <v>0</v>
      </c>
      <c r="HO102" s="2">
        <v>0</v>
      </c>
      <c r="HP102" s="2">
        <v>0</v>
      </c>
      <c r="HQ102" s="2">
        <v>0</v>
      </c>
      <c r="HR102" s="2">
        <v>0</v>
      </c>
      <c r="HS102" s="2">
        <v>0</v>
      </c>
      <c r="HT102" s="2">
        <v>0</v>
      </c>
      <c r="HU102" s="2">
        <v>0</v>
      </c>
      <c r="HV102" s="2">
        <v>0</v>
      </c>
      <c r="HW102" s="2">
        <v>0</v>
      </c>
      <c r="HX102" s="2">
        <v>0</v>
      </c>
      <c r="HY102" s="2">
        <v>0</v>
      </c>
      <c r="HZ102" s="2">
        <v>0</v>
      </c>
      <c r="IA102" s="2">
        <v>0</v>
      </c>
    </row>
    <row r="103" spans="1:235" x14ac:dyDescent="0.35">
      <c r="A103" s="2" t="s">
        <v>654</v>
      </c>
      <c r="B103" s="2">
        <v>50</v>
      </c>
      <c r="C103" s="2">
        <v>48.82</v>
      </c>
      <c r="D103" s="2">
        <v>49.66</v>
      </c>
      <c r="E103" s="2">
        <v>1126.44</v>
      </c>
      <c r="F103" s="2">
        <v>1E-3</v>
      </c>
      <c r="G103" s="2">
        <v>-9.17</v>
      </c>
      <c r="H103" s="2">
        <v>0</v>
      </c>
      <c r="I103" s="2">
        <v>-0.72</v>
      </c>
      <c r="J103" s="2">
        <v>51.18</v>
      </c>
      <c r="K103" s="2">
        <v>1126.44</v>
      </c>
      <c r="L103" s="2">
        <v>0</v>
      </c>
      <c r="M103" s="2">
        <v>1126.44</v>
      </c>
      <c r="N103" s="2">
        <v>0</v>
      </c>
      <c r="O103" s="2">
        <v>1126.44</v>
      </c>
      <c r="P103" s="2">
        <v>0</v>
      </c>
      <c r="Q103" s="2">
        <v>1106.51</v>
      </c>
      <c r="R103" s="2">
        <v>-19.93</v>
      </c>
      <c r="S103" s="2">
        <v>1101.51</v>
      </c>
      <c r="T103" s="2">
        <v>-24.93</v>
      </c>
      <c r="U103" s="2">
        <v>1019.6</v>
      </c>
      <c r="V103" s="2">
        <v>-106.84</v>
      </c>
      <c r="W103" s="2">
        <v>1026.8499999999999</v>
      </c>
      <c r="X103" s="2">
        <v>-99.59</v>
      </c>
      <c r="Y103" s="2">
        <v>11.127800000000001</v>
      </c>
      <c r="Z103" s="2">
        <v>27.0154</v>
      </c>
      <c r="AA103" s="2">
        <v>10.655900000000001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11.2361</v>
      </c>
      <c r="AH103" s="2">
        <v>38.499400000000001</v>
      </c>
      <c r="AI103" s="2">
        <v>50.264499999999998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0.21079999999999999</v>
      </c>
      <c r="AP103" s="2">
        <v>4.53E-2</v>
      </c>
      <c r="AQ103" s="2">
        <v>48.481200000000001</v>
      </c>
      <c r="AR103" s="2">
        <v>2.4965999999999999</v>
      </c>
      <c r="AS103" s="2">
        <v>11.9541</v>
      </c>
      <c r="AT103" s="2">
        <v>2.3285</v>
      </c>
      <c r="AU103" s="2">
        <v>15.1473</v>
      </c>
      <c r="AV103" s="2">
        <v>0.3236</v>
      </c>
      <c r="AW103" s="2">
        <v>4.8887</v>
      </c>
      <c r="AX103" s="2">
        <v>10.7035</v>
      </c>
      <c r="AY103" s="2">
        <v>2.6244000000000001</v>
      </c>
      <c r="AZ103" s="2">
        <v>0.71309999999999996</v>
      </c>
      <c r="BA103" s="2">
        <v>0.2162</v>
      </c>
      <c r="BB103" s="2">
        <v>0</v>
      </c>
      <c r="BC103" s="2">
        <v>4.7999999999999996E-3</v>
      </c>
      <c r="BD103" s="2">
        <v>0.11799999999999999</v>
      </c>
      <c r="BE103" s="2">
        <v>0</v>
      </c>
      <c r="BF103" s="2">
        <v>1.6504000000000001</v>
      </c>
      <c r="BG103" s="2">
        <v>1.4702</v>
      </c>
      <c r="BH103" s="2">
        <v>0.68659999999999999</v>
      </c>
      <c r="BI103" s="2">
        <v>1.4274</v>
      </c>
      <c r="BJ103" s="2">
        <v>1.7333000000000001</v>
      </c>
      <c r="BK103" s="2">
        <v>1.6467000000000001</v>
      </c>
      <c r="BL103" s="2">
        <v>1.6811</v>
      </c>
      <c r="BM103" s="2">
        <v>1.6946000000000001</v>
      </c>
      <c r="BN103" s="2">
        <v>1.6936</v>
      </c>
      <c r="BO103" s="2">
        <v>1.6915</v>
      </c>
      <c r="BP103" s="2">
        <v>1.6890000000000001</v>
      </c>
      <c r="BQ103" s="2">
        <v>1.7408999999999999</v>
      </c>
      <c r="BR103" s="2">
        <v>1.7467999999999999</v>
      </c>
      <c r="BS103" s="2">
        <v>1.748</v>
      </c>
      <c r="BT103" s="2">
        <v>1.7468999999999999</v>
      </c>
      <c r="BU103" s="2">
        <v>36.5304</v>
      </c>
      <c r="BV103" s="2">
        <v>0</v>
      </c>
      <c r="BW103" s="2">
        <v>0</v>
      </c>
      <c r="BX103" s="2">
        <v>0</v>
      </c>
      <c r="BY103" s="2">
        <v>32.1021</v>
      </c>
      <c r="BZ103" s="2">
        <v>0.40400000000000003</v>
      </c>
      <c r="CA103" s="2">
        <v>30.33</v>
      </c>
      <c r="CB103" s="2">
        <v>0.5494</v>
      </c>
      <c r="CC103" s="2">
        <v>0</v>
      </c>
      <c r="CD103" s="2">
        <v>0</v>
      </c>
      <c r="CE103" s="2">
        <v>0</v>
      </c>
      <c r="CF103" s="2">
        <v>0</v>
      </c>
      <c r="CG103" s="2">
        <v>8.4199999999999997E-2</v>
      </c>
      <c r="CH103" s="2">
        <v>0</v>
      </c>
      <c r="CI103" s="2">
        <v>0</v>
      </c>
      <c r="CJ103" s="2">
        <v>62.74</v>
      </c>
      <c r="CK103" s="2">
        <v>61.89</v>
      </c>
      <c r="CL103" s="2">
        <v>36.75</v>
      </c>
      <c r="CM103" s="2">
        <v>0.47</v>
      </c>
      <c r="CN103" s="2">
        <v>0.81</v>
      </c>
      <c r="CO103" s="2">
        <v>0.09</v>
      </c>
      <c r="CP103" s="2">
        <v>51.878500000000003</v>
      </c>
      <c r="CQ103" s="2">
        <v>0</v>
      </c>
      <c r="CR103" s="2">
        <v>30.7516</v>
      </c>
      <c r="CS103" s="2">
        <v>0</v>
      </c>
      <c r="CT103" s="2">
        <v>0</v>
      </c>
      <c r="CU103" s="2">
        <v>0</v>
      </c>
      <c r="CV103" s="2">
        <v>0</v>
      </c>
      <c r="CW103" s="2">
        <v>13.264799999999999</v>
      </c>
      <c r="CX103" s="2">
        <v>3.8917999999999999</v>
      </c>
      <c r="CY103" s="2">
        <v>0.21329999999999999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64.510000000000005</v>
      </c>
      <c r="DF103" s="2">
        <v>34.25</v>
      </c>
      <c r="DG103" s="2">
        <v>1.24</v>
      </c>
      <c r="DH103" s="2">
        <v>0</v>
      </c>
      <c r="DI103" s="2">
        <v>50.495199999999997</v>
      </c>
      <c r="DJ103" s="2">
        <v>0</v>
      </c>
      <c r="DK103" s="2">
        <v>5.3056999999999999</v>
      </c>
      <c r="DL103" s="2">
        <v>0</v>
      </c>
      <c r="DM103" s="2">
        <v>11.2211</v>
      </c>
      <c r="DN103" s="2">
        <v>0.2712</v>
      </c>
      <c r="DO103" s="2">
        <v>13.961</v>
      </c>
      <c r="DP103" s="2">
        <v>18.721</v>
      </c>
      <c r="DQ103" s="2">
        <v>0</v>
      </c>
      <c r="DR103" s="2">
        <v>0</v>
      </c>
      <c r="DS103" s="2">
        <v>0</v>
      </c>
      <c r="DT103" s="2">
        <v>0</v>
      </c>
      <c r="DU103" s="2">
        <v>2.4799999999999999E-2</v>
      </c>
      <c r="DV103" s="2">
        <v>0</v>
      </c>
      <c r="DW103" s="2">
        <v>0</v>
      </c>
      <c r="DX103" s="2">
        <v>68.92</v>
      </c>
      <c r="DY103" s="2">
        <v>38.81</v>
      </c>
      <c r="DZ103" s="2">
        <v>17.5</v>
      </c>
      <c r="EA103" s="2">
        <v>37.4</v>
      </c>
      <c r="EB103" s="2">
        <v>5.83</v>
      </c>
      <c r="EC103" s="2">
        <v>0.43</v>
      </c>
      <c r="ED103" s="2">
        <v>0.03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0</v>
      </c>
      <c r="GU103" s="2">
        <v>0</v>
      </c>
      <c r="GV103" s="2"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2">
        <v>0</v>
      </c>
      <c r="HJ103" s="2"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0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0</v>
      </c>
      <c r="HX103" s="2">
        <v>0</v>
      </c>
      <c r="HY103" s="2">
        <v>0</v>
      </c>
      <c r="HZ103" s="2">
        <v>0</v>
      </c>
      <c r="IA103" s="2">
        <v>0</v>
      </c>
    </row>
    <row r="104" spans="1:235" x14ac:dyDescent="0.35">
      <c r="A104" s="2" t="s">
        <v>654</v>
      </c>
      <c r="B104" s="2">
        <v>50.5</v>
      </c>
      <c r="C104" s="2">
        <v>49.32</v>
      </c>
      <c r="D104" s="2">
        <v>50.16</v>
      </c>
      <c r="E104" s="2">
        <v>1125.8900000000001</v>
      </c>
      <c r="F104" s="2">
        <v>1E-3</v>
      </c>
      <c r="G104" s="2">
        <v>-9.18</v>
      </c>
      <c r="H104" s="2">
        <v>0</v>
      </c>
      <c r="I104" s="2">
        <v>-0.72</v>
      </c>
      <c r="J104" s="2">
        <v>50.68</v>
      </c>
      <c r="K104" s="2">
        <v>1125.9000000000001</v>
      </c>
      <c r="L104" s="2">
        <v>0.01</v>
      </c>
      <c r="M104" s="2">
        <v>1125.8900000000001</v>
      </c>
      <c r="N104" s="2">
        <v>0</v>
      </c>
      <c r="O104" s="2">
        <v>1125.9000000000001</v>
      </c>
      <c r="P104" s="2">
        <v>0</v>
      </c>
      <c r="Q104" s="2">
        <v>1105.96</v>
      </c>
      <c r="R104" s="2">
        <v>-19.93</v>
      </c>
      <c r="S104" s="2">
        <v>1100.9100000000001</v>
      </c>
      <c r="T104" s="2">
        <v>-24.99</v>
      </c>
      <c r="U104" s="2">
        <v>1020.88</v>
      </c>
      <c r="V104" s="2">
        <v>-105.01</v>
      </c>
      <c r="W104" s="2">
        <v>1026.8499999999999</v>
      </c>
      <c r="X104" s="2">
        <v>-99.04</v>
      </c>
      <c r="Y104" s="2">
        <v>11.183999999999999</v>
      </c>
      <c r="Z104" s="2">
        <v>27.207599999999999</v>
      </c>
      <c r="AA104" s="2">
        <v>10.907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11.2484</v>
      </c>
      <c r="AH104" s="2">
        <v>38.479799999999997</v>
      </c>
      <c r="AI104" s="2">
        <v>50.271799999999999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0.21149999999999999</v>
      </c>
      <c r="AP104" s="2">
        <v>4.53E-2</v>
      </c>
      <c r="AQ104" s="2">
        <v>48.463700000000003</v>
      </c>
      <c r="AR104" s="2">
        <v>2.5213000000000001</v>
      </c>
      <c r="AS104" s="2">
        <v>11.9406</v>
      </c>
      <c r="AT104" s="2">
        <v>2.3371</v>
      </c>
      <c r="AU104" s="2">
        <v>15.1792</v>
      </c>
      <c r="AV104" s="2">
        <v>0.32450000000000001</v>
      </c>
      <c r="AW104" s="2">
        <v>4.8639999999999999</v>
      </c>
      <c r="AX104" s="2">
        <v>10.680400000000001</v>
      </c>
      <c r="AY104" s="2">
        <v>2.6284000000000001</v>
      </c>
      <c r="AZ104" s="2">
        <v>0.71860000000000002</v>
      </c>
      <c r="BA104" s="2">
        <v>0.21840000000000001</v>
      </c>
      <c r="BB104" s="2">
        <v>0</v>
      </c>
      <c r="BC104" s="2">
        <v>4.7999999999999996E-3</v>
      </c>
      <c r="BD104" s="2">
        <v>0.1191</v>
      </c>
      <c r="BE104" s="2">
        <v>0</v>
      </c>
      <c r="BF104" s="2">
        <v>1.6597</v>
      </c>
      <c r="BG104" s="2">
        <v>1.4726999999999999</v>
      </c>
      <c r="BH104" s="2">
        <v>0.6845</v>
      </c>
      <c r="BI104" s="2">
        <v>1.4333</v>
      </c>
      <c r="BJ104" s="2">
        <v>1.7465999999999999</v>
      </c>
      <c r="BK104" s="2">
        <v>1.6568000000000001</v>
      </c>
      <c r="BL104" s="2">
        <v>1.6917</v>
      </c>
      <c r="BM104" s="2">
        <v>1.7050000000000001</v>
      </c>
      <c r="BN104" s="2">
        <v>1.7036</v>
      </c>
      <c r="BO104" s="2">
        <v>1.7014</v>
      </c>
      <c r="BP104" s="2">
        <v>1.6987000000000001</v>
      </c>
      <c r="BQ104" s="2">
        <v>1.7522</v>
      </c>
      <c r="BR104" s="2">
        <v>1.7584</v>
      </c>
      <c r="BS104" s="2">
        <v>1.7598</v>
      </c>
      <c r="BT104" s="2">
        <v>1.7585999999999999</v>
      </c>
      <c r="BU104" s="2">
        <v>36.506399999999999</v>
      </c>
      <c r="BV104" s="2">
        <v>0</v>
      </c>
      <c r="BW104" s="2">
        <v>0</v>
      </c>
      <c r="BX104" s="2">
        <v>0</v>
      </c>
      <c r="BY104" s="2">
        <v>32.2286</v>
      </c>
      <c r="BZ104" s="2">
        <v>0.40510000000000002</v>
      </c>
      <c r="CA104" s="2">
        <v>30.226099999999999</v>
      </c>
      <c r="CB104" s="2">
        <v>0.55000000000000004</v>
      </c>
      <c r="CC104" s="2">
        <v>0</v>
      </c>
      <c r="CD104" s="2">
        <v>0</v>
      </c>
      <c r="CE104" s="2">
        <v>0</v>
      </c>
      <c r="CF104" s="2">
        <v>0</v>
      </c>
      <c r="CG104" s="2">
        <v>8.3799999999999999E-2</v>
      </c>
      <c r="CH104" s="2">
        <v>0</v>
      </c>
      <c r="CI104" s="2">
        <v>0</v>
      </c>
      <c r="CJ104" s="2">
        <v>62.57</v>
      </c>
      <c r="CK104" s="2">
        <v>61.72</v>
      </c>
      <c r="CL104" s="2">
        <v>36.92</v>
      </c>
      <c r="CM104" s="2">
        <v>0.47</v>
      </c>
      <c r="CN104" s="2">
        <v>0.81</v>
      </c>
      <c r="CO104" s="2">
        <v>0.09</v>
      </c>
      <c r="CP104" s="2">
        <v>51.909199999999998</v>
      </c>
      <c r="CQ104" s="2">
        <v>0</v>
      </c>
      <c r="CR104" s="2">
        <v>30.730599999999999</v>
      </c>
      <c r="CS104" s="2">
        <v>0</v>
      </c>
      <c r="CT104" s="2">
        <v>0</v>
      </c>
      <c r="CU104" s="2">
        <v>0</v>
      </c>
      <c r="CV104" s="2">
        <v>0</v>
      </c>
      <c r="CW104" s="2">
        <v>13.2403</v>
      </c>
      <c r="CX104" s="2">
        <v>3.9051999999999998</v>
      </c>
      <c r="CY104" s="2">
        <v>0.2147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64.39</v>
      </c>
      <c r="DF104" s="2">
        <v>34.369999999999997</v>
      </c>
      <c r="DG104" s="2">
        <v>1.24</v>
      </c>
      <c r="DH104" s="2">
        <v>0</v>
      </c>
      <c r="DI104" s="2">
        <v>50.482900000000001</v>
      </c>
      <c r="DJ104" s="2">
        <v>0</v>
      </c>
      <c r="DK104" s="2">
        <v>5.3051000000000004</v>
      </c>
      <c r="DL104" s="2">
        <v>0</v>
      </c>
      <c r="DM104" s="2">
        <v>11.2743</v>
      </c>
      <c r="DN104" s="2">
        <v>0.27229999999999999</v>
      </c>
      <c r="DO104" s="2">
        <v>13.928800000000001</v>
      </c>
      <c r="DP104" s="2">
        <v>18.712</v>
      </c>
      <c r="DQ104" s="2">
        <v>0</v>
      </c>
      <c r="DR104" s="2">
        <v>0</v>
      </c>
      <c r="DS104" s="2">
        <v>0</v>
      </c>
      <c r="DT104" s="2">
        <v>0</v>
      </c>
      <c r="DU104" s="2">
        <v>2.47E-2</v>
      </c>
      <c r="DV104" s="2">
        <v>0</v>
      </c>
      <c r="DW104" s="2">
        <v>0</v>
      </c>
      <c r="DX104" s="2">
        <v>68.77</v>
      </c>
      <c r="DY104" s="2">
        <v>38.729999999999997</v>
      </c>
      <c r="DZ104" s="2">
        <v>17.59</v>
      </c>
      <c r="EA104" s="2">
        <v>37.4</v>
      </c>
      <c r="EB104" s="2">
        <v>5.83</v>
      </c>
      <c r="EC104" s="2">
        <v>0.43</v>
      </c>
      <c r="ED104" s="2">
        <v>0.03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2">
        <v>0</v>
      </c>
      <c r="GU104" s="2">
        <v>0</v>
      </c>
      <c r="GV104" s="2">
        <v>0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2">
        <v>0</v>
      </c>
      <c r="HI104" s="2">
        <v>0</v>
      </c>
      <c r="HJ104" s="2">
        <v>0</v>
      </c>
      <c r="HK104" s="2">
        <v>0</v>
      </c>
      <c r="HL104" s="2">
        <v>0</v>
      </c>
      <c r="HM104" s="2">
        <v>0</v>
      </c>
      <c r="HN104" s="2">
        <v>0</v>
      </c>
      <c r="HO104" s="2">
        <v>0</v>
      </c>
      <c r="HP104" s="2">
        <v>0</v>
      </c>
      <c r="HQ104" s="2">
        <v>0</v>
      </c>
      <c r="HR104" s="2">
        <v>0</v>
      </c>
      <c r="HS104" s="2">
        <v>0</v>
      </c>
      <c r="HT104" s="2">
        <v>0</v>
      </c>
      <c r="HU104" s="2">
        <v>0</v>
      </c>
      <c r="HV104" s="2">
        <v>0</v>
      </c>
      <c r="HW104" s="2">
        <v>0</v>
      </c>
      <c r="HX104" s="2">
        <v>0</v>
      </c>
      <c r="HY104" s="2">
        <v>0</v>
      </c>
      <c r="HZ104" s="2">
        <v>0</v>
      </c>
      <c r="IA104" s="2">
        <v>0</v>
      </c>
    </row>
    <row r="105" spans="1:235" x14ac:dyDescent="0.35">
      <c r="A105" s="2" t="s">
        <v>654</v>
      </c>
      <c r="B105" s="2">
        <v>51</v>
      </c>
      <c r="C105" s="2">
        <v>49.82</v>
      </c>
      <c r="D105" s="2">
        <v>50.66</v>
      </c>
      <c r="E105" s="2">
        <v>1125.3499999999999</v>
      </c>
      <c r="F105" s="2">
        <v>1E-3</v>
      </c>
      <c r="G105" s="2">
        <v>-9.19</v>
      </c>
      <c r="H105" s="2">
        <v>0</v>
      </c>
      <c r="I105" s="2">
        <v>-0.72</v>
      </c>
      <c r="J105" s="2">
        <v>50.18</v>
      </c>
      <c r="K105" s="2">
        <v>1125.3599999999999</v>
      </c>
      <c r="L105" s="2">
        <v>0.01</v>
      </c>
      <c r="M105" s="2">
        <v>1125.3499999999999</v>
      </c>
      <c r="N105" s="2">
        <v>0</v>
      </c>
      <c r="O105" s="2">
        <v>1125.3499999999999</v>
      </c>
      <c r="P105" s="2">
        <v>0</v>
      </c>
      <c r="Q105" s="2">
        <v>1105.4100000000001</v>
      </c>
      <c r="R105" s="2">
        <v>-19.93</v>
      </c>
      <c r="S105" s="2">
        <v>1100.3</v>
      </c>
      <c r="T105" s="2">
        <v>-25.05</v>
      </c>
      <c r="U105" s="2">
        <v>1022.19</v>
      </c>
      <c r="V105" s="2">
        <v>-103.16</v>
      </c>
      <c r="W105" s="2">
        <v>1026.8499999999999</v>
      </c>
      <c r="X105" s="2">
        <v>-98.5</v>
      </c>
      <c r="Y105" s="2">
        <v>11.240600000000001</v>
      </c>
      <c r="Z105" s="2">
        <v>27.3995</v>
      </c>
      <c r="AA105" s="2">
        <v>11.158200000000001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11.3301</v>
      </c>
      <c r="AH105" s="2">
        <v>38.391800000000003</v>
      </c>
      <c r="AI105" s="2">
        <v>50.277999999999999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0.21229999999999999</v>
      </c>
      <c r="AP105" s="2">
        <v>4.53E-2</v>
      </c>
      <c r="AQ105" s="2">
        <v>48.445999999999998</v>
      </c>
      <c r="AR105" s="2">
        <v>2.5464000000000002</v>
      </c>
      <c r="AS105" s="2">
        <v>11.927199999999999</v>
      </c>
      <c r="AT105" s="2">
        <v>2.3456999999999999</v>
      </c>
      <c r="AU105" s="2">
        <v>15.210800000000001</v>
      </c>
      <c r="AV105" s="2">
        <v>0.32540000000000002</v>
      </c>
      <c r="AW105" s="2">
        <v>4.8391999999999999</v>
      </c>
      <c r="AX105" s="2">
        <v>10.657299999999999</v>
      </c>
      <c r="AY105" s="2">
        <v>2.6322999999999999</v>
      </c>
      <c r="AZ105" s="2">
        <v>0.72409999999999997</v>
      </c>
      <c r="BA105" s="2">
        <v>0.22059999999999999</v>
      </c>
      <c r="BB105" s="2">
        <v>0</v>
      </c>
      <c r="BC105" s="2">
        <v>4.7000000000000002E-3</v>
      </c>
      <c r="BD105" s="2">
        <v>0.1203</v>
      </c>
      <c r="BE105" s="2">
        <v>0</v>
      </c>
      <c r="BF105" s="2">
        <v>1.6691</v>
      </c>
      <c r="BG105" s="2">
        <v>1.4753000000000001</v>
      </c>
      <c r="BH105" s="2">
        <v>0.68240000000000001</v>
      </c>
      <c r="BI105" s="2">
        <v>1.4393</v>
      </c>
      <c r="BJ105" s="2">
        <v>1.76</v>
      </c>
      <c r="BK105" s="2">
        <v>1.6671</v>
      </c>
      <c r="BL105" s="2">
        <v>1.7022999999999999</v>
      </c>
      <c r="BM105" s="2">
        <v>1.7155</v>
      </c>
      <c r="BN105" s="2">
        <v>1.7137</v>
      </c>
      <c r="BO105" s="2">
        <v>1.7113</v>
      </c>
      <c r="BP105" s="2">
        <v>1.7084999999999999</v>
      </c>
      <c r="BQ105" s="2">
        <v>1.7637</v>
      </c>
      <c r="BR105" s="2">
        <v>1.7702</v>
      </c>
      <c r="BS105" s="2">
        <v>1.7717000000000001</v>
      </c>
      <c r="BT105" s="2">
        <v>1.7706</v>
      </c>
      <c r="BU105" s="2">
        <v>36.482500000000002</v>
      </c>
      <c r="BV105" s="2">
        <v>0</v>
      </c>
      <c r="BW105" s="2">
        <v>0</v>
      </c>
      <c r="BX105" s="2">
        <v>0</v>
      </c>
      <c r="BY105" s="2">
        <v>32.355499999999999</v>
      </c>
      <c r="BZ105" s="2">
        <v>0.40629999999999999</v>
      </c>
      <c r="CA105" s="2">
        <v>30.1219</v>
      </c>
      <c r="CB105" s="2">
        <v>0.55059999999999998</v>
      </c>
      <c r="CC105" s="2">
        <v>0</v>
      </c>
      <c r="CD105" s="2">
        <v>0</v>
      </c>
      <c r="CE105" s="2">
        <v>0</v>
      </c>
      <c r="CF105" s="2">
        <v>0</v>
      </c>
      <c r="CG105" s="2">
        <v>8.3299999999999999E-2</v>
      </c>
      <c r="CH105" s="2">
        <v>0</v>
      </c>
      <c r="CI105" s="2">
        <v>0</v>
      </c>
      <c r="CJ105" s="2">
        <v>62.4</v>
      </c>
      <c r="CK105" s="2">
        <v>61.54</v>
      </c>
      <c r="CL105" s="2">
        <v>37.090000000000003</v>
      </c>
      <c r="CM105" s="2">
        <v>0.47</v>
      </c>
      <c r="CN105" s="2">
        <v>0.81</v>
      </c>
      <c r="CO105" s="2">
        <v>0.09</v>
      </c>
      <c r="CP105" s="2">
        <v>51.94</v>
      </c>
      <c r="CQ105" s="2">
        <v>0</v>
      </c>
      <c r="CR105" s="2">
        <v>30.709599999999998</v>
      </c>
      <c r="CS105" s="2">
        <v>0</v>
      </c>
      <c r="CT105" s="2">
        <v>0</v>
      </c>
      <c r="CU105" s="2">
        <v>0</v>
      </c>
      <c r="CV105" s="2">
        <v>0</v>
      </c>
      <c r="CW105" s="2">
        <v>13.2157</v>
      </c>
      <c r="CX105" s="2">
        <v>3.9186000000000001</v>
      </c>
      <c r="CY105" s="2">
        <v>0.21609999999999999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64.27</v>
      </c>
      <c r="DF105" s="2">
        <v>34.479999999999997</v>
      </c>
      <c r="DG105" s="2">
        <v>1.25</v>
      </c>
      <c r="DH105" s="2">
        <v>0</v>
      </c>
      <c r="DI105" s="2">
        <v>50.470399999999998</v>
      </c>
      <c r="DJ105" s="2">
        <v>0</v>
      </c>
      <c r="DK105" s="2">
        <v>5.3048000000000002</v>
      </c>
      <c r="DL105" s="2">
        <v>0</v>
      </c>
      <c r="DM105" s="2">
        <v>11.327500000000001</v>
      </c>
      <c r="DN105" s="2">
        <v>0.27329999999999999</v>
      </c>
      <c r="DO105" s="2">
        <v>13.8963</v>
      </c>
      <c r="DP105" s="2">
        <v>18.703099999999999</v>
      </c>
      <c r="DQ105" s="2">
        <v>0</v>
      </c>
      <c r="DR105" s="2">
        <v>0</v>
      </c>
      <c r="DS105" s="2">
        <v>0</v>
      </c>
      <c r="DT105" s="2">
        <v>0</v>
      </c>
      <c r="DU105" s="2">
        <v>2.46E-2</v>
      </c>
      <c r="DV105" s="2">
        <v>0</v>
      </c>
      <c r="DW105" s="2">
        <v>0</v>
      </c>
      <c r="DX105" s="2">
        <v>68.62</v>
      </c>
      <c r="DY105" s="2">
        <v>38.65</v>
      </c>
      <c r="DZ105" s="2">
        <v>17.670000000000002</v>
      </c>
      <c r="EA105" s="2">
        <v>37.39</v>
      </c>
      <c r="EB105" s="2">
        <v>5.83</v>
      </c>
      <c r="EC105" s="2">
        <v>0.43</v>
      </c>
      <c r="ED105" s="2">
        <v>0.03</v>
      </c>
      <c r="EE105" s="2">
        <v>0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0</v>
      </c>
      <c r="GU105" s="2">
        <v>0</v>
      </c>
      <c r="GV105" s="2">
        <v>0</v>
      </c>
      <c r="GW105" s="2">
        <v>0</v>
      </c>
      <c r="GX105" s="2">
        <v>0</v>
      </c>
      <c r="GY105" s="2">
        <v>0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2">
        <v>0</v>
      </c>
      <c r="HI105" s="2">
        <v>0</v>
      </c>
      <c r="HJ105" s="2">
        <v>0</v>
      </c>
      <c r="HK105" s="2">
        <v>0</v>
      </c>
      <c r="HL105" s="2">
        <v>0</v>
      </c>
      <c r="HM105" s="2">
        <v>0</v>
      </c>
      <c r="HN105" s="2">
        <v>0</v>
      </c>
      <c r="HO105" s="2">
        <v>0</v>
      </c>
      <c r="HP105" s="2">
        <v>0</v>
      </c>
      <c r="HQ105" s="2">
        <v>0</v>
      </c>
      <c r="HR105" s="2">
        <v>0</v>
      </c>
      <c r="HS105" s="2">
        <v>0</v>
      </c>
      <c r="HT105" s="2">
        <v>0</v>
      </c>
      <c r="HU105" s="2">
        <v>0</v>
      </c>
      <c r="HV105" s="2">
        <v>0</v>
      </c>
      <c r="HW105" s="2">
        <v>0</v>
      </c>
      <c r="HX105" s="2">
        <v>0</v>
      </c>
      <c r="HY105" s="2">
        <v>0</v>
      </c>
      <c r="HZ105" s="2">
        <v>0</v>
      </c>
      <c r="IA105" s="2">
        <v>0</v>
      </c>
    </row>
    <row r="106" spans="1:235" x14ac:dyDescent="0.35">
      <c r="A106" s="2" t="s">
        <v>654</v>
      </c>
      <c r="B106" s="2">
        <v>51.5</v>
      </c>
      <c r="C106" s="2">
        <v>50.32</v>
      </c>
      <c r="D106" s="2">
        <v>51.16</v>
      </c>
      <c r="E106" s="2">
        <v>1124.79</v>
      </c>
      <c r="F106" s="2">
        <v>1E-3</v>
      </c>
      <c r="G106" s="2">
        <v>-9.19</v>
      </c>
      <c r="H106" s="2">
        <v>0</v>
      </c>
      <c r="I106" s="2">
        <v>-0.72</v>
      </c>
      <c r="J106" s="2">
        <v>49.68</v>
      </c>
      <c r="K106" s="2">
        <v>1124.8</v>
      </c>
      <c r="L106" s="2">
        <v>0.01</v>
      </c>
      <c r="M106" s="2">
        <v>1124.8</v>
      </c>
      <c r="N106" s="2">
        <v>0.01</v>
      </c>
      <c r="O106" s="2">
        <v>1124.79</v>
      </c>
      <c r="P106" s="2">
        <v>0</v>
      </c>
      <c r="Q106" s="2">
        <v>1104.8499999999999</v>
      </c>
      <c r="R106" s="2">
        <v>-19.940000000000001</v>
      </c>
      <c r="S106" s="2">
        <v>1099.68</v>
      </c>
      <c r="T106" s="2">
        <v>-25.11</v>
      </c>
      <c r="U106" s="2">
        <v>1023.51</v>
      </c>
      <c r="V106" s="2">
        <v>-101.28</v>
      </c>
      <c r="W106" s="2">
        <v>1026.8499999999999</v>
      </c>
      <c r="X106" s="2">
        <v>-97.94</v>
      </c>
      <c r="Y106" s="2">
        <v>11.298299999999999</v>
      </c>
      <c r="Z106" s="2">
        <v>27.5913</v>
      </c>
      <c r="AA106" s="2">
        <v>11.4087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11.529199999999999</v>
      </c>
      <c r="AH106" s="2">
        <v>38.372300000000003</v>
      </c>
      <c r="AI106" s="2">
        <v>50.098399999999998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0.21299999999999999</v>
      </c>
      <c r="AP106" s="2">
        <v>4.53E-2</v>
      </c>
      <c r="AQ106" s="2">
        <v>48.428100000000001</v>
      </c>
      <c r="AR106" s="2">
        <v>2.5720999999999998</v>
      </c>
      <c r="AS106" s="2">
        <v>11.9138</v>
      </c>
      <c r="AT106" s="2">
        <v>2.3542999999999998</v>
      </c>
      <c r="AU106" s="2">
        <v>15.2418</v>
      </c>
      <c r="AV106" s="2">
        <v>0.32629999999999998</v>
      </c>
      <c r="AW106" s="2">
        <v>4.8143000000000002</v>
      </c>
      <c r="AX106" s="2">
        <v>10.6342</v>
      </c>
      <c r="AY106" s="2">
        <v>2.6362999999999999</v>
      </c>
      <c r="AZ106" s="2">
        <v>0.7298</v>
      </c>
      <c r="BA106" s="2">
        <v>0.2228</v>
      </c>
      <c r="BB106" s="2">
        <v>0</v>
      </c>
      <c r="BC106" s="2">
        <v>4.7000000000000002E-3</v>
      </c>
      <c r="BD106" s="2">
        <v>0.1215</v>
      </c>
      <c r="BE106" s="2">
        <v>0</v>
      </c>
      <c r="BF106" s="2">
        <v>1.6786000000000001</v>
      </c>
      <c r="BG106" s="2">
        <v>1.4779</v>
      </c>
      <c r="BH106" s="2">
        <v>0.68030000000000002</v>
      </c>
      <c r="BI106" s="2">
        <v>1.4452</v>
      </c>
      <c r="BJ106" s="2">
        <v>1.7736000000000001</v>
      </c>
      <c r="BK106" s="2">
        <v>1.6774</v>
      </c>
      <c r="BL106" s="2">
        <v>1.7131000000000001</v>
      </c>
      <c r="BM106" s="2">
        <v>1.7261</v>
      </c>
      <c r="BN106" s="2">
        <v>1.724</v>
      </c>
      <c r="BO106" s="2">
        <v>1.7214</v>
      </c>
      <c r="BP106" s="2">
        <v>1.7183999999999999</v>
      </c>
      <c r="BQ106" s="2">
        <v>1.7754000000000001</v>
      </c>
      <c r="BR106" s="2">
        <v>1.7821</v>
      </c>
      <c r="BS106" s="2">
        <v>1.7838000000000001</v>
      </c>
      <c r="BT106" s="2">
        <v>1.7827</v>
      </c>
      <c r="BU106" s="2">
        <v>36.458399999999997</v>
      </c>
      <c r="BV106" s="2">
        <v>0</v>
      </c>
      <c r="BW106" s="2">
        <v>0</v>
      </c>
      <c r="BX106" s="2">
        <v>0</v>
      </c>
      <c r="BY106" s="2">
        <v>32.482700000000001</v>
      </c>
      <c r="BZ106" s="2">
        <v>0.40739999999999998</v>
      </c>
      <c r="CA106" s="2">
        <v>30.017499999999998</v>
      </c>
      <c r="CB106" s="2">
        <v>0.55120000000000002</v>
      </c>
      <c r="CC106" s="2">
        <v>0</v>
      </c>
      <c r="CD106" s="2">
        <v>0</v>
      </c>
      <c r="CE106" s="2">
        <v>0</v>
      </c>
      <c r="CF106" s="2">
        <v>0</v>
      </c>
      <c r="CG106" s="2">
        <v>8.2799999999999999E-2</v>
      </c>
      <c r="CH106" s="2">
        <v>0</v>
      </c>
      <c r="CI106" s="2">
        <v>0</v>
      </c>
      <c r="CJ106" s="2">
        <v>62.23</v>
      </c>
      <c r="CK106" s="2">
        <v>61.37</v>
      </c>
      <c r="CL106" s="2">
        <v>37.26</v>
      </c>
      <c r="CM106" s="2">
        <v>0.47</v>
      </c>
      <c r="CN106" s="2">
        <v>0.81</v>
      </c>
      <c r="CO106" s="2">
        <v>0.09</v>
      </c>
      <c r="CP106" s="2">
        <v>51.970799999999997</v>
      </c>
      <c r="CQ106" s="2">
        <v>0</v>
      </c>
      <c r="CR106" s="2">
        <v>30.688500000000001</v>
      </c>
      <c r="CS106" s="2">
        <v>0</v>
      </c>
      <c r="CT106" s="2">
        <v>0</v>
      </c>
      <c r="CU106" s="2">
        <v>0</v>
      </c>
      <c r="CV106" s="2">
        <v>0</v>
      </c>
      <c r="CW106" s="2">
        <v>13.1912</v>
      </c>
      <c r="CX106" s="2">
        <v>3.9319999999999999</v>
      </c>
      <c r="CY106" s="2">
        <v>0.2175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64.14</v>
      </c>
      <c r="DF106" s="2">
        <v>34.6</v>
      </c>
      <c r="DG106" s="2">
        <v>1.26</v>
      </c>
      <c r="DH106" s="2">
        <v>0</v>
      </c>
      <c r="DI106" s="2">
        <v>50.457700000000003</v>
      </c>
      <c r="DJ106" s="2">
        <v>0</v>
      </c>
      <c r="DK106" s="2">
        <v>5.3045</v>
      </c>
      <c r="DL106" s="2">
        <v>0</v>
      </c>
      <c r="DM106" s="2">
        <v>11.380699999999999</v>
      </c>
      <c r="DN106" s="2">
        <v>0.27439999999999998</v>
      </c>
      <c r="DO106" s="2">
        <v>13.8635</v>
      </c>
      <c r="DP106" s="2">
        <v>18.694700000000001</v>
      </c>
      <c r="DQ106" s="2">
        <v>0</v>
      </c>
      <c r="DR106" s="2">
        <v>0</v>
      </c>
      <c r="DS106" s="2">
        <v>0</v>
      </c>
      <c r="DT106" s="2">
        <v>0</v>
      </c>
      <c r="DU106" s="2">
        <v>2.4400000000000002E-2</v>
      </c>
      <c r="DV106" s="2">
        <v>0</v>
      </c>
      <c r="DW106" s="2">
        <v>0</v>
      </c>
      <c r="DX106" s="2">
        <v>68.47</v>
      </c>
      <c r="DY106" s="2">
        <v>38.57</v>
      </c>
      <c r="DZ106" s="2">
        <v>17.760000000000002</v>
      </c>
      <c r="EA106" s="2">
        <v>37.380000000000003</v>
      </c>
      <c r="EB106" s="2">
        <v>5.83</v>
      </c>
      <c r="EC106" s="2">
        <v>0.43</v>
      </c>
      <c r="ED106" s="2">
        <v>0.03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0</v>
      </c>
      <c r="GU106" s="2">
        <v>0</v>
      </c>
      <c r="GV106" s="2">
        <v>0</v>
      </c>
      <c r="GW106" s="2">
        <v>0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2">
        <v>0</v>
      </c>
      <c r="HJ106" s="2">
        <v>0</v>
      </c>
      <c r="HK106" s="2">
        <v>0</v>
      </c>
      <c r="HL106" s="2">
        <v>0</v>
      </c>
      <c r="HM106" s="2">
        <v>0</v>
      </c>
      <c r="HN106" s="2">
        <v>0</v>
      </c>
      <c r="HO106" s="2">
        <v>0</v>
      </c>
      <c r="HP106" s="2">
        <v>0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2">
        <v>0</v>
      </c>
      <c r="HW106" s="2">
        <v>0</v>
      </c>
      <c r="HX106" s="2">
        <v>0</v>
      </c>
      <c r="HY106" s="2">
        <v>0</v>
      </c>
      <c r="HZ106" s="2">
        <v>0</v>
      </c>
      <c r="IA106" s="2">
        <v>0</v>
      </c>
    </row>
    <row r="107" spans="1:235" x14ac:dyDescent="0.35">
      <c r="A107" s="2" t="s">
        <v>654</v>
      </c>
      <c r="B107" s="2">
        <v>52</v>
      </c>
      <c r="C107" s="2">
        <v>50.82</v>
      </c>
      <c r="D107" s="2">
        <v>51.66</v>
      </c>
      <c r="E107" s="2">
        <v>1124.24</v>
      </c>
      <c r="F107" s="2">
        <v>1E-3</v>
      </c>
      <c r="G107" s="2">
        <v>-9.1999999999999993</v>
      </c>
      <c r="H107" s="2">
        <v>0</v>
      </c>
      <c r="I107" s="2">
        <v>-0.72</v>
      </c>
      <c r="J107" s="2">
        <v>49.18</v>
      </c>
      <c r="K107" s="2">
        <v>1124.24</v>
      </c>
      <c r="L107" s="2">
        <v>0.01</v>
      </c>
      <c r="M107" s="2">
        <v>1124.25</v>
      </c>
      <c r="N107" s="2">
        <v>0.01</v>
      </c>
      <c r="O107" s="2">
        <v>1124.24</v>
      </c>
      <c r="P107" s="2">
        <v>0</v>
      </c>
      <c r="Q107" s="2">
        <v>1104.29</v>
      </c>
      <c r="R107" s="2">
        <v>-19.95</v>
      </c>
      <c r="S107" s="2">
        <v>1099.06</v>
      </c>
      <c r="T107" s="2">
        <v>-25.17</v>
      </c>
      <c r="U107" s="2">
        <v>1024.8599999999999</v>
      </c>
      <c r="V107" s="2">
        <v>-99.38</v>
      </c>
      <c r="W107" s="2">
        <v>1026.8499999999999</v>
      </c>
      <c r="X107" s="2">
        <v>-97.39</v>
      </c>
      <c r="Y107" s="2">
        <v>11.356</v>
      </c>
      <c r="Z107" s="2">
        <v>27.783000000000001</v>
      </c>
      <c r="AA107" s="2">
        <v>11.6592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11.541600000000001</v>
      </c>
      <c r="AH107" s="2">
        <v>38.352600000000002</v>
      </c>
      <c r="AI107" s="2">
        <v>50.105800000000002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0.2137</v>
      </c>
      <c r="AP107" s="2">
        <v>4.53E-2</v>
      </c>
      <c r="AQ107" s="2">
        <v>48.4099</v>
      </c>
      <c r="AR107" s="2">
        <v>2.5983000000000001</v>
      </c>
      <c r="AS107" s="2">
        <v>11.900399999999999</v>
      </c>
      <c r="AT107" s="2">
        <v>2.3628999999999998</v>
      </c>
      <c r="AU107" s="2">
        <v>15.2727</v>
      </c>
      <c r="AV107" s="2">
        <v>0.32719999999999999</v>
      </c>
      <c r="AW107" s="2">
        <v>4.7893999999999997</v>
      </c>
      <c r="AX107" s="2">
        <v>10.610900000000001</v>
      </c>
      <c r="AY107" s="2">
        <v>2.6402000000000001</v>
      </c>
      <c r="AZ107" s="2">
        <v>0.73560000000000003</v>
      </c>
      <c r="BA107" s="2">
        <v>0.22500000000000001</v>
      </c>
      <c r="BB107" s="2">
        <v>0</v>
      </c>
      <c r="BC107" s="2">
        <v>4.5999999999999999E-3</v>
      </c>
      <c r="BD107" s="2">
        <v>0.12280000000000001</v>
      </c>
      <c r="BE107" s="2">
        <v>0</v>
      </c>
      <c r="BF107" s="2">
        <v>1.6880999999999999</v>
      </c>
      <c r="BG107" s="2">
        <v>1.4804999999999999</v>
      </c>
      <c r="BH107" s="2">
        <v>0.67820000000000003</v>
      </c>
      <c r="BI107" s="2">
        <v>1.4512</v>
      </c>
      <c r="BJ107" s="2">
        <v>1.7875000000000001</v>
      </c>
      <c r="BK107" s="2">
        <v>1.6879</v>
      </c>
      <c r="BL107" s="2">
        <v>1.7239</v>
      </c>
      <c r="BM107" s="2">
        <v>1.7367999999999999</v>
      </c>
      <c r="BN107" s="2">
        <v>1.7343</v>
      </c>
      <c r="BO107" s="2">
        <v>1.7315</v>
      </c>
      <c r="BP107" s="2">
        <v>1.7282999999999999</v>
      </c>
      <c r="BQ107" s="2">
        <v>1.7873000000000001</v>
      </c>
      <c r="BR107" s="2">
        <v>1.7943</v>
      </c>
      <c r="BS107" s="2">
        <v>1.7961</v>
      </c>
      <c r="BT107" s="2">
        <v>1.7949999999999999</v>
      </c>
      <c r="BU107" s="2">
        <v>36.434399999999997</v>
      </c>
      <c r="BV107" s="2">
        <v>0</v>
      </c>
      <c r="BW107" s="2">
        <v>0</v>
      </c>
      <c r="BX107" s="2">
        <v>0</v>
      </c>
      <c r="BY107" s="2">
        <v>32.61</v>
      </c>
      <c r="BZ107" s="2">
        <v>0.40860000000000002</v>
      </c>
      <c r="CA107" s="2">
        <v>29.9129</v>
      </c>
      <c r="CB107" s="2">
        <v>0.55179999999999996</v>
      </c>
      <c r="CC107" s="2">
        <v>0</v>
      </c>
      <c r="CD107" s="2">
        <v>0</v>
      </c>
      <c r="CE107" s="2">
        <v>0</v>
      </c>
      <c r="CF107" s="2">
        <v>0</v>
      </c>
      <c r="CG107" s="2">
        <v>8.2400000000000001E-2</v>
      </c>
      <c r="CH107" s="2">
        <v>0</v>
      </c>
      <c r="CI107" s="2">
        <v>0</v>
      </c>
      <c r="CJ107" s="2">
        <v>62.05</v>
      </c>
      <c r="CK107" s="2">
        <v>61.2</v>
      </c>
      <c r="CL107" s="2">
        <v>37.43</v>
      </c>
      <c r="CM107" s="2">
        <v>0.47</v>
      </c>
      <c r="CN107" s="2">
        <v>0.81</v>
      </c>
      <c r="CO107" s="2">
        <v>0.09</v>
      </c>
      <c r="CP107" s="2">
        <v>52.0017</v>
      </c>
      <c r="CQ107" s="2">
        <v>0</v>
      </c>
      <c r="CR107" s="2">
        <v>30.667400000000001</v>
      </c>
      <c r="CS107" s="2">
        <v>0</v>
      </c>
      <c r="CT107" s="2">
        <v>0</v>
      </c>
      <c r="CU107" s="2">
        <v>0</v>
      </c>
      <c r="CV107" s="2">
        <v>0</v>
      </c>
      <c r="CW107" s="2">
        <v>13.166499999999999</v>
      </c>
      <c r="CX107" s="2">
        <v>3.9455</v>
      </c>
      <c r="CY107" s="2">
        <v>0.21890000000000001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64.02</v>
      </c>
      <c r="DF107" s="2">
        <v>34.71</v>
      </c>
      <c r="DG107" s="2">
        <v>1.27</v>
      </c>
      <c r="DH107" s="2">
        <v>0</v>
      </c>
      <c r="DI107" s="2">
        <v>50.445</v>
      </c>
      <c r="DJ107" s="2">
        <v>0</v>
      </c>
      <c r="DK107" s="2">
        <v>5.3045</v>
      </c>
      <c r="DL107" s="2">
        <v>0</v>
      </c>
      <c r="DM107" s="2">
        <v>11.433999999999999</v>
      </c>
      <c r="DN107" s="2">
        <v>0.27550000000000002</v>
      </c>
      <c r="DO107" s="2">
        <v>13.830500000000001</v>
      </c>
      <c r="DP107" s="2">
        <v>18.6861</v>
      </c>
      <c r="DQ107" s="2">
        <v>0</v>
      </c>
      <c r="DR107" s="2">
        <v>0</v>
      </c>
      <c r="DS107" s="2">
        <v>0</v>
      </c>
      <c r="DT107" s="2">
        <v>0</v>
      </c>
      <c r="DU107" s="2">
        <v>2.4299999999999999E-2</v>
      </c>
      <c r="DV107" s="2">
        <v>0</v>
      </c>
      <c r="DW107" s="2">
        <v>0</v>
      </c>
      <c r="DX107" s="2">
        <v>68.319999999999993</v>
      </c>
      <c r="DY107" s="2">
        <v>38.479999999999997</v>
      </c>
      <c r="DZ107" s="2">
        <v>17.850000000000001</v>
      </c>
      <c r="EA107" s="2">
        <v>37.369999999999997</v>
      </c>
      <c r="EB107" s="2">
        <v>5.83</v>
      </c>
      <c r="EC107" s="2">
        <v>0.44</v>
      </c>
      <c r="ED107" s="2">
        <v>0.03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0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2">
        <v>0</v>
      </c>
      <c r="HH107" s="2">
        <v>0</v>
      </c>
      <c r="HI107" s="2">
        <v>0</v>
      </c>
      <c r="HJ107" s="2">
        <v>0</v>
      </c>
      <c r="HK107" s="2">
        <v>0</v>
      </c>
      <c r="HL107" s="2">
        <v>0</v>
      </c>
      <c r="HM107" s="2">
        <v>0</v>
      </c>
      <c r="HN107" s="2">
        <v>0</v>
      </c>
      <c r="HO107" s="2">
        <v>0</v>
      </c>
      <c r="HP107" s="2">
        <v>0</v>
      </c>
      <c r="HQ107" s="2">
        <v>0</v>
      </c>
      <c r="HR107" s="2">
        <v>0</v>
      </c>
      <c r="HS107" s="2">
        <v>0</v>
      </c>
      <c r="HT107" s="2">
        <v>0</v>
      </c>
      <c r="HU107" s="2">
        <v>0</v>
      </c>
      <c r="HV107" s="2">
        <v>0</v>
      </c>
      <c r="HW107" s="2">
        <v>0</v>
      </c>
      <c r="HX107" s="2">
        <v>0</v>
      </c>
      <c r="HY107" s="2">
        <v>0</v>
      </c>
      <c r="HZ107" s="2">
        <v>0</v>
      </c>
      <c r="IA107" s="2">
        <v>0</v>
      </c>
    </row>
    <row r="108" spans="1:235" x14ac:dyDescent="0.35">
      <c r="A108" s="2" t="s">
        <v>654</v>
      </c>
      <c r="B108" s="2">
        <v>52.5</v>
      </c>
      <c r="C108" s="2">
        <v>51.32</v>
      </c>
      <c r="D108" s="2">
        <v>52.17</v>
      </c>
      <c r="E108" s="2">
        <v>1123.68</v>
      </c>
      <c r="F108" s="2">
        <v>1E-3</v>
      </c>
      <c r="G108" s="2">
        <v>-9.2100000000000009</v>
      </c>
      <c r="H108" s="2">
        <v>0</v>
      </c>
      <c r="I108" s="2">
        <v>-0.72</v>
      </c>
      <c r="J108" s="2">
        <v>48.68</v>
      </c>
      <c r="K108" s="2">
        <v>1123.69</v>
      </c>
      <c r="L108" s="2">
        <v>0.01</v>
      </c>
      <c r="M108" s="2">
        <v>1123.68</v>
      </c>
      <c r="N108" s="2">
        <v>0</v>
      </c>
      <c r="O108" s="2">
        <v>1123.68</v>
      </c>
      <c r="P108" s="2">
        <v>0</v>
      </c>
      <c r="Q108" s="2">
        <v>1103.72</v>
      </c>
      <c r="R108" s="2">
        <v>-19.96</v>
      </c>
      <c r="S108" s="2">
        <v>1098.44</v>
      </c>
      <c r="T108" s="2">
        <v>-25.23</v>
      </c>
      <c r="U108" s="2">
        <v>1026.22</v>
      </c>
      <c r="V108" s="2">
        <v>-97.45</v>
      </c>
      <c r="W108" s="2">
        <v>1026.8499999999999</v>
      </c>
      <c r="X108" s="2">
        <v>-96.83</v>
      </c>
      <c r="Y108" s="2">
        <v>11.4147</v>
      </c>
      <c r="Z108" s="2">
        <v>27.976099999999999</v>
      </c>
      <c r="AA108" s="2">
        <v>11.9076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11.739599999999999</v>
      </c>
      <c r="AH108" s="2">
        <v>38.6004</v>
      </c>
      <c r="AI108" s="2">
        <v>49.66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0.2145</v>
      </c>
      <c r="AP108" s="2">
        <v>4.53E-2</v>
      </c>
      <c r="AQ108" s="2">
        <v>48.391399999999997</v>
      </c>
      <c r="AR108" s="2">
        <v>2.625</v>
      </c>
      <c r="AS108" s="2">
        <v>11.8865</v>
      </c>
      <c r="AT108" s="2">
        <v>2.3715999999999999</v>
      </c>
      <c r="AU108" s="2">
        <v>15.3034</v>
      </c>
      <c r="AV108" s="2">
        <v>0.32819999999999999</v>
      </c>
      <c r="AW108" s="2">
        <v>4.7645999999999997</v>
      </c>
      <c r="AX108" s="2">
        <v>10.587999999999999</v>
      </c>
      <c r="AY108" s="2">
        <v>2.6440000000000001</v>
      </c>
      <c r="AZ108" s="2">
        <v>0.74150000000000005</v>
      </c>
      <c r="BA108" s="2">
        <v>0.22739999999999999</v>
      </c>
      <c r="BB108" s="2">
        <v>0</v>
      </c>
      <c r="BC108" s="2">
        <v>4.5999999999999999E-3</v>
      </c>
      <c r="BD108" s="2">
        <v>0.124</v>
      </c>
      <c r="BE108" s="2">
        <v>0</v>
      </c>
      <c r="BF108" s="2">
        <v>1.6978</v>
      </c>
      <c r="BG108" s="2">
        <v>1.4832000000000001</v>
      </c>
      <c r="BH108" s="2">
        <v>0.67610000000000003</v>
      </c>
      <c r="BI108" s="2">
        <v>1.4572000000000001</v>
      </c>
      <c r="BJ108" s="2">
        <v>1.8016000000000001</v>
      </c>
      <c r="BK108" s="2">
        <v>1.6984999999999999</v>
      </c>
      <c r="BL108" s="2">
        <v>1.7350000000000001</v>
      </c>
      <c r="BM108" s="2">
        <v>1.7476</v>
      </c>
      <c r="BN108" s="2">
        <v>1.7447999999999999</v>
      </c>
      <c r="BO108" s="2">
        <v>1.7418</v>
      </c>
      <c r="BP108" s="2">
        <v>1.7383999999999999</v>
      </c>
      <c r="BQ108" s="2">
        <v>1.7992999999999999</v>
      </c>
      <c r="BR108" s="2">
        <v>1.8066</v>
      </c>
      <c r="BS108" s="2">
        <v>1.8086</v>
      </c>
      <c r="BT108" s="2">
        <v>1.8075000000000001</v>
      </c>
      <c r="BU108" s="2">
        <v>36.410299999999999</v>
      </c>
      <c r="BV108" s="2">
        <v>0</v>
      </c>
      <c r="BW108" s="2">
        <v>0</v>
      </c>
      <c r="BX108" s="2">
        <v>0</v>
      </c>
      <c r="BY108" s="2">
        <v>32.737200000000001</v>
      </c>
      <c r="BZ108" s="2">
        <v>0.40970000000000001</v>
      </c>
      <c r="CA108" s="2">
        <v>29.808399999999999</v>
      </c>
      <c r="CB108" s="2">
        <v>0.55249999999999999</v>
      </c>
      <c r="CC108" s="2">
        <v>0</v>
      </c>
      <c r="CD108" s="2">
        <v>0</v>
      </c>
      <c r="CE108" s="2">
        <v>0</v>
      </c>
      <c r="CF108" s="2">
        <v>0</v>
      </c>
      <c r="CG108" s="2">
        <v>8.1900000000000001E-2</v>
      </c>
      <c r="CH108" s="2">
        <v>0</v>
      </c>
      <c r="CI108" s="2">
        <v>0</v>
      </c>
      <c r="CJ108" s="2">
        <v>61.88</v>
      </c>
      <c r="CK108" s="2">
        <v>61.02</v>
      </c>
      <c r="CL108" s="2">
        <v>37.6</v>
      </c>
      <c r="CM108" s="2">
        <v>0.48</v>
      </c>
      <c r="CN108" s="2">
        <v>0.81</v>
      </c>
      <c r="CO108" s="2">
        <v>0.09</v>
      </c>
      <c r="CP108" s="2">
        <v>52.032699999999998</v>
      </c>
      <c r="CQ108" s="2">
        <v>0</v>
      </c>
      <c r="CR108" s="2">
        <v>30.646100000000001</v>
      </c>
      <c r="CS108" s="2">
        <v>0</v>
      </c>
      <c r="CT108" s="2">
        <v>0</v>
      </c>
      <c r="CU108" s="2">
        <v>0</v>
      </c>
      <c r="CV108" s="2">
        <v>0</v>
      </c>
      <c r="CW108" s="2">
        <v>13.1418</v>
      </c>
      <c r="CX108" s="2">
        <v>3.9590000000000001</v>
      </c>
      <c r="CY108" s="2">
        <v>0.22040000000000001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63.89</v>
      </c>
      <c r="DF108" s="2">
        <v>34.83</v>
      </c>
      <c r="DG108" s="2">
        <v>1.28</v>
      </c>
      <c r="DH108" s="2">
        <v>0</v>
      </c>
      <c r="DI108" s="2">
        <v>50.432400000000001</v>
      </c>
      <c r="DJ108" s="2">
        <v>0</v>
      </c>
      <c r="DK108" s="2">
        <v>5.3038999999999996</v>
      </c>
      <c r="DL108" s="2">
        <v>0</v>
      </c>
      <c r="DM108" s="2">
        <v>11.487500000000001</v>
      </c>
      <c r="DN108" s="2">
        <v>0.27660000000000001</v>
      </c>
      <c r="DO108" s="2">
        <v>13.797599999999999</v>
      </c>
      <c r="DP108" s="2">
        <v>18.677600000000002</v>
      </c>
      <c r="DQ108" s="2">
        <v>0</v>
      </c>
      <c r="DR108" s="2">
        <v>0</v>
      </c>
      <c r="DS108" s="2">
        <v>0</v>
      </c>
      <c r="DT108" s="2">
        <v>0</v>
      </c>
      <c r="DU108" s="2">
        <v>2.4199999999999999E-2</v>
      </c>
      <c r="DV108" s="2">
        <v>0</v>
      </c>
      <c r="DW108" s="2">
        <v>0</v>
      </c>
      <c r="DX108" s="2">
        <v>68.16</v>
      </c>
      <c r="DY108" s="2">
        <v>38.4</v>
      </c>
      <c r="DZ108" s="2">
        <v>17.940000000000001</v>
      </c>
      <c r="EA108" s="2">
        <v>37.36</v>
      </c>
      <c r="EB108" s="2">
        <v>5.84</v>
      </c>
      <c r="EC108" s="2">
        <v>0.44</v>
      </c>
      <c r="ED108" s="2">
        <v>0.03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2">
        <v>0</v>
      </c>
      <c r="GU108" s="2">
        <v>0</v>
      </c>
      <c r="GV108" s="2">
        <v>0</v>
      </c>
      <c r="GW108" s="2">
        <v>0</v>
      </c>
      <c r="GX108" s="2">
        <v>0</v>
      </c>
      <c r="GY108" s="2">
        <v>0</v>
      </c>
      <c r="GZ108" s="2">
        <v>0</v>
      </c>
      <c r="HA108" s="2">
        <v>0</v>
      </c>
      <c r="HB108" s="2">
        <v>0</v>
      </c>
      <c r="HC108" s="2">
        <v>0</v>
      </c>
      <c r="HD108" s="2">
        <v>0</v>
      </c>
      <c r="HE108" s="2">
        <v>0</v>
      </c>
      <c r="HF108" s="2">
        <v>0</v>
      </c>
      <c r="HG108" s="2">
        <v>0</v>
      </c>
      <c r="HH108" s="2">
        <v>0</v>
      </c>
      <c r="HI108" s="2">
        <v>0</v>
      </c>
      <c r="HJ108" s="2">
        <v>0</v>
      </c>
      <c r="HK108" s="2">
        <v>0</v>
      </c>
      <c r="HL108" s="2">
        <v>0</v>
      </c>
      <c r="HM108" s="2">
        <v>0</v>
      </c>
      <c r="HN108" s="2">
        <v>0</v>
      </c>
      <c r="HO108" s="2">
        <v>0</v>
      </c>
      <c r="HP108" s="2">
        <v>0</v>
      </c>
      <c r="HQ108" s="2">
        <v>0</v>
      </c>
      <c r="HR108" s="2">
        <v>0</v>
      </c>
      <c r="HS108" s="2">
        <v>0</v>
      </c>
      <c r="HT108" s="2">
        <v>0</v>
      </c>
      <c r="HU108" s="2">
        <v>0</v>
      </c>
      <c r="HV108" s="2">
        <v>0</v>
      </c>
      <c r="HW108" s="2">
        <v>0</v>
      </c>
      <c r="HX108" s="2">
        <v>0</v>
      </c>
      <c r="HY108" s="2">
        <v>0</v>
      </c>
      <c r="HZ108" s="2">
        <v>0</v>
      </c>
      <c r="IA108" s="2">
        <v>0</v>
      </c>
    </row>
    <row r="109" spans="1:235" x14ac:dyDescent="0.35">
      <c r="A109" s="2" t="s">
        <v>654</v>
      </c>
      <c r="B109" s="2">
        <v>53</v>
      </c>
      <c r="C109" s="2">
        <v>51.83</v>
      </c>
      <c r="D109" s="2">
        <v>52.67</v>
      </c>
      <c r="E109" s="2">
        <v>1123.1099999999999</v>
      </c>
      <c r="F109" s="2">
        <v>1E-3</v>
      </c>
      <c r="G109" s="2">
        <v>-9.2200000000000006</v>
      </c>
      <c r="H109" s="2">
        <v>0</v>
      </c>
      <c r="I109" s="2">
        <v>-0.72</v>
      </c>
      <c r="J109" s="2">
        <v>48.17</v>
      </c>
      <c r="K109" s="2">
        <v>1123.1199999999999</v>
      </c>
      <c r="L109" s="2">
        <v>0.01</v>
      </c>
      <c r="M109" s="2">
        <v>1123.1099999999999</v>
      </c>
      <c r="N109" s="2">
        <v>0</v>
      </c>
      <c r="O109" s="2">
        <v>1123.1199999999999</v>
      </c>
      <c r="P109" s="2">
        <v>0</v>
      </c>
      <c r="Q109" s="2">
        <v>1103.1500000000001</v>
      </c>
      <c r="R109" s="2">
        <v>-19.96</v>
      </c>
      <c r="S109" s="2">
        <v>1097.81</v>
      </c>
      <c r="T109" s="2">
        <v>-25.3</v>
      </c>
      <c r="U109" s="2">
        <v>1027.6099999999999</v>
      </c>
      <c r="V109" s="2">
        <v>-95.5</v>
      </c>
      <c r="W109" s="2">
        <v>1026.8499999999999</v>
      </c>
      <c r="X109" s="2">
        <v>-96.26</v>
      </c>
      <c r="Y109" s="2">
        <v>11.4739</v>
      </c>
      <c r="Z109" s="2">
        <v>28.168800000000001</v>
      </c>
      <c r="AA109" s="2">
        <v>12.1561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11.8287</v>
      </c>
      <c r="AH109" s="2">
        <v>38.505099999999999</v>
      </c>
      <c r="AI109" s="2">
        <v>49.6661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0.2152</v>
      </c>
      <c r="AP109" s="2">
        <v>4.53E-2</v>
      </c>
      <c r="AQ109" s="2">
        <v>48.372599999999998</v>
      </c>
      <c r="AR109" s="2">
        <v>2.6522999999999999</v>
      </c>
      <c r="AS109" s="2">
        <v>11.8727</v>
      </c>
      <c r="AT109" s="2">
        <v>2.3801999999999999</v>
      </c>
      <c r="AU109" s="2">
        <v>15.333600000000001</v>
      </c>
      <c r="AV109" s="2">
        <v>0.3291</v>
      </c>
      <c r="AW109" s="2">
        <v>4.7397</v>
      </c>
      <c r="AX109" s="2">
        <v>10.565</v>
      </c>
      <c r="AY109" s="2">
        <v>2.6476999999999999</v>
      </c>
      <c r="AZ109" s="2">
        <v>0.74739999999999995</v>
      </c>
      <c r="BA109" s="2">
        <v>0.22969999999999999</v>
      </c>
      <c r="BB109" s="2">
        <v>0</v>
      </c>
      <c r="BC109" s="2">
        <v>4.5999999999999999E-3</v>
      </c>
      <c r="BD109" s="2">
        <v>0.12529999999999999</v>
      </c>
      <c r="BE109" s="2">
        <v>0</v>
      </c>
      <c r="BF109" s="2">
        <v>1.7075</v>
      </c>
      <c r="BG109" s="2">
        <v>1.4859</v>
      </c>
      <c r="BH109" s="2">
        <v>0.67390000000000005</v>
      </c>
      <c r="BI109" s="2">
        <v>1.4633</v>
      </c>
      <c r="BJ109" s="2">
        <v>1.8159000000000001</v>
      </c>
      <c r="BK109" s="2">
        <v>1.7092000000000001</v>
      </c>
      <c r="BL109" s="2">
        <v>1.7461</v>
      </c>
      <c r="BM109" s="2">
        <v>1.7585999999999999</v>
      </c>
      <c r="BN109" s="2">
        <v>1.7554000000000001</v>
      </c>
      <c r="BO109" s="2">
        <v>1.7522</v>
      </c>
      <c r="BP109" s="2">
        <v>1.7485999999999999</v>
      </c>
      <c r="BQ109" s="2">
        <v>1.8116000000000001</v>
      </c>
      <c r="BR109" s="2">
        <v>1.8191999999999999</v>
      </c>
      <c r="BS109" s="2">
        <v>1.8212999999999999</v>
      </c>
      <c r="BT109" s="2">
        <v>1.8202</v>
      </c>
      <c r="BU109" s="2">
        <v>36.386200000000002</v>
      </c>
      <c r="BV109" s="2">
        <v>0</v>
      </c>
      <c r="BW109" s="2">
        <v>0</v>
      </c>
      <c r="BX109" s="2">
        <v>0</v>
      </c>
      <c r="BY109" s="2">
        <v>32.864699999999999</v>
      </c>
      <c r="BZ109" s="2">
        <v>0.41089999999999999</v>
      </c>
      <c r="CA109" s="2">
        <v>29.703600000000002</v>
      </c>
      <c r="CB109" s="2">
        <v>0.55310000000000004</v>
      </c>
      <c r="CC109" s="2">
        <v>0</v>
      </c>
      <c r="CD109" s="2">
        <v>0</v>
      </c>
      <c r="CE109" s="2">
        <v>0</v>
      </c>
      <c r="CF109" s="2">
        <v>0</v>
      </c>
      <c r="CG109" s="2">
        <v>8.14E-2</v>
      </c>
      <c r="CH109" s="2">
        <v>0</v>
      </c>
      <c r="CI109" s="2">
        <v>0</v>
      </c>
      <c r="CJ109" s="2">
        <v>61.7</v>
      </c>
      <c r="CK109" s="2">
        <v>60.85</v>
      </c>
      <c r="CL109" s="2">
        <v>37.770000000000003</v>
      </c>
      <c r="CM109" s="2">
        <v>0.48</v>
      </c>
      <c r="CN109" s="2">
        <v>0.81</v>
      </c>
      <c r="CO109" s="2">
        <v>0.09</v>
      </c>
      <c r="CP109" s="2">
        <v>52.063800000000001</v>
      </c>
      <c r="CQ109" s="2">
        <v>0</v>
      </c>
      <c r="CR109" s="2">
        <v>30.6249</v>
      </c>
      <c r="CS109" s="2">
        <v>0</v>
      </c>
      <c r="CT109" s="2">
        <v>0</v>
      </c>
      <c r="CU109" s="2">
        <v>0</v>
      </c>
      <c r="CV109" s="2">
        <v>0</v>
      </c>
      <c r="CW109" s="2">
        <v>13.117000000000001</v>
      </c>
      <c r="CX109" s="2">
        <v>3.9725000000000001</v>
      </c>
      <c r="CY109" s="2">
        <v>0.2218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63.77</v>
      </c>
      <c r="DF109" s="2">
        <v>34.950000000000003</v>
      </c>
      <c r="DG109" s="2">
        <v>1.28</v>
      </c>
      <c r="DH109" s="2">
        <v>0</v>
      </c>
      <c r="DI109" s="2">
        <v>50.419699999999999</v>
      </c>
      <c r="DJ109" s="2">
        <v>0</v>
      </c>
      <c r="DK109" s="2">
        <v>5.3037000000000001</v>
      </c>
      <c r="DL109" s="2">
        <v>0</v>
      </c>
      <c r="DM109" s="2">
        <v>11.5411</v>
      </c>
      <c r="DN109" s="2">
        <v>0.27779999999999999</v>
      </c>
      <c r="DO109" s="2">
        <v>13.7644</v>
      </c>
      <c r="DP109" s="2">
        <v>18.6693</v>
      </c>
      <c r="DQ109" s="2">
        <v>0</v>
      </c>
      <c r="DR109" s="2">
        <v>0</v>
      </c>
      <c r="DS109" s="2">
        <v>0</v>
      </c>
      <c r="DT109" s="2">
        <v>0</v>
      </c>
      <c r="DU109" s="2">
        <v>2.41E-2</v>
      </c>
      <c r="DV109" s="2">
        <v>0</v>
      </c>
      <c r="DW109" s="2">
        <v>0</v>
      </c>
      <c r="DX109" s="2">
        <v>68.010000000000005</v>
      </c>
      <c r="DY109" s="2">
        <v>38.32</v>
      </c>
      <c r="DZ109" s="2">
        <v>18.02</v>
      </c>
      <c r="EA109" s="2">
        <v>37.35</v>
      </c>
      <c r="EB109" s="2">
        <v>5.84</v>
      </c>
      <c r="EC109" s="2">
        <v>0.44</v>
      </c>
      <c r="ED109" s="2">
        <v>0.03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0</v>
      </c>
      <c r="HM109" s="2">
        <v>0</v>
      </c>
      <c r="HN109" s="2">
        <v>0</v>
      </c>
      <c r="HO109" s="2">
        <v>0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0</v>
      </c>
    </row>
    <row r="110" spans="1:235" x14ac:dyDescent="0.35">
      <c r="A110" s="2" t="s">
        <v>654</v>
      </c>
      <c r="B110" s="2">
        <v>53.5</v>
      </c>
      <c r="C110" s="2">
        <v>52.33</v>
      </c>
      <c r="D110" s="2">
        <v>53.17</v>
      </c>
      <c r="E110" s="2">
        <v>1122.54</v>
      </c>
      <c r="F110" s="2">
        <v>1E-3</v>
      </c>
      <c r="G110" s="2">
        <v>-9.2200000000000006</v>
      </c>
      <c r="H110" s="2">
        <v>0</v>
      </c>
      <c r="I110" s="2">
        <v>-0.72</v>
      </c>
      <c r="J110" s="2">
        <v>47.67</v>
      </c>
      <c r="K110" s="2">
        <v>1122.55</v>
      </c>
      <c r="L110" s="2">
        <v>0.01</v>
      </c>
      <c r="M110" s="2">
        <v>1122.54</v>
      </c>
      <c r="N110" s="2">
        <v>0</v>
      </c>
      <c r="O110" s="2">
        <v>1122.55</v>
      </c>
      <c r="P110" s="2">
        <v>0</v>
      </c>
      <c r="Q110" s="2">
        <v>1102.57</v>
      </c>
      <c r="R110" s="2">
        <v>-19.98</v>
      </c>
      <c r="S110" s="2">
        <v>1097.18</v>
      </c>
      <c r="T110" s="2">
        <v>-25.37</v>
      </c>
      <c r="U110" s="2">
        <v>1029.02</v>
      </c>
      <c r="V110" s="2">
        <v>-93.53</v>
      </c>
      <c r="W110" s="2">
        <v>1026.8499999999999</v>
      </c>
      <c r="X110" s="2">
        <v>-95.69</v>
      </c>
      <c r="Y110" s="2">
        <v>11.5335</v>
      </c>
      <c r="Z110" s="2">
        <v>28.361000000000001</v>
      </c>
      <c r="AA110" s="2">
        <v>12.4047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11.917</v>
      </c>
      <c r="AH110" s="2">
        <v>38.410800000000002</v>
      </c>
      <c r="AI110" s="2">
        <v>49.672199999999997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0.216</v>
      </c>
      <c r="AP110" s="2">
        <v>4.53E-2</v>
      </c>
      <c r="AQ110" s="2">
        <v>48.353499999999997</v>
      </c>
      <c r="AR110" s="2">
        <v>2.6802000000000001</v>
      </c>
      <c r="AS110" s="2">
        <v>11.859</v>
      </c>
      <c r="AT110" s="2">
        <v>2.3887999999999998</v>
      </c>
      <c r="AU110" s="2">
        <v>15.3635</v>
      </c>
      <c r="AV110" s="2">
        <v>0.33</v>
      </c>
      <c r="AW110" s="2">
        <v>4.7146999999999997</v>
      </c>
      <c r="AX110" s="2">
        <v>10.5419</v>
      </c>
      <c r="AY110" s="2">
        <v>2.6515</v>
      </c>
      <c r="AZ110" s="2">
        <v>0.75349999999999995</v>
      </c>
      <c r="BA110" s="2">
        <v>0.2321</v>
      </c>
      <c r="BB110" s="2">
        <v>0</v>
      </c>
      <c r="BC110" s="2">
        <v>4.4999999999999997E-3</v>
      </c>
      <c r="BD110" s="2">
        <v>0.12659999999999999</v>
      </c>
      <c r="BE110" s="2">
        <v>0</v>
      </c>
      <c r="BF110" s="2">
        <v>1.7173</v>
      </c>
      <c r="BG110" s="2">
        <v>1.4885999999999999</v>
      </c>
      <c r="BH110" s="2">
        <v>0.67169999999999996</v>
      </c>
      <c r="BI110" s="2">
        <v>1.4693000000000001</v>
      </c>
      <c r="BJ110" s="2">
        <v>1.8304</v>
      </c>
      <c r="BK110" s="2">
        <v>1.7201</v>
      </c>
      <c r="BL110" s="2">
        <v>1.7574000000000001</v>
      </c>
      <c r="BM110" s="2">
        <v>1.7697000000000001</v>
      </c>
      <c r="BN110" s="2">
        <v>1.7661</v>
      </c>
      <c r="BO110" s="2">
        <v>1.7626999999999999</v>
      </c>
      <c r="BP110" s="2">
        <v>1.7588999999999999</v>
      </c>
      <c r="BQ110" s="2">
        <v>1.8240000000000001</v>
      </c>
      <c r="BR110" s="2">
        <v>1.8319000000000001</v>
      </c>
      <c r="BS110" s="2">
        <v>1.8341000000000001</v>
      </c>
      <c r="BT110" s="2">
        <v>1.8331999999999999</v>
      </c>
      <c r="BU110" s="2">
        <v>36.362000000000002</v>
      </c>
      <c r="BV110" s="2">
        <v>0</v>
      </c>
      <c r="BW110" s="2">
        <v>0</v>
      </c>
      <c r="BX110" s="2">
        <v>0</v>
      </c>
      <c r="BY110" s="2">
        <v>32.9925</v>
      </c>
      <c r="BZ110" s="2">
        <v>0.41210000000000002</v>
      </c>
      <c r="CA110" s="2">
        <v>29.598600000000001</v>
      </c>
      <c r="CB110" s="2">
        <v>0.55379999999999996</v>
      </c>
      <c r="CC110" s="2">
        <v>0</v>
      </c>
      <c r="CD110" s="2">
        <v>0</v>
      </c>
      <c r="CE110" s="2">
        <v>0</v>
      </c>
      <c r="CF110" s="2">
        <v>0</v>
      </c>
      <c r="CG110" s="2">
        <v>8.1000000000000003E-2</v>
      </c>
      <c r="CH110" s="2">
        <v>0</v>
      </c>
      <c r="CI110" s="2">
        <v>0</v>
      </c>
      <c r="CJ110" s="2">
        <v>61.53</v>
      </c>
      <c r="CK110" s="2">
        <v>60.67</v>
      </c>
      <c r="CL110" s="2">
        <v>37.94</v>
      </c>
      <c r="CM110" s="2">
        <v>0.48</v>
      </c>
      <c r="CN110" s="2">
        <v>0.82</v>
      </c>
      <c r="CO110" s="2">
        <v>0.09</v>
      </c>
      <c r="CP110" s="2">
        <v>52.094900000000003</v>
      </c>
      <c r="CQ110" s="2">
        <v>0</v>
      </c>
      <c r="CR110" s="2">
        <v>30.6036</v>
      </c>
      <c r="CS110" s="2">
        <v>0</v>
      </c>
      <c r="CT110" s="2">
        <v>0</v>
      </c>
      <c r="CU110" s="2">
        <v>0</v>
      </c>
      <c r="CV110" s="2">
        <v>0</v>
      </c>
      <c r="CW110" s="2">
        <v>13.0922</v>
      </c>
      <c r="CX110" s="2">
        <v>3.9860000000000002</v>
      </c>
      <c r="CY110" s="2">
        <v>0.2233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63.64</v>
      </c>
      <c r="DF110" s="2">
        <v>35.06</v>
      </c>
      <c r="DG110" s="2">
        <v>1.29</v>
      </c>
      <c r="DH110" s="2">
        <v>0</v>
      </c>
      <c r="DI110" s="2">
        <v>50.406700000000001</v>
      </c>
      <c r="DJ110" s="2">
        <v>0</v>
      </c>
      <c r="DK110" s="2">
        <v>5.3037000000000001</v>
      </c>
      <c r="DL110" s="2">
        <v>0</v>
      </c>
      <c r="DM110" s="2">
        <v>11.5947</v>
      </c>
      <c r="DN110" s="2">
        <v>0.27889999999999998</v>
      </c>
      <c r="DO110" s="2">
        <v>13.7309</v>
      </c>
      <c r="DP110" s="2">
        <v>18.661200000000001</v>
      </c>
      <c r="DQ110" s="2">
        <v>0</v>
      </c>
      <c r="DR110" s="2">
        <v>0</v>
      </c>
      <c r="DS110" s="2">
        <v>0</v>
      </c>
      <c r="DT110" s="2">
        <v>0</v>
      </c>
      <c r="DU110" s="2">
        <v>2.3900000000000001E-2</v>
      </c>
      <c r="DV110" s="2">
        <v>0</v>
      </c>
      <c r="DW110" s="2">
        <v>0</v>
      </c>
      <c r="DX110" s="2">
        <v>67.86</v>
      </c>
      <c r="DY110" s="2">
        <v>38.229999999999997</v>
      </c>
      <c r="DZ110" s="2">
        <v>18.11</v>
      </c>
      <c r="EA110" s="2">
        <v>37.35</v>
      </c>
      <c r="EB110" s="2">
        <v>5.84</v>
      </c>
      <c r="EC110" s="2">
        <v>0.44</v>
      </c>
      <c r="ED110" s="2">
        <v>0.03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</row>
    <row r="111" spans="1:235" x14ac:dyDescent="0.35">
      <c r="A111" s="2" t="s">
        <v>654</v>
      </c>
      <c r="B111" s="2">
        <v>54</v>
      </c>
      <c r="C111" s="2">
        <v>52.83</v>
      </c>
      <c r="D111" s="2">
        <v>53.67</v>
      </c>
      <c r="E111" s="2">
        <v>1121.97</v>
      </c>
      <c r="F111" s="2">
        <v>1E-3</v>
      </c>
      <c r="G111" s="2">
        <v>-9.23</v>
      </c>
      <c r="H111" s="2">
        <v>0</v>
      </c>
      <c r="I111" s="2">
        <v>-0.72</v>
      </c>
      <c r="J111" s="2">
        <v>47.17</v>
      </c>
      <c r="K111" s="2">
        <v>1121.98</v>
      </c>
      <c r="L111" s="2">
        <v>0.01</v>
      </c>
      <c r="M111" s="2">
        <v>1121.97</v>
      </c>
      <c r="N111" s="2">
        <v>0</v>
      </c>
      <c r="O111" s="2">
        <v>1121.98</v>
      </c>
      <c r="P111" s="2">
        <v>0</v>
      </c>
      <c r="Q111" s="2">
        <v>1101.98</v>
      </c>
      <c r="R111" s="2">
        <v>-19.989999999999998</v>
      </c>
      <c r="S111" s="2">
        <v>1096.54</v>
      </c>
      <c r="T111" s="2">
        <v>-25.44</v>
      </c>
      <c r="U111" s="2">
        <v>1030.45</v>
      </c>
      <c r="V111" s="2">
        <v>-91.52</v>
      </c>
      <c r="W111" s="2">
        <v>1026.8499999999999</v>
      </c>
      <c r="X111" s="2">
        <v>-95.12</v>
      </c>
      <c r="Y111" s="2">
        <v>11.5936</v>
      </c>
      <c r="Z111" s="2">
        <v>28.552900000000001</v>
      </c>
      <c r="AA111" s="2">
        <v>12.653499999999999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11.9956</v>
      </c>
      <c r="AH111" s="2">
        <v>38.325899999999997</v>
      </c>
      <c r="AI111" s="2">
        <v>49.6785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0.2167</v>
      </c>
      <c r="AP111" s="2">
        <v>4.53E-2</v>
      </c>
      <c r="AQ111" s="2">
        <v>48.334099999999999</v>
      </c>
      <c r="AR111" s="2">
        <v>2.7086999999999999</v>
      </c>
      <c r="AS111" s="2">
        <v>11.845499999999999</v>
      </c>
      <c r="AT111" s="2">
        <v>2.3974000000000002</v>
      </c>
      <c r="AU111" s="2">
        <v>15.392899999999999</v>
      </c>
      <c r="AV111" s="2">
        <v>0.33090000000000003</v>
      </c>
      <c r="AW111" s="2">
        <v>4.6897000000000002</v>
      </c>
      <c r="AX111" s="2">
        <v>10.518599999999999</v>
      </c>
      <c r="AY111" s="2">
        <v>2.6553</v>
      </c>
      <c r="AZ111" s="2">
        <v>0.75970000000000004</v>
      </c>
      <c r="BA111" s="2">
        <v>0.2346</v>
      </c>
      <c r="BB111" s="2">
        <v>0</v>
      </c>
      <c r="BC111" s="2">
        <v>4.4999999999999997E-3</v>
      </c>
      <c r="BD111" s="2">
        <v>0.128</v>
      </c>
      <c r="BE111" s="2">
        <v>0</v>
      </c>
      <c r="BF111" s="2">
        <v>1.7272000000000001</v>
      </c>
      <c r="BG111" s="2">
        <v>1.4913000000000001</v>
      </c>
      <c r="BH111" s="2">
        <v>0.66959999999999997</v>
      </c>
      <c r="BI111" s="2">
        <v>1.4754</v>
      </c>
      <c r="BJ111" s="2">
        <v>1.8452</v>
      </c>
      <c r="BK111" s="2">
        <v>1.7311000000000001</v>
      </c>
      <c r="BL111" s="2">
        <v>1.7687999999999999</v>
      </c>
      <c r="BM111" s="2">
        <v>1.7808999999999999</v>
      </c>
      <c r="BN111" s="2">
        <v>1.7768999999999999</v>
      </c>
      <c r="BO111" s="2">
        <v>1.7733000000000001</v>
      </c>
      <c r="BP111" s="2">
        <v>1.7693000000000001</v>
      </c>
      <c r="BQ111" s="2">
        <v>1.8367</v>
      </c>
      <c r="BR111" s="2">
        <v>1.8448</v>
      </c>
      <c r="BS111" s="2">
        <v>1.8472</v>
      </c>
      <c r="BT111" s="2">
        <v>1.8463000000000001</v>
      </c>
      <c r="BU111" s="2">
        <v>36.337800000000001</v>
      </c>
      <c r="BV111" s="2">
        <v>0</v>
      </c>
      <c r="BW111" s="2">
        <v>0</v>
      </c>
      <c r="BX111" s="2">
        <v>0</v>
      </c>
      <c r="BY111" s="2">
        <v>33.1205</v>
      </c>
      <c r="BZ111" s="2">
        <v>0.4133</v>
      </c>
      <c r="CA111" s="2">
        <v>29.493300000000001</v>
      </c>
      <c r="CB111" s="2">
        <v>0.55449999999999999</v>
      </c>
      <c r="CC111" s="2">
        <v>0</v>
      </c>
      <c r="CD111" s="2">
        <v>0</v>
      </c>
      <c r="CE111" s="2">
        <v>0</v>
      </c>
      <c r="CF111" s="2">
        <v>0</v>
      </c>
      <c r="CG111" s="2">
        <v>8.0500000000000002E-2</v>
      </c>
      <c r="CH111" s="2">
        <v>0</v>
      </c>
      <c r="CI111" s="2">
        <v>0</v>
      </c>
      <c r="CJ111" s="2">
        <v>61.35</v>
      </c>
      <c r="CK111" s="2">
        <v>60.5</v>
      </c>
      <c r="CL111" s="2">
        <v>38.11</v>
      </c>
      <c r="CM111" s="2">
        <v>0.48</v>
      </c>
      <c r="CN111" s="2">
        <v>0.82</v>
      </c>
      <c r="CO111" s="2">
        <v>0.09</v>
      </c>
      <c r="CP111" s="2">
        <v>52.126100000000001</v>
      </c>
      <c r="CQ111" s="2">
        <v>0</v>
      </c>
      <c r="CR111" s="2">
        <v>30.5823</v>
      </c>
      <c r="CS111" s="2">
        <v>0</v>
      </c>
      <c r="CT111" s="2">
        <v>0</v>
      </c>
      <c r="CU111" s="2">
        <v>0</v>
      </c>
      <c r="CV111" s="2">
        <v>0</v>
      </c>
      <c r="CW111" s="2">
        <v>13.067299999999999</v>
      </c>
      <c r="CX111" s="2">
        <v>3.9994999999999998</v>
      </c>
      <c r="CY111" s="2">
        <v>0.22489999999999999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63.52</v>
      </c>
      <c r="DF111" s="2">
        <v>35.18</v>
      </c>
      <c r="DG111" s="2">
        <v>1.3</v>
      </c>
      <c r="DH111" s="2">
        <v>0</v>
      </c>
      <c r="DI111" s="2">
        <v>50.393500000000003</v>
      </c>
      <c r="DJ111" s="2">
        <v>0</v>
      </c>
      <c r="DK111" s="2">
        <v>5.3040000000000003</v>
      </c>
      <c r="DL111" s="2">
        <v>0</v>
      </c>
      <c r="DM111" s="2">
        <v>11.648300000000001</v>
      </c>
      <c r="DN111" s="2">
        <v>0.28000000000000003</v>
      </c>
      <c r="DO111" s="2">
        <v>13.697100000000001</v>
      </c>
      <c r="DP111" s="2">
        <v>18.653199999999998</v>
      </c>
      <c r="DQ111" s="2">
        <v>0</v>
      </c>
      <c r="DR111" s="2">
        <v>0</v>
      </c>
      <c r="DS111" s="2">
        <v>0</v>
      </c>
      <c r="DT111" s="2">
        <v>0</v>
      </c>
      <c r="DU111" s="2">
        <v>2.3800000000000002E-2</v>
      </c>
      <c r="DV111" s="2">
        <v>0</v>
      </c>
      <c r="DW111" s="2">
        <v>0</v>
      </c>
      <c r="DX111" s="2">
        <v>67.7</v>
      </c>
      <c r="DY111" s="2">
        <v>38.15</v>
      </c>
      <c r="DZ111" s="2">
        <v>18.2</v>
      </c>
      <c r="EA111" s="2">
        <v>37.340000000000003</v>
      </c>
      <c r="EB111" s="2">
        <v>5.84</v>
      </c>
      <c r="EC111" s="2">
        <v>0.44</v>
      </c>
      <c r="ED111" s="2">
        <v>0.03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</row>
    <row r="112" spans="1:235" x14ac:dyDescent="0.35">
      <c r="A112" s="2" t="s">
        <v>654</v>
      </c>
      <c r="B112" s="2">
        <v>54.5</v>
      </c>
      <c r="C112" s="2">
        <v>53.33</v>
      </c>
      <c r="D112" s="2">
        <v>54.17</v>
      </c>
      <c r="E112" s="2">
        <v>1121.4000000000001</v>
      </c>
      <c r="F112" s="2">
        <v>1E-3</v>
      </c>
      <c r="G112" s="2">
        <v>-9.24</v>
      </c>
      <c r="H112" s="2">
        <v>0</v>
      </c>
      <c r="I112" s="2">
        <v>-0.72</v>
      </c>
      <c r="J112" s="2">
        <v>46.67</v>
      </c>
      <c r="K112" s="2">
        <v>1121.4000000000001</v>
      </c>
      <c r="L112" s="2">
        <v>0.01</v>
      </c>
      <c r="M112" s="2">
        <v>1121.4000000000001</v>
      </c>
      <c r="N112" s="2">
        <v>0</v>
      </c>
      <c r="O112" s="2">
        <v>1121.4000000000001</v>
      </c>
      <c r="P112" s="2">
        <v>0</v>
      </c>
      <c r="Q112" s="2">
        <v>1101.3900000000001</v>
      </c>
      <c r="R112" s="2">
        <v>-20.010000000000002</v>
      </c>
      <c r="S112" s="2">
        <v>1095.8900000000001</v>
      </c>
      <c r="T112" s="2">
        <v>-25.51</v>
      </c>
      <c r="U112" s="2">
        <v>1031.9100000000001</v>
      </c>
      <c r="V112" s="2">
        <v>-89.49</v>
      </c>
      <c r="W112" s="2">
        <v>1026.8499999999999</v>
      </c>
      <c r="X112" s="2">
        <v>-94.55</v>
      </c>
      <c r="Y112" s="2">
        <v>11.654</v>
      </c>
      <c r="Z112" s="2">
        <v>28.744599999999998</v>
      </c>
      <c r="AA112" s="2">
        <v>12.9024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12.0609</v>
      </c>
      <c r="AH112" s="2">
        <v>38.254100000000001</v>
      </c>
      <c r="AI112" s="2">
        <v>49.685000000000002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0.2175</v>
      </c>
      <c r="AP112" s="2">
        <v>4.53E-2</v>
      </c>
      <c r="AQ112" s="2">
        <v>48.314399999999999</v>
      </c>
      <c r="AR112" s="2">
        <v>2.7378</v>
      </c>
      <c r="AS112" s="2">
        <v>11.832000000000001</v>
      </c>
      <c r="AT112" s="2">
        <v>2.4060000000000001</v>
      </c>
      <c r="AU112" s="2">
        <v>15.422000000000001</v>
      </c>
      <c r="AV112" s="2">
        <v>0.33189999999999997</v>
      </c>
      <c r="AW112" s="2">
        <v>4.6646000000000001</v>
      </c>
      <c r="AX112" s="2">
        <v>10.495200000000001</v>
      </c>
      <c r="AY112" s="2">
        <v>2.6591</v>
      </c>
      <c r="AZ112" s="2">
        <v>0.76600000000000001</v>
      </c>
      <c r="BA112" s="2">
        <v>0.23710000000000001</v>
      </c>
      <c r="BB112" s="2">
        <v>0</v>
      </c>
      <c r="BC112" s="2">
        <v>4.4999999999999997E-3</v>
      </c>
      <c r="BD112" s="2">
        <v>0.1293</v>
      </c>
      <c r="BE112" s="2">
        <v>0</v>
      </c>
      <c r="BF112" s="2">
        <v>1.7372000000000001</v>
      </c>
      <c r="BG112" s="2">
        <v>1.494</v>
      </c>
      <c r="BH112" s="2">
        <v>0.66739999999999999</v>
      </c>
      <c r="BI112" s="2">
        <v>1.4815</v>
      </c>
      <c r="BJ112" s="2">
        <v>1.8603000000000001</v>
      </c>
      <c r="BK112" s="2">
        <v>1.7422</v>
      </c>
      <c r="BL112" s="2">
        <v>1.7804</v>
      </c>
      <c r="BM112" s="2">
        <v>1.7922</v>
      </c>
      <c r="BN112" s="2">
        <v>1.7878000000000001</v>
      </c>
      <c r="BO112" s="2">
        <v>1.784</v>
      </c>
      <c r="BP112" s="2">
        <v>1.7798</v>
      </c>
      <c r="BQ112" s="2">
        <v>1.8494999999999999</v>
      </c>
      <c r="BR112" s="2">
        <v>1.8580000000000001</v>
      </c>
      <c r="BS112" s="2">
        <v>1.8605</v>
      </c>
      <c r="BT112" s="2">
        <v>1.8595999999999999</v>
      </c>
      <c r="BU112" s="2">
        <v>36.313600000000001</v>
      </c>
      <c r="BV112" s="2">
        <v>0</v>
      </c>
      <c r="BW112" s="2">
        <v>0</v>
      </c>
      <c r="BX112" s="2">
        <v>0</v>
      </c>
      <c r="BY112" s="2">
        <v>33.248699999999999</v>
      </c>
      <c r="BZ112" s="2">
        <v>0.41449999999999998</v>
      </c>
      <c r="CA112" s="2">
        <v>29.388000000000002</v>
      </c>
      <c r="CB112" s="2">
        <v>0.55530000000000002</v>
      </c>
      <c r="CC112" s="2">
        <v>0</v>
      </c>
      <c r="CD112" s="2">
        <v>0</v>
      </c>
      <c r="CE112" s="2">
        <v>0</v>
      </c>
      <c r="CF112" s="2">
        <v>0</v>
      </c>
      <c r="CG112" s="2">
        <v>8.0100000000000005E-2</v>
      </c>
      <c r="CH112" s="2">
        <v>0</v>
      </c>
      <c r="CI112" s="2">
        <v>0</v>
      </c>
      <c r="CJ112" s="2">
        <v>61.17</v>
      </c>
      <c r="CK112" s="2">
        <v>60.32</v>
      </c>
      <c r="CL112" s="2">
        <v>38.29</v>
      </c>
      <c r="CM112" s="2">
        <v>0.48</v>
      </c>
      <c r="CN112" s="2">
        <v>0.82</v>
      </c>
      <c r="CO112" s="2">
        <v>0.09</v>
      </c>
      <c r="CP112" s="2">
        <v>52.157299999999999</v>
      </c>
      <c r="CQ112" s="2">
        <v>0</v>
      </c>
      <c r="CR112" s="2">
        <v>30.5608</v>
      </c>
      <c r="CS112" s="2">
        <v>0</v>
      </c>
      <c r="CT112" s="2">
        <v>0</v>
      </c>
      <c r="CU112" s="2">
        <v>0</v>
      </c>
      <c r="CV112" s="2">
        <v>0</v>
      </c>
      <c r="CW112" s="2">
        <v>13.042299999999999</v>
      </c>
      <c r="CX112" s="2">
        <v>4.0130999999999997</v>
      </c>
      <c r="CY112" s="2">
        <v>0.22639999999999999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63.39</v>
      </c>
      <c r="DF112" s="2">
        <v>35.299999999999997</v>
      </c>
      <c r="DG112" s="2">
        <v>1.31</v>
      </c>
      <c r="DH112" s="2">
        <v>0</v>
      </c>
      <c r="DI112" s="2">
        <v>50.380200000000002</v>
      </c>
      <c r="DJ112" s="2">
        <v>0</v>
      </c>
      <c r="DK112" s="2">
        <v>5.3045999999999998</v>
      </c>
      <c r="DL112" s="2">
        <v>0</v>
      </c>
      <c r="DM112" s="2">
        <v>11.7019</v>
      </c>
      <c r="DN112" s="2">
        <v>0.28110000000000002</v>
      </c>
      <c r="DO112" s="2">
        <v>13.6631</v>
      </c>
      <c r="DP112" s="2">
        <v>18.645399999999999</v>
      </c>
      <c r="DQ112" s="2">
        <v>0</v>
      </c>
      <c r="DR112" s="2">
        <v>0</v>
      </c>
      <c r="DS112" s="2">
        <v>0</v>
      </c>
      <c r="DT112" s="2">
        <v>0</v>
      </c>
      <c r="DU112" s="2">
        <v>2.3699999999999999E-2</v>
      </c>
      <c r="DV112" s="2">
        <v>0</v>
      </c>
      <c r="DW112" s="2">
        <v>0</v>
      </c>
      <c r="DX112" s="2">
        <v>67.55</v>
      </c>
      <c r="DY112" s="2">
        <v>38.06</v>
      </c>
      <c r="DZ112" s="2">
        <v>18.29</v>
      </c>
      <c r="EA112" s="2">
        <v>37.33</v>
      </c>
      <c r="EB112" s="2">
        <v>5.84</v>
      </c>
      <c r="EC112" s="2">
        <v>0.44</v>
      </c>
      <c r="ED112" s="2">
        <v>0.03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</row>
    <row r="113" spans="1:235" x14ac:dyDescent="0.35">
      <c r="A113" s="2" t="s">
        <v>654</v>
      </c>
      <c r="B113" s="2">
        <v>55</v>
      </c>
      <c r="C113" s="2">
        <v>53.83</v>
      </c>
      <c r="D113" s="2">
        <v>54.67</v>
      </c>
      <c r="E113" s="2">
        <v>1120.82</v>
      </c>
      <c r="F113" s="2">
        <v>1E-3</v>
      </c>
      <c r="G113" s="2">
        <v>-9.24</v>
      </c>
      <c r="H113" s="2">
        <v>0</v>
      </c>
      <c r="I113" s="2">
        <v>-0.72</v>
      </c>
      <c r="J113" s="2">
        <v>46.17</v>
      </c>
      <c r="K113" s="2">
        <v>1120.83</v>
      </c>
      <c r="L113" s="2">
        <v>0.01</v>
      </c>
      <c r="M113" s="2">
        <v>1120.82</v>
      </c>
      <c r="N113" s="2">
        <v>0</v>
      </c>
      <c r="O113" s="2">
        <v>1120.82</v>
      </c>
      <c r="P113" s="2">
        <v>0</v>
      </c>
      <c r="Q113" s="2">
        <v>1100.79</v>
      </c>
      <c r="R113" s="2">
        <v>-20.03</v>
      </c>
      <c r="S113" s="2">
        <v>1095.23</v>
      </c>
      <c r="T113" s="2">
        <v>-25.58</v>
      </c>
      <c r="U113" s="2">
        <v>1033.3900000000001</v>
      </c>
      <c r="V113" s="2">
        <v>-87.43</v>
      </c>
      <c r="W113" s="2">
        <v>1026.8499999999999</v>
      </c>
      <c r="X113" s="2">
        <v>-93.97</v>
      </c>
      <c r="Y113" s="2">
        <v>11.714499999999999</v>
      </c>
      <c r="Z113" s="2">
        <v>28.936199999999999</v>
      </c>
      <c r="AA113" s="2">
        <v>13.151400000000001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12.0732</v>
      </c>
      <c r="AH113" s="2">
        <v>38.234400000000001</v>
      </c>
      <c r="AI113" s="2">
        <v>49.692500000000003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0.21829999999999999</v>
      </c>
      <c r="AP113" s="2">
        <v>4.53E-2</v>
      </c>
      <c r="AQ113" s="2">
        <v>48.2943</v>
      </c>
      <c r="AR113" s="2">
        <v>2.7675999999999998</v>
      </c>
      <c r="AS113" s="2">
        <v>11.8184</v>
      </c>
      <c r="AT113" s="2">
        <v>2.4146000000000001</v>
      </c>
      <c r="AU113" s="2">
        <v>15.451000000000001</v>
      </c>
      <c r="AV113" s="2">
        <v>0.33279999999999998</v>
      </c>
      <c r="AW113" s="2">
        <v>4.6395</v>
      </c>
      <c r="AX113" s="2">
        <v>10.4717</v>
      </c>
      <c r="AY113" s="2">
        <v>2.6627999999999998</v>
      </c>
      <c r="AZ113" s="2">
        <v>0.77239999999999998</v>
      </c>
      <c r="BA113" s="2">
        <v>0.2397</v>
      </c>
      <c r="BB113" s="2">
        <v>0</v>
      </c>
      <c r="BC113" s="2">
        <v>4.4000000000000003E-3</v>
      </c>
      <c r="BD113" s="2">
        <v>0.1308</v>
      </c>
      <c r="BE113" s="2">
        <v>0</v>
      </c>
      <c r="BF113" s="2">
        <v>1.7472000000000001</v>
      </c>
      <c r="BG113" s="2">
        <v>1.4967999999999999</v>
      </c>
      <c r="BH113" s="2">
        <v>0.66520000000000001</v>
      </c>
      <c r="BI113" s="2">
        <v>1.4876</v>
      </c>
      <c r="BJ113" s="2">
        <v>1.8755999999999999</v>
      </c>
      <c r="BK113" s="2">
        <v>1.7534000000000001</v>
      </c>
      <c r="BL113" s="2">
        <v>1.792</v>
      </c>
      <c r="BM113" s="2">
        <v>1.8036000000000001</v>
      </c>
      <c r="BN113" s="2">
        <v>1.7988</v>
      </c>
      <c r="BO113" s="2">
        <v>1.7948</v>
      </c>
      <c r="BP113" s="2">
        <v>1.7904</v>
      </c>
      <c r="BQ113" s="2">
        <v>1.8625</v>
      </c>
      <c r="BR113" s="2">
        <v>1.8713</v>
      </c>
      <c r="BS113" s="2">
        <v>1.8741000000000001</v>
      </c>
      <c r="BT113" s="2">
        <v>1.8731</v>
      </c>
      <c r="BU113" s="2">
        <v>36.289299999999997</v>
      </c>
      <c r="BV113" s="2">
        <v>0</v>
      </c>
      <c r="BW113" s="2">
        <v>0</v>
      </c>
      <c r="BX113" s="2">
        <v>0</v>
      </c>
      <c r="BY113" s="2">
        <v>33.376899999999999</v>
      </c>
      <c r="BZ113" s="2">
        <v>0.41560000000000002</v>
      </c>
      <c r="CA113" s="2">
        <v>29.282499999999999</v>
      </c>
      <c r="CB113" s="2">
        <v>0.55600000000000005</v>
      </c>
      <c r="CC113" s="2">
        <v>0</v>
      </c>
      <c r="CD113" s="2">
        <v>0</v>
      </c>
      <c r="CE113" s="2">
        <v>0</v>
      </c>
      <c r="CF113" s="2">
        <v>0</v>
      </c>
      <c r="CG113" s="2">
        <v>7.9600000000000004E-2</v>
      </c>
      <c r="CH113" s="2">
        <v>0</v>
      </c>
      <c r="CI113" s="2">
        <v>0</v>
      </c>
      <c r="CJ113" s="2">
        <v>61</v>
      </c>
      <c r="CK113" s="2">
        <v>60.15</v>
      </c>
      <c r="CL113" s="2">
        <v>38.46</v>
      </c>
      <c r="CM113" s="2">
        <v>0.49</v>
      </c>
      <c r="CN113" s="2">
        <v>0.82</v>
      </c>
      <c r="CO113" s="2">
        <v>0.09</v>
      </c>
      <c r="CP113" s="2">
        <v>52.188699999999997</v>
      </c>
      <c r="CQ113" s="2">
        <v>0</v>
      </c>
      <c r="CR113" s="2">
        <v>30.539400000000001</v>
      </c>
      <c r="CS113" s="2">
        <v>0</v>
      </c>
      <c r="CT113" s="2">
        <v>0</v>
      </c>
      <c r="CU113" s="2">
        <v>0</v>
      </c>
      <c r="CV113" s="2">
        <v>0</v>
      </c>
      <c r="CW113" s="2">
        <v>13.017300000000001</v>
      </c>
      <c r="CX113" s="2">
        <v>4.0266999999999999</v>
      </c>
      <c r="CY113" s="2">
        <v>0.22800000000000001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63.27</v>
      </c>
      <c r="DF113" s="2">
        <v>35.409999999999997</v>
      </c>
      <c r="DG113" s="2">
        <v>1.32</v>
      </c>
      <c r="DH113" s="2">
        <v>0</v>
      </c>
      <c r="DI113" s="2">
        <v>50.366700000000002</v>
      </c>
      <c r="DJ113" s="2">
        <v>0</v>
      </c>
      <c r="DK113" s="2">
        <v>5.3052999999999999</v>
      </c>
      <c r="DL113" s="2">
        <v>0</v>
      </c>
      <c r="DM113" s="2">
        <v>11.755699999999999</v>
      </c>
      <c r="DN113" s="2">
        <v>0.28220000000000001</v>
      </c>
      <c r="DO113" s="2">
        <v>13.629099999999999</v>
      </c>
      <c r="DP113" s="2">
        <v>18.6374</v>
      </c>
      <c r="DQ113" s="2">
        <v>0</v>
      </c>
      <c r="DR113" s="2">
        <v>0</v>
      </c>
      <c r="DS113" s="2">
        <v>0</v>
      </c>
      <c r="DT113" s="2">
        <v>0</v>
      </c>
      <c r="DU113" s="2">
        <v>2.3599999999999999E-2</v>
      </c>
      <c r="DV113" s="2">
        <v>0</v>
      </c>
      <c r="DW113" s="2">
        <v>0</v>
      </c>
      <c r="DX113" s="2">
        <v>67.39</v>
      </c>
      <c r="DY113" s="2">
        <v>37.979999999999997</v>
      </c>
      <c r="DZ113" s="2">
        <v>18.38</v>
      </c>
      <c r="EA113" s="2">
        <v>37.33</v>
      </c>
      <c r="EB113" s="2">
        <v>5.84</v>
      </c>
      <c r="EC113" s="2">
        <v>0.45</v>
      </c>
      <c r="ED113" s="2">
        <v>0.03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</row>
    <row r="114" spans="1:235" x14ac:dyDescent="0.35">
      <c r="A114" s="2" t="s">
        <v>654</v>
      </c>
      <c r="B114" s="2">
        <v>55.5</v>
      </c>
      <c r="C114" s="2">
        <v>54.33</v>
      </c>
      <c r="D114" s="2">
        <v>55.18</v>
      </c>
      <c r="E114" s="2">
        <v>1120.23</v>
      </c>
      <c r="F114" s="2">
        <v>1E-3</v>
      </c>
      <c r="G114" s="2">
        <v>-9.25</v>
      </c>
      <c r="H114" s="2">
        <v>0</v>
      </c>
      <c r="I114" s="2">
        <v>-0.72</v>
      </c>
      <c r="J114" s="2">
        <v>45.67</v>
      </c>
      <c r="K114" s="2">
        <v>1120.24</v>
      </c>
      <c r="L114" s="2">
        <v>0.01</v>
      </c>
      <c r="M114" s="2">
        <v>1120.24</v>
      </c>
      <c r="N114" s="2">
        <v>0</v>
      </c>
      <c r="O114" s="2">
        <v>1120.23</v>
      </c>
      <c r="P114" s="2">
        <v>0</v>
      </c>
      <c r="Q114" s="2">
        <v>1100.18</v>
      </c>
      <c r="R114" s="2">
        <v>-20.05</v>
      </c>
      <c r="S114" s="2">
        <v>1094.57</v>
      </c>
      <c r="T114" s="2">
        <v>-25.66</v>
      </c>
      <c r="U114" s="2">
        <v>1034.8900000000001</v>
      </c>
      <c r="V114" s="2">
        <v>-85.34</v>
      </c>
      <c r="W114" s="2">
        <v>1026.8499999999999</v>
      </c>
      <c r="X114" s="2">
        <v>-93.38</v>
      </c>
      <c r="Y114" s="2">
        <v>11.7759</v>
      </c>
      <c r="Z114" s="2">
        <v>29.127400000000002</v>
      </c>
      <c r="AA114" s="2">
        <v>13.4001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12.238099999999999</v>
      </c>
      <c r="AH114" s="2">
        <v>38.141500000000001</v>
      </c>
      <c r="AI114" s="2">
        <v>49.620399999999997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0.219</v>
      </c>
      <c r="AP114" s="2">
        <v>4.53E-2</v>
      </c>
      <c r="AQ114" s="2">
        <v>48.273899999999998</v>
      </c>
      <c r="AR114" s="2">
        <v>2.798</v>
      </c>
      <c r="AS114" s="2">
        <v>11.805099999999999</v>
      </c>
      <c r="AT114" s="2">
        <v>2.4232</v>
      </c>
      <c r="AU114" s="2">
        <v>15.4793</v>
      </c>
      <c r="AV114" s="2">
        <v>0.3337</v>
      </c>
      <c r="AW114" s="2">
        <v>4.6143000000000001</v>
      </c>
      <c r="AX114" s="2">
        <v>10.4481</v>
      </c>
      <c r="AY114" s="2">
        <v>2.6665999999999999</v>
      </c>
      <c r="AZ114" s="2">
        <v>0.77890000000000004</v>
      </c>
      <c r="BA114" s="2">
        <v>0.24229999999999999</v>
      </c>
      <c r="BB114" s="2">
        <v>0</v>
      </c>
      <c r="BC114" s="2">
        <v>4.4000000000000003E-3</v>
      </c>
      <c r="BD114" s="2">
        <v>0.13220000000000001</v>
      </c>
      <c r="BE114" s="2">
        <v>0</v>
      </c>
      <c r="BF114" s="2">
        <v>1.7574000000000001</v>
      </c>
      <c r="BG114" s="2">
        <v>1.4995000000000001</v>
      </c>
      <c r="BH114" s="2">
        <v>0.66300000000000003</v>
      </c>
      <c r="BI114" s="2">
        <v>1.4938</v>
      </c>
      <c r="BJ114" s="2">
        <v>1.8911</v>
      </c>
      <c r="BK114" s="2">
        <v>1.7647999999999999</v>
      </c>
      <c r="BL114" s="2">
        <v>1.8039000000000001</v>
      </c>
      <c r="BM114" s="2">
        <v>1.8151999999999999</v>
      </c>
      <c r="BN114" s="2">
        <v>1.8099000000000001</v>
      </c>
      <c r="BO114" s="2">
        <v>1.8057000000000001</v>
      </c>
      <c r="BP114" s="2">
        <v>1.8010999999999999</v>
      </c>
      <c r="BQ114" s="2">
        <v>1.8757999999999999</v>
      </c>
      <c r="BR114" s="2">
        <v>1.8849</v>
      </c>
      <c r="BS114" s="2">
        <v>1.8877999999999999</v>
      </c>
      <c r="BT114" s="2">
        <v>1.8869</v>
      </c>
      <c r="BU114" s="2">
        <v>36.265000000000001</v>
      </c>
      <c r="BV114" s="2">
        <v>0</v>
      </c>
      <c r="BW114" s="2">
        <v>0</v>
      </c>
      <c r="BX114" s="2">
        <v>0</v>
      </c>
      <c r="BY114" s="2">
        <v>33.505400000000002</v>
      </c>
      <c r="BZ114" s="2">
        <v>0.4168</v>
      </c>
      <c r="CA114" s="2">
        <v>29.1768</v>
      </c>
      <c r="CB114" s="2">
        <v>0.55669999999999997</v>
      </c>
      <c r="CC114" s="2">
        <v>0</v>
      </c>
      <c r="CD114" s="2">
        <v>0</v>
      </c>
      <c r="CE114" s="2">
        <v>0</v>
      </c>
      <c r="CF114" s="2">
        <v>0</v>
      </c>
      <c r="CG114" s="2">
        <v>7.9200000000000007E-2</v>
      </c>
      <c r="CH114" s="2">
        <v>0</v>
      </c>
      <c r="CI114" s="2">
        <v>0</v>
      </c>
      <c r="CJ114" s="2">
        <v>60.82</v>
      </c>
      <c r="CK114" s="2">
        <v>59.97</v>
      </c>
      <c r="CL114" s="2">
        <v>38.630000000000003</v>
      </c>
      <c r="CM114" s="2">
        <v>0.49</v>
      </c>
      <c r="CN114" s="2">
        <v>0.82</v>
      </c>
      <c r="CO114" s="2">
        <v>0.09</v>
      </c>
      <c r="CP114" s="2">
        <v>52.220100000000002</v>
      </c>
      <c r="CQ114" s="2">
        <v>0</v>
      </c>
      <c r="CR114" s="2">
        <v>30.517800000000001</v>
      </c>
      <c r="CS114" s="2">
        <v>0</v>
      </c>
      <c r="CT114" s="2">
        <v>0</v>
      </c>
      <c r="CU114" s="2">
        <v>0</v>
      </c>
      <c r="CV114" s="2">
        <v>0</v>
      </c>
      <c r="CW114" s="2">
        <v>12.9922</v>
      </c>
      <c r="CX114" s="2">
        <v>4.0403000000000002</v>
      </c>
      <c r="CY114" s="2">
        <v>0.22950000000000001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63.14</v>
      </c>
      <c r="DF114" s="2">
        <v>35.53</v>
      </c>
      <c r="DG114" s="2">
        <v>1.33</v>
      </c>
      <c r="DH114" s="2">
        <v>0</v>
      </c>
      <c r="DI114" s="2">
        <v>50.353000000000002</v>
      </c>
      <c r="DJ114" s="2">
        <v>0</v>
      </c>
      <c r="DK114" s="2">
        <v>5.3064</v>
      </c>
      <c r="DL114" s="2">
        <v>0</v>
      </c>
      <c r="DM114" s="2">
        <v>11.8094</v>
      </c>
      <c r="DN114" s="2">
        <v>0.2833</v>
      </c>
      <c r="DO114" s="2">
        <v>13.5946</v>
      </c>
      <c r="DP114" s="2">
        <v>18.629799999999999</v>
      </c>
      <c r="DQ114" s="2">
        <v>0</v>
      </c>
      <c r="DR114" s="2">
        <v>0</v>
      </c>
      <c r="DS114" s="2">
        <v>0</v>
      </c>
      <c r="DT114" s="2">
        <v>0</v>
      </c>
      <c r="DU114" s="2">
        <v>2.3400000000000001E-2</v>
      </c>
      <c r="DV114" s="2">
        <v>0</v>
      </c>
      <c r="DW114" s="2">
        <v>0</v>
      </c>
      <c r="DX114" s="2">
        <v>67.23</v>
      </c>
      <c r="DY114" s="2">
        <v>37.89</v>
      </c>
      <c r="DZ114" s="2">
        <v>18.47</v>
      </c>
      <c r="EA114" s="2">
        <v>37.32</v>
      </c>
      <c r="EB114" s="2">
        <v>5.85</v>
      </c>
      <c r="EC114" s="2">
        <v>0.45</v>
      </c>
      <c r="ED114" s="2">
        <v>0.03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</row>
    <row r="115" spans="1:235" x14ac:dyDescent="0.35">
      <c r="A115" s="2" t="s">
        <v>654</v>
      </c>
      <c r="B115" s="2">
        <v>56</v>
      </c>
      <c r="C115" s="2">
        <v>54.84</v>
      </c>
      <c r="D115" s="2">
        <v>55.68</v>
      </c>
      <c r="E115" s="2">
        <v>1119.6400000000001</v>
      </c>
      <c r="F115" s="2">
        <v>1E-3</v>
      </c>
      <c r="G115" s="2">
        <v>-9.26</v>
      </c>
      <c r="H115" s="2">
        <v>0</v>
      </c>
      <c r="I115" s="2">
        <v>-0.72</v>
      </c>
      <c r="J115" s="2">
        <v>45.16</v>
      </c>
      <c r="K115" s="2">
        <v>1119.6500000000001</v>
      </c>
      <c r="L115" s="2">
        <v>0.01</v>
      </c>
      <c r="M115" s="2">
        <v>1119.6500000000001</v>
      </c>
      <c r="N115" s="2">
        <v>0</v>
      </c>
      <c r="O115" s="2">
        <v>1119.6400000000001</v>
      </c>
      <c r="P115" s="2">
        <v>0</v>
      </c>
      <c r="Q115" s="2">
        <v>1099.57</v>
      </c>
      <c r="R115" s="2">
        <v>-20.07</v>
      </c>
      <c r="S115" s="2">
        <v>1093.9100000000001</v>
      </c>
      <c r="T115" s="2">
        <v>-25.74</v>
      </c>
      <c r="U115" s="2">
        <v>1036.42</v>
      </c>
      <c r="V115" s="2">
        <v>-83.22</v>
      </c>
      <c r="W115" s="2">
        <v>1026.8499999999999</v>
      </c>
      <c r="X115" s="2">
        <v>-92.79</v>
      </c>
      <c r="Y115" s="2">
        <v>11.8377</v>
      </c>
      <c r="Z115" s="2">
        <v>29.3186</v>
      </c>
      <c r="AA115" s="2">
        <v>13.6486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12.3255</v>
      </c>
      <c r="AH115" s="2">
        <v>38.121600000000001</v>
      </c>
      <c r="AI115" s="2">
        <v>49.552799999999998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0.2198</v>
      </c>
      <c r="AP115" s="2">
        <v>4.53E-2</v>
      </c>
      <c r="AQ115" s="2">
        <v>48.2532</v>
      </c>
      <c r="AR115" s="2">
        <v>2.8292000000000002</v>
      </c>
      <c r="AS115" s="2">
        <v>11.791600000000001</v>
      </c>
      <c r="AT115" s="2">
        <v>2.4317000000000002</v>
      </c>
      <c r="AU115" s="2">
        <v>15.507199999999999</v>
      </c>
      <c r="AV115" s="2">
        <v>0.3347</v>
      </c>
      <c r="AW115" s="2">
        <v>4.5891000000000002</v>
      </c>
      <c r="AX115" s="2">
        <v>10.4244</v>
      </c>
      <c r="AY115" s="2">
        <v>2.6703000000000001</v>
      </c>
      <c r="AZ115" s="2">
        <v>0.78559999999999997</v>
      </c>
      <c r="BA115" s="2">
        <v>0.245</v>
      </c>
      <c r="BB115" s="2">
        <v>0</v>
      </c>
      <c r="BC115" s="2">
        <v>4.3E-3</v>
      </c>
      <c r="BD115" s="2">
        <v>0.13370000000000001</v>
      </c>
      <c r="BE115" s="2">
        <v>0</v>
      </c>
      <c r="BF115" s="2">
        <v>1.7676000000000001</v>
      </c>
      <c r="BG115" s="2">
        <v>1.5023</v>
      </c>
      <c r="BH115" s="2">
        <v>0.66080000000000005</v>
      </c>
      <c r="BI115" s="2">
        <v>1.4999</v>
      </c>
      <c r="BJ115" s="2">
        <v>1.9069</v>
      </c>
      <c r="BK115" s="2">
        <v>1.7762</v>
      </c>
      <c r="BL115" s="2">
        <v>1.8158000000000001</v>
      </c>
      <c r="BM115" s="2">
        <v>1.827</v>
      </c>
      <c r="BN115" s="2">
        <v>1.8211999999999999</v>
      </c>
      <c r="BO115" s="2">
        <v>1.8167</v>
      </c>
      <c r="BP115" s="2">
        <v>1.8119000000000001</v>
      </c>
      <c r="BQ115" s="2">
        <v>1.8893</v>
      </c>
      <c r="BR115" s="2">
        <v>1.8987000000000001</v>
      </c>
      <c r="BS115" s="2">
        <v>1.9017999999999999</v>
      </c>
      <c r="BT115" s="2">
        <v>1.9009</v>
      </c>
      <c r="BU115" s="2">
        <v>36.240699999999997</v>
      </c>
      <c r="BV115" s="2">
        <v>0</v>
      </c>
      <c r="BW115" s="2">
        <v>0</v>
      </c>
      <c r="BX115" s="2">
        <v>0</v>
      </c>
      <c r="BY115" s="2">
        <v>33.634</v>
      </c>
      <c r="BZ115" s="2">
        <v>0.41799999999999998</v>
      </c>
      <c r="CA115" s="2">
        <v>29.071100000000001</v>
      </c>
      <c r="CB115" s="2">
        <v>0.5575</v>
      </c>
      <c r="CC115" s="2">
        <v>0</v>
      </c>
      <c r="CD115" s="2">
        <v>0</v>
      </c>
      <c r="CE115" s="2">
        <v>0</v>
      </c>
      <c r="CF115" s="2">
        <v>0</v>
      </c>
      <c r="CG115" s="2">
        <v>7.8700000000000006E-2</v>
      </c>
      <c r="CH115" s="2">
        <v>0</v>
      </c>
      <c r="CI115" s="2">
        <v>0</v>
      </c>
      <c r="CJ115" s="2">
        <v>60.64</v>
      </c>
      <c r="CK115" s="2">
        <v>59.79</v>
      </c>
      <c r="CL115" s="2">
        <v>38.81</v>
      </c>
      <c r="CM115" s="2">
        <v>0.49</v>
      </c>
      <c r="CN115" s="2">
        <v>0.82</v>
      </c>
      <c r="CO115" s="2">
        <v>0.09</v>
      </c>
      <c r="CP115" s="2">
        <v>52.251600000000003</v>
      </c>
      <c r="CQ115" s="2">
        <v>0</v>
      </c>
      <c r="CR115" s="2">
        <v>30.496300000000002</v>
      </c>
      <c r="CS115" s="2">
        <v>0</v>
      </c>
      <c r="CT115" s="2">
        <v>0</v>
      </c>
      <c r="CU115" s="2">
        <v>0</v>
      </c>
      <c r="CV115" s="2">
        <v>0</v>
      </c>
      <c r="CW115" s="2">
        <v>12.9671</v>
      </c>
      <c r="CX115" s="2">
        <v>4.0538999999999996</v>
      </c>
      <c r="CY115" s="2">
        <v>0.23119999999999999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63.01</v>
      </c>
      <c r="DF115" s="2">
        <v>35.65</v>
      </c>
      <c r="DG115" s="2">
        <v>1.34</v>
      </c>
      <c r="DH115" s="2">
        <v>0</v>
      </c>
      <c r="DI115" s="2">
        <v>50.339199999999998</v>
      </c>
      <c r="DJ115" s="2">
        <v>0</v>
      </c>
      <c r="DK115" s="2">
        <v>5.3075000000000001</v>
      </c>
      <c r="DL115" s="2">
        <v>0</v>
      </c>
      <c r="DM115" s="2">
        <v>11.863200000000001</v>
      </c>
      <c r="DN115" s="2">
        <v>0.28449999999999998</v>
      </c>
      <c r="DO115" s="2">
        <v>13.56</v>
      </c>
      <c r="DP115" s="2">
        <v>18.622199999999999</v>
      </c>
      <c r="DQ115" s="2">
        <v>0</v>
      </c>
      <c r="DR115" s="2">
        <v>0</v>
      </c>
      <c r="DS115" s="2">
        <v>0</v>
      </c>
      <c r="DT115" s="2">
        <v>0</v>
      </c>
      <c r="DU115" s="2">
        <v>2.3300000000000001E-2</v>
      </c>
      <c r="DV115" s="2">
        <v>0</v>
      </c>
      <c r="DW115" s="2">
        <v>0</v>
      </c>
      <c r="DX115" s="2">
        <v>67.08</v>
      </c>
      <c r="DY115" s="2">
        <v>37.799999999999997</v>
      </c>
      <c r="DZ115" s="2">
        <v>18.55</v>
      </c>
      <c r="EA115" s="2">
        <v>37.31</v>
      </c>
      <c r="EB115" s="2">
        <v>5.85</v>
      </c>
      <c r="EC115" s="2">
        <v>0.45</v>
      </c>
      <c r="ED115" s="2">
        <v>0.03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</row>
    <row r="116" spans="1:235" x14ac:dyDescent="0.35">
      <c r="A116" s="2" t="s">
        <v>654</v>
      </c>
      <c r="B116" s="2">
        <v>56.5</v>
      </c>
      <c r="C116" s="2">
        <v>55.34</v>
      </c>
      <c r="D116" s="2">
        <v>56.18</v>
      </c>
      <c r="E116" s="2">
        <v>1119.05</v>
      </c>
      <c r="F116" s="2">
        <v>1E-3</v>
      </c>
      <c r="G116" s="2">
        <v>-9.27</v>
      </c>
      <c r="H116" s="2">
        <v>0</v>
      </c>
      <c r="I116" s="2">
        <v>-0.72</v>
      </c>
      <c r="J116" s="2">
        <v>44.66</v>
      </c>
      <c r="K116" s="2">
        <v>1119.06</v>
      </c>
      <c r="L116" s="2">
        <v>0.01</v>
      </c>
      <c r="M116" s="2">
        <v>1119.05</v>
      </c>
      <c r="N116" s="2">
        <v>0.01</v>
      </c>
      <c r="O116" s="2">
        <v>1119.05</v>
      </c>
      <c r="P116" s="2">
        <v>0</v>
      </c>
      <c r="Q116" s="2">
        <v>1098.95</v>
      </c>
      <c r="R116" s="2">
        <v>-20.100000000000001</v>
      </c>
      <c r="S116" s="2">
        <v>1093.23</v>
      </c>
      <c r="T116" s="2">
        <v>-25.82</v>
      </c>
      <c r="U116" s="2">
        <v>1037.98</v>
      </c>
      <c r="V116" s="2">
        <v>-81.069999999999993</v>
      </c>
      <c r="W116" s="2">
        <v>1026.8499999999999</v>
      </c>
      <c r="X116" s="2">
        <v>-92.2</v>
      </c>
      <c r="Y116" s="2">
        <v>11.9</v>
      </c>
      <c r="Z116" s="2">
        <v>29.509699999999999</v>
      </c>
      <c r="AA116" s="2">
        <v>13.8969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12.4148</v>
      </c>
      <c r="AH116" s="2">
        <v>38.101799999999997</v>
      </c>
      <c r="AI116" s="2">
        <v>49.483400000000003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0.22059999999999999</v>
      </c>
      <c r="AP116" s="2">
        <v>4.53E-2</v>
      </c>
      <c r="AQ116" s="2">
        <v>48.232100000000003</v>
      </c>
      <c r="AR116" s="2">
        <v>2.8610000000000002</v>
      </c>
      <c r="AS116" s="2">
        <v>11.7782</v>
      </c>
      <c r="AT116" s="2">
        <v>2.4401999999999999</v>
      </c>
      <c r="AU116" s="2">
        <v>15.534800000000001</v>
      </c>
      <c r="AV116" s="2">
        <v>0.33560000000000001</v>
      </c>
      <c r="AW116" s="2">
        <v>4.5639000000000003</v>
      </c>
      <c r="AX116" s="2">
        <v>10.400700000000001</v>
      </c>
      <c r="AY116" s="2">
        <v>2.6739000000000002</v>
      </c>
      <c r="AZ116" s="2">
        <v>0.7923</v>
      </c>
      <c r="BA116" s="2">
        <v>0.24779999999999999</v>
      </c>
      <c r="BB116" s="2">
        <v>0</v>
      </c>
      <c r="BC116" s="2">
        <v>4.3E-3</v>
      </c>
      <c r="BD116" s="2">
        <v>0.13519999999999999</v>
      </c>
      <c r="BE116" s="2">
        <v>0</v>
      </c>
      <c r="BF116" s="2">
        <v>1.7779</v>
      </c>
      <c r="BG116" s="2">
        <v>1.5051000000000001</v>
      </c>
      <c r="BH116" s="2">
        <v>0.65849999999999997</v>
      </c>
      <c r="BI116" s="2">
        <v>1.5061</v>
      </c>
      <c r="BJ116" s="2">
        <v>1.9231</v>
      </c>
      <c r="BK116" s="2">
        <v>1.7879</v>
      </c>
      <c r="BL116" s="2">
        <v>1.8279000000000001</v>
      </c>
      <c r="BM116" s="2">
        <v>1.8388</v>
      </c>
      <c r="BN116" s="2">
        <v>1.8326</v>
      </c>
      <c r="BO116" s="2">
        <v>1.8279000000000001</v>
      </c>
      <c r="BP116" s="2">
        <v>1.8228</v>
      </c>
      <c r="BQ116" s="2">
        <v>1.903</v>
      </c>
      <c r="BR116" s="2">
        <v>1.9127000000000001</v>
      </c>
      <c r="BS116" s="2">
        <v>1.9159999999999999</v>
      </c>
      <c r="BT116" s="2">
        <v>1.9151</v>
      </c>
      <c r="BU116" s="2">
        <v>36.216299999999997</v>
      </c>
      <c r="BV116" s="2">
        <v>0</v>
      </c>
      <c r="BW116" s="2">
        <v>0</v>
      </c>
      <c r="BX116" s="2">
        <v>0</v>
      </c>
      <c r="BY116" s="2">
        <v>33.762700000000002</v>
      </c>
      <c r="BZ116" s="2">
        <v>0.41920000000000002</v>
      </c>
      <c r="CA116" s="2">
        <v>28.965199999999999</v>
      </c>
      <c r="CB116" s="2">
        <v>0.55830000000000002</v>
      </c>
      <c r="CC116" s="2">
        <v>0</v>
      </c>
      <c r="CD116" s="2">
        <v>0</v>
      </c>
      <c r="CE116" s="2">
        <v>0</v>
      </c>
      <c r="CF116" s="2">
        <v>0</v>
      </c>
      <c r="CG116" s="2">
        <v>7.8299999999999995E-2</v>
      </c>
      <c r="CH116" s="2">
        <v>0</v>
      </c>
      <c r="CI116" s="2">
        <v>0</v>
      </c>
      <c r="CJ116" s="2">
        <v>60.46</v>
      </c>
      <c r="CK116" s="2">
        <v>59.61</v>
      </c>
      <c r="CL116" s="2">
        <v>38.979999999999997</v>
      </c>
      <c r="CM116" s="2">
        <v>0.49</v>
      </c>
      <c r="CN116" s="2">
        <v>0.83</v>
      </c>
      <c r="CO116" s="2">
        <v>0.09</v>
      </c>
      <c r="CP116" s="2">
        <v>52.283200000000001</v>
      </c>
      <c r="CQ116" s="2">
        <v>0</v>
      </c>
      <c r="CR116" s="2">
        <v>30.474599999999999</v>
      </c>
      <c r="CS116" s="2">
        <v>0</v>
      </c>
      <c r="CT116" s="2">
        <v>0</v>
      </c>
      <c r="CU116" s="2">
        <v>0</v>
      </c>
      <c r="CV116" s="2">
        <v>0</v>
      </c>
      <c r="CW116" s="2">
        <v>12.941800000000001</v>
      </c>
      <c r="CX116" s="2">
        <v>4.0674999999999999</v>
      </c>
      <c r="CY116" s="2">
        <v>0.23280000000000001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62.89</v>
      </c>
      <c r="DF116" s="2">
        <v>35.770000000000003</v>
      </c>
      <c r="DG116" s="2">
        <v>1.35</v>
      </c>
      <c r="DH116" s="2">
        <v>0</v>
      </c>
      <c r="DI116" s="2">
        <v>50.325299999999999</v>
      </c>
      <c r="DJ116" s="2">
        <v>0</v>
      </c>
      <c r="DK116" s="2">
        <v>5.3089000000000004</v>
      </c>
      <c r="DL116" s="2">
        <v>0</v>
      </c>
      <c r="DM116" s="2">
        <v>11.917</v>
      </c>
      <c r="DN116" s="2">
        <v>0.28560000000000002</v>
      </c>
      <c r="DO116" s="2">
        <v>13.5252</v>
      </c>
      <c r="DP116" s="2">
        <v>18.614799999999999</v>
      </c>
      <c r="DQ116" s="2">
        <v>0</v>
      </c>
      <c r="DR116" s="2">
        <v>0</v>
      </c>
      <c r="DS116" s="2">
        <v>0</v>
      </c>
      <c r="DT116" s="2">
        <v>0</v>
      </c>
      <c r="DU116" s="2">
        <v>2.3199999999999998E-2</v>
      </c>
      <c r="DV116" s="2">
        <v>0</v>
      </c>
      <c r="DW116" s="2">
        <v>0</v>
      </c>
      <c r="DX116" s="2">
        <v>66.92</v>
      </c>
      <c r="DY116" s="2">
        <v>37.72</v>
      </c>
      <c r="DZ116" s="2">
        <v>18.64</v>
      </c>
      <c r="EA116" s="2">
        <v>37.31</v>
      </c>
      <c r="EB116" s="2">
        <v>5.85</v>
      </c>
      <c r="EC116" s="2">
        <v>0.45</v>
      </c>
      <c r="ED116" s="2">
        <v>0.03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</row>
    <row r="117" spans="1:235" x14ac:dyDescent="0.35">
      <c r="A117" s="2" t="s">
        <v>654</v>
      </c>
      <c r="B117" s="2">
        <v>57</v>
      </c>
      <c r="C117" s="2">
        <v>55.84</v>
      </c>
      <c r="D117" s="2">
        <v>56.68</v>
      </c>
      <c r="E117" s="2">
        <v>1118.45</v>
      </c>
      <c r="F117" s="2">
        <v>1E-3</v>
      </c>
      <c r="G117" s="2">
        <v>-9.27</v>
      </c>
      <c r="H117" s="2">
        <v>0</v>
      </c>
      <c r="I117" s="2">
        <v>-0.72</v>
      </c>
      <c r="J117" s="2">
        <v>44.16</v>
      </c>
      <c r="K117" s="2">
        <v>1118.46</v>
      </c>
      <c r="L117" s="2">
        <v>0.01</v>
      </c>
      <c r="M117" s="2">
        <v>1118.46</v>
      </c>
      <c r="N117" s="2">
        <v>0.01</v>
      </c>
      <c r="O117" s="2">
        <v>1118.45</v>
      </c>
      <c r="P117" s="2">
        <v>0</v>
      </c>
      <c r="Q117" s="2">
        <v>1098.32</v>
      </c>
      <c r="R117" s="2">
        <v>-20.13</v>
      </c>
      <c r="S117" s="2">
        <v>1092.55</v>
      </c>
      <c r="T117" s="2">
        <v>-25.9</v>
      </c>
      <c r="U117" s="2">
        <v>1039.56</v>
      </c>
      <c r="V117" s="2">
        <v>-78.89</v>
      </c>
      <c r="W117" s="2">
        <v>1026.8499999999999</v>
      </c>
      <c r="X117" s="2">
        <v>-91.6</v>
      </c>
      <c r="Y117" s="2">
        <v>11.9627</v>
      </c>
      <c r="Z117" s="2">
        <v>29.700800000000001</v>
      </c>
      <c r="AA117" s="2">
        <v>14.1449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12.5075</v>
      </c>
      <c r="AH117" s="2">
        <v>38.082000000000001</v>
      </c>
      <c r="AI117" s="2">
        <v>49.410499999999999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0.22140000000000001</v>
      </c>
      <c r="AP117" s="2">
        <v>4.53E-2</v>
      </c>
      <c r="AQ117" s="2">
        <v>48.210599999999999</v>
      </c>
      <c r="AR117" s="2">
        <v>2.8936000000000002</v>
      </c>
      <c r="AS117" s="2">
        <v>11.764699999999999</v>
      </c>
      <c r="AT117" s="2">
        <v>2.4487999999999999</v>
      </c>
      <c r="AU117" s="2">
        <v>15.5619</v>
      </c>
      <c r="AV117" s="2">
        <v>0.33650000000000002</v>
      </c>
      <c r="AW117" s="2">
        <v>4.5385999999999997</v>
      </c>
      <c r="AX117" s="2">
        <v>10.376899999999999</v>
      </c>
      <c r="AY117" s="2">
        <v>2.6776</v>
      </c>
      <c r="AZ117" s="2">
        <v>0.79920000000000002</v>
      </c>
      <c r="BA117" s="2">
        <v>0.25059999999999999</v>
      </c>
      <c r="BB117" s="2">
        <v>0</v>
      </c>
      <c r="BC117" s="2">
        <v>4.3E-3</v>
      </c>
      <c r="BD117" s="2">
        <v>0.13669999999999999</v>
      </c>
      <c r="BE117" s="2">
        <v>0</v>
      </c>
      <c r="BF117" s="2">
        <v>1.7882</v>
      </c>
      <c r="BG117" s="2">
        <v>1.508</v>
      </c>
      <c r="BH117" s="2">
        <v>0.65629999999999999</v>
      </c>
      <c r="BI117" s="2">
        <v>1.5123</v>
      </c>
      <c r="BJ117" s="2">
        <v>1.9394</v>
      </c>
      <c r="BK117" s="2">
        <v>1.7996000000000001</v>
      </c>
      <c r="BL117" s="2">
        <v>1.8402000000000001</v>
      </c>
      <c r="BM117" s="2">
        <v>1.8508</v>
      </c>
      <c r="BN117" s="2">
        <v>1.8441000000000001</v>
      </c>
      <c r="BO117" s="2">
        <v>1.8391</v>
      </c>
      <c r="BP117" s="2">
        <v>1.8338000000000001</v>
      </c>
      <c r="BQ117" s="2">
        <v>1.9169</v>
      </c>
      <c r="BR117" s="2">
        <v>1.927</v>
      </c>
      <c r="BS117" s="2">
        <v>1.9303999999999999</v>
      </c>
      <c r="BT117" s="2">
        <v>1.9296</v>
      </c>
      <c r="BU117" s="2">
        <v>36.191899999999997</v>
      </c>
      <c r="BV117" s="2">
        <v>0</v>
      </c>
      <c r="BW117" s="2">
        <v>0</v>
      </c>
      <c r="BX117" s="2">
        <v>0</v>
      </c>
      <c r="BY117" s="2">
        <v>33.891500000000001</v>
      </c>
      <c r="BZ117" s="2">
        <v>0.4204</v>
      </c>
      <c r="CA117" s="2">
        <v>28.859200000000001</v>
      </c>
      <c r="CB117" s="2">
        <v>0.55910000000000004</v>
      </c>
      <c r="CC117" s="2">
        <v>0</v>
      </c>
      <c r="CD117" s="2">
        <v>0</v>
      </c>
      <c r="CE117" s="2">
        <v>0</v>
      </c>
      <c r="CF117" s="2">
        <v>0</v>
      </c>
      <c r="CG117" s="2">
        <v>7.7899999999999997E-2</v>
      </c>
      <c r="CH117" s="2">
        <v>0</v>
      </c>
      <c r="CI117" s="2">
        <v>0</v>
      </c>
      <c r="CJ117" s="2">
        <v>60.28</v>
      </c>
      <c r="CK117" s="2">
        <v>59.44</v>
      </c>
      <c r="CL117" s="2">
        <v>39.159999999999997</v>
      </c>
      <c r="CM117" s="2">
        <v>0.49</v>
      </c>
      <c r="CN117" s="2">
        <v>0.83</v>
      </c>
      <c r="CO117" s="2">
        <v>0.09</v>
      </c>
      <c r="CP117" s="2">
        <v>52.314900000000002</v>
      </c>
      <c r="CQ117" s="2">
        <v>0</v>
      </c>
      <c r="CR117" s="2">
        <v>30.4529</v>
      </c>
      <c r="CS117" s="2">
        <v>0</v>
      </c>
      <c r="CT117" s="2">
        <v>0</v>
      </c>
      <c r="CU117" s="2">
        <v>0</v>
      </c>
      <c r="CV117" s="2">
        <v>0</v>
      </c>
      <c r="CW117" s="2">
        <v>12.916499999999999</v>
      </c>
      <c r="CX117" s="2">
        <v>4.0811999999999999</v>
      </c>
      <c r="CY117" s="2">
        <v>0.23449999999999999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62.76</v>
      </c>
      <c r="DF117" s="2">
        <v>35.880000000000003</v>
      </c>
      <c r="DG117" s="2">
        <v>1.36</v>
      </c>
      <c r="DH117" s="2">
        <v>0</v>
      </c>
      <c r="DI117" s="2">
        <v>50.311300000000003</v>
      </c>
      <c r="DJ117" s="2">
        <v>0</v>
      </c>
      <c r="DK117" s="2">
        <v>5.3102999999999998</v>
      </c>
      <c r="DL117" s="2">
        <v>0</v>
      </c>
      <c r="DM117" s="2">
        <v>11.970800000000001</v>
      </c>
      <c r="DN117" s="2">
        <v>0.28670000000000001</v>
      </c>
      <c r="DO117" s="2">
        <v>13.4903</v>
      </c>
      <c r="DP117" s="2">
        <v>18.607500000000002</v>
      </c>
      <c r="DQ117" s="2">
        <v>0</v>
      </c>
      <c r="DR117" s="2">
        <v>0</v>
      </c>
      <c r="DS117" s="2">
        <v>0</v>
      </c>
      <c r="DT117" s="2">
        <v>0</v>
      </c>
      <c r="DU117" s="2">
        <v>2.3099999999999999E-2</v>
      </c>
      <c r="DV117" s="2">
        <v>0</v>
      </c>
      <c r="DW117" s="2">
        <v>0</v>
      </c>
      <c r="DX117" s="2">
        <v>66.760000000000005</v>
      </c>
      <c r="DY117" s="2">
        <v>37.630000000000003</v>
      </c>
      <c r="DZ117" s="2">
        <v>18.73</v>
      </c>
      <c r="EA117" s="2">
        <v>37.299999999999997</v>
      </c>
      <c r="EB117" s="2">
        <v>5.86</v>
      </c>
      <c r="EC117" s="2">
        <v>0.45</v>
      </c>
      <c r="ED117" s="2">
        <v>0.03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</row>
    <row r="118" spans="1:235" x14ac:dyDescent="0.35">
      <c r="A118" s="2" t="s">
        <v>654</v>
      </c>
      <c r="B118" s="2">
        <v>57.5</v>
      </c>
      <c r="C118" s="2">
        <v>56.34</v>
      </c>
      <c r="D118" s="2">
        <v>57.18</v>
      </c>
      <c r="E118" s="2">
        <v>1117.8499999999999</v>
      </c>
      <c r="F118" s="2">
        <v>1E-3</v>
      </c>
      <c r="G118" s="2">
        <v>-9.2799999999999994</v>
      </c>
      <c r="H118" s="2">
        <v>0</v>
      </c>
      <c r="I118" s="2">
        <v>-0.72</v>
      </c>
      <c r="J118" s="2">
        <v>43.66</v>
      </c>
      <c r="K118" s="2">
        <v>1117.8599999999999</v>
      </c>
      <c r="L118" s="2">
        <v>0.01</v>
      </c>
      <c r="M118" s="2">
        <v>1117.8499999999999</v>
      </c>
      <c r="N118" s="2">
        <v>0.01</v>
      </c>
      <c r="O118" s="2">
        <v>1117.8499999999999</v>
      </c>
      <c r="P118" s="2">
        <v>0</v>
      </c>
      <c r="Q118" s="2">
        <v>1097.69</v>
      </c>
      <c r="R118" s="2">
        <v>-20.149999999999999</v>
      </c>
      <c r="S118" s="2">
        <v>1091.8699999999999</v>
      </c>
      <c r="T118" s="2">
        <v>-25.98</v>
      </c>
      <c r="U118" s="2">
        <v>1041.18</v>
      </c>
      <c r="V118" s="2">
        <v>-76.67</v>
      </c>
      <c r="W118" s="2">
        <v>1026.8499999999999</v>
      </c>
      <c r="X118" s="2">
        <v>-91</v>
      </c>
      <c r="Y118" s="2">
        <v>12.026</v>
      </c>
      <c r="Z118" s="2">
        <v>29.8919</v>
      </c>
      <c r="AA118" s="2">
        <v>14.3926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12.6043</v>
      </c>
      <c r="AH118" s="2">
        <v>38.062100000000001</v>
      </c>
      <c r="AI118" s="2">
        <v>49.333599999999997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0.22220000000000001</v>
      </c>
      <c r="AP118" s="2">
        <v>4.53E-2</v>
      </c>
      <c r="AQ118" s="2">
        <v>48.188699999999997</v>
      </c>
      <c r="AR118" s="2">
        <v>2.9268999999999998</v>
      </c>
      <c r="AS118" s="2">
        <v>11.751200000000001</v>
      </c>
      <c r="AT118" s="2">
        <v>2.4573</v>
      </c>
      <c r="AU118" s="2">
        <v>15.5886</v>
      </c>
      <c r="AV118" s="2">
        <v>0.33750000000000002</v>
      </c>
      <c r="AW118" s="2">
        <v>4.5133000000000001</v>
      </c>
      <c r="AX118" s="2">
        <v>10.3531</v>
      </c>
      <c r="AY118" s="2">
        <v>2.6812</v>
      </c>
      <c r="AZ118" s="2">
        <v>0.80630000000000002</v>
      </c>
      <c r="BA118" s="2">
        <v>0.2535</v>
      </c>
      <c r="BB118" s="2">
        <v>0</v>
      </c>
      <c r="BC118" s="2">
        <v>4.1999999999999997E-3</v>
      </c>
      <c r="BD118" s="2">
        <v>0.13830000000000001</v>
      </c>
      <c r="BE118" s="2">
        <v>0</v>
      </c>
      <c r="BF118" s="2">
        <v>1.7987</v>
      </c>
      <c r="BG118" s="2">
        <v>1.5107999999999999</v>
      </c>
      <c r="BH118" s="2">
        <v>0.65400000000000003</v>
      </c>
      <c r="BI118" s="2">
        <v>1.5185</v>
      </c>
      <c r="BJ118" s="2">
        <v>1.9560999999999999</v>
      </c>
      <c r="BK118" s="2">
        <v>1.8115000000000001</v>
      </c>
      <c r="BL118" s="2">
        <v>1.8526</v>
      </c>
      <c r="BM118" s="2">
        <v>1.8629</v>
      </c>
      <c r="BN118" s="2">
        <v>1.8556999999999999</v>
      </c>
      <c r="BO118" s="2">
        <v>1.8505</v>
      </c>
      <c r="BP118" s="2">
        <v>1.8449</v>
      </c>
      <c r="BQ118" s="2">
        <v>1.9311</v>
      </c>
      <c r="BR118" s="2">
        <v>1.9415</v>
      </c>
      <c r="BS118" s="2">
        <v>1.9451000000000001</v>
      </c>
      <c r="BT118" s="2">
        <v>1.9442999999999999</v>
      </c>
      <c r="BU118" s="2">
        <v>36.167499999999997</v>
      </c>
      <c r="BV118" s="2">
        <v>0</v>
      </c>
      <c r="BW118" s="2">
        <v>0</v>
      </c>
      <c r="BX118" s="2">
        <v>0</v>
      </c>
      <c r="BY118" s="2">
        <v>34.020299999999999</v>
      </c>
      <c r="BZ118" s="2">
        <v>0.42159999999999997</v>
      </c>
      <c r="CA118" s="2">
        <v>28.7532</v>
      </c>
      <c r="CB118" s="2">
        <v>0.56000000000000005</v>
      </c>
      <c r="CC118" s="2">
        <v>0</v>
      </c>
      <c r="CD118" s="2">
        <v>0</v>
      </c>
      <c r="CE118" s="2">
        <v>0</v>
      </c>
      <c r="CF118" s="2">
        <v>0</v>
      </c>
      <c r="CG118" s="2">
        <v>7.7399999999999997E-2</v>
      </c>
      <c r="CH118" s="2">
        <v>0</v>
      </c>
      <c r="CI118" s="2">
        <v>0</v>
      </c>
      <c r="CJ118" s="2">
        <v>60.1</v>
      </c>
      <c r="CK118" s="2">
        <v>59.26</v>
      </c>
      <c r="CL118" s="2">
        <v>39.33</v>
      </c>
      <c r="CM118" s="2">
        <v>0.49</v>
      </c>
      <c r="CN118" s="2">
        <v>0.83</v>
      </c>
      <c r="CO118" s="2">
        <v>0.09</v>
      </c>
      <c r="CP118" s="2">
        <v>52.346699999999998</v>
      </c>
      <c r="CQ118" s="2">
        <v>0</v>
      </c>
      <c r="CR118" s="2">
        <v>30.431100000000001</v>
      </c>
      <c r="CS118" s="2">
        <v>0</v>
      </c>
      <c r="CT118" s="2">
        <v>0</v>
      </c>
      <c r="CU118" s="2">
        <v>0</v>
      </c>
      <c r="CV118" s="2">
        <v>0</v>
      </c>
      <c r="CW118" s="2">
        <v>12.8912</v>
      </c>
      <c r="CX118" s="2">
        <v>4.0949</v>
      </c>
      <c r="CY118" s="2">
        <v>0.23619999999999999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62.63</v>
      </c>
      <c r="DF118" s="2">
        <v>36</v>
      </c>
      <c r="DG118" s="2">
        <v>1.37</v>
      </c>
      <c r="DH118" s="2">
        <v>0</v>
      </c>
      <c r="DI118" s="2">
        <v>50.2971</v>
      </c>
      <c r="DJ118" s="2">
        <v>0</v>
      </c>
      <c r="DK118" s="2">
        <v>5.3120000000000003</v>
      </c>
      <c r="DL118" s="2">
        <v>0</v>
      </c>
      <c r="DM118" s="2">
        <v>12.024699999999999</v>
      </c>
      <c r="DN118" s="2">
        <v>0.2878</v>
      </c>
      <c r="DO118" s="2">
        <v>13.4552</v>
      </c>
      <c r="DP118" s="2">
        <v>18.600200000000001</v>
      </c>
      <c r="DQ118" s="2">
        <v>0</v>
      </c>
      <c r="DR118" s="2">
        <v>0</v>
      </c>
      <c r="DS118" s="2">
        <v>0</v>
      </c>
      <c r="DT118" s="2">
        <v>0</v>
      </c>
      <c r="DU118" s="2">
        <v>2.3E-2</v>
      </c>
      <c r="DV118" s="2">
        <v>0</v>
      </c>
      <c r="DW118" s="2">
        <v>0</v>
      </c>
      <c r="DX118" s="2">
        <v>66.61</v>
      </c>
      <c r="DY118" s="2">
        <v>37.54</v>
      </c>
      <c r="DZ118" s="2">
        <v>18.82</v>
      </c>
      <c r="EA118" s="2">
        <v>37.299999999999997</v>
      </c>
      <c r="EB118" s="2">
        <v>5.86</v>
      </c>
      <c r="EC118" s="2">
        <v>0.46</v>
      </c>
      <c r="ED118" s="2">
        <v>0.03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</row>
    <row r="119" spans="1:235" x14ac:dyDescent="0.35">
      <c r="A119" s="2" t="s">
        <v>654</v>
      </c>
      <c r="B119" s="2">
        <v>58</v>
      </c>
      <c r="C119" s="2">
        <v>56.85</v>
      </c>
      <c r="D119" s="2">
        <v>57.68</v>
      </c>
      <c r="E119" s="2">
        <v>1117.24</v>
      </c>
      <c r="F119" s="2">
        <v>1E-3</v>
      </c>
      <c r="G119" s="2">
        <v>-9.2899999999999991</v>
      </c>
      <c r="H119" s="2">
        <v>0</v>
      </c>
      <c r="I119" s="2">
        <v>-0.72</v>
      </c>
      <c r="J119" s="2">
        <v>43.15</v>
      </c>
      <c r="K119" s="2">
        <v>1117.25</v>
      </c>
      <c r="L119" s="2">
        <v>0.01</v>
      </c>
      <c r="M119" s="2">
        <v>1117.24</v>
      </c>
      <c r="N119" s="2">
        <v>0</v>
      </c>
      <c r="O119" s="2">
        <v>1117.24</v>
      </c>
      <c r="P119" s="2">
        <v>0</v>
      </c>
      <c r="Q119" s="2">
        <v>1097.05</v>
      </c>
      <c r="R119" s="2">
        <v>-20.190000000000001</v>
      </c>
      <c r="S119" s="2">
        <v>1091.17</v>
      </c>
      <c r="T119" s="2">
        <v>-26.07</v>
      </c>
      <c r="U119" s="2">
        <v>1042.82</v>
      </c>
      <c r="V119" s="2">
        <v>-74.42</v>
      </c>
      <c r="W119" s="2">
        <v>1026.8499999999999</v>
      </c>
      <c r="X119" s="2">
        <v>-90.39</v>
      </c>
      <c r="Y119" s="2">
        <v>12.090199999999999</v>
      </c>
      <c r="Z119" s="2">
        <v>30.082999999999998</v>
      </c>
      <c r="AA119" s="2">
        <v>14.6395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12.7841</v>
      </c>
      <c r="AH119" s="2">
        <v>38.042200000000001</v>
      </c>
      <c r="AI119" s="2">
        <v>49.173699999999997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0.22309999999999999</v>
      </c>
      <c r="AP119" s="2">
        <v>4.53E-2</v>
      </c>
      <c r="AQ119" s="2">
        <v>48.166600000000003</v>
      </c>
      <c r="AR119" s="2">
        <v>2.9609999999999999</v>
      </c>
      <c r="AS119" s="2">
        <v>11.7376</v>
      </c>
      <c r="AT119" s="2">
        <v>2.4658000000000002</v>
      </c>
      <c r="AU119" s="2">
        <v>15.614599999999999</v>
      </c>
      <c r="AV119" s="2">
        <v>0.33839999999999998</v>
      </c>
      <c r="AW119" s="2">
        <v>4.4878999999999998</v>
      </c>
      <c r="AX119" s="2">
        <v>10.3292</v>
      </c>
      <c r="AY119" s="2">
        <v>2.6848000000000001</v>
      </c>
      <c r="AZ119" s="2">
        <v>0.81340000000000001</v>
      </c>
      <c r="BA119" s="2">
        <v>0.25650000000000001</v>
      </c>
      <c r="BB119" s="2">
        <v>0</v>
      </c>
      <c r="BC119" s="2">
        <v>4.1999999999999997E-3</v>
      </c>
      <c r="BD119" s="2">
        <v>0.1399</v>
      </c>
      <c r="BE119" s="2">
        <v>0</v>
      </c>
      <c r="BF119" s="2">
        <v>1.8092999999999999</v>
      </c>
      <c r="BG119" s="2">
        <v>1.5137</v>
      </c>
      <c r="BH119" s="2">
        <v>0.65180000000000005</v>
      </c>
      <c r="BI119" s="2">
        <v>1.5246999999999999</v>
      </c>
      <c r="BJ119" s="2">
        <v>1.9731000000000001</v>
      </c>
      <c r="BK119" s="2">
        <v>1.8236000000000001</v>
      </c>
      <c r="BL119" s="2">
        <v>1.8651</v>
      </c>
      <c r="BM119" s="2">
        <v>1.8752</v>
      </c>
      <c r="BN119" s="2">
        <v>1.8673999999999999</v>
      </c>
      <c r="BO119" s="2">
        <v>1.8620000000000001</v>
      </c>
      <c r="BP119" s="2">
        <v>1.8562000000000001</v>
      </c>
      <c r="BQ119" s="2">
        <v>1.9455</v>
      </c>
      <c r="BR119" s="2">
        <v>1.9562999999999999</v>
      </c>
      <c r="BS119" s="2">
        <v>1.9601</v>
      </c>
      <c r="BT119" s="2">
        <v>1.9593</v>
      </c>
      <c r="BU119" s="2">
        <v>36.143099999999997</v>
      </c>
      <c r="BV119" s="2">
        <v>0</v>
      </c>
      <c r="BW119" s="2">
        <v>0</v>
      </c>
      <c r="BX119" s="2">
        <v>0</v>
      </c>
      <c r="BY119" s="2">
        <v>34.149299999999997</v>
      </c>
      <c r="BZ119" s="2">
        <v>0.42280000000000001</v>
      </c>
      <c r="CA119" s="2">
        <v>28.646899999999999</v>
      </c>
      <c r="CB119" s="2">
        <v>0.56079999999999997</v>
      </c>
      <c r="CC119" s="2">
        <v>0</v>
      </c>
      <c r="CD119" s="2">
        <v>0</v>
      </c>
      <c r="CE119" s="2">
        <v>0</v>
      </c>
      <c r="CF119" s="2">
        <v>0</v>
      </c>
      <c r="CG119" s="2">
        <v>7.6999999999999999E-2</v>
      </c>
      <c r="CH119" s="2">
        <v>0</v>
      </c>
      <c r="CI119" s="2">
        <v>0</v>
      </c>
      <c r="CJ119" s="2">
        <v>59.93</v>
      </c>
      <c r="CK119" s="2">
        <v>59.08</v>
      </c>
      <c r="CL119" s="2">
        <v>39.51</v>
      </c>
      <c r="CM119" s="2">
        <v>0.5</v>
      </c>
      <c r="CN119" s="2">
        <v>0.83</v>
      </c>
      <c r="CO119" s="2">
        <v>0.09</v>
      </c>
      <c r="CP119" s="2">
        <v>52.378500000000003</v>
      </c>
      <c r="CQ119" s="2">
        <v>0</v>
      </c>
      <c r="CR119" s="2">
        <v>30.409300000000002</v>
      </c>
      <c r="CS119" s="2">
        <v>0</v>
      </c>
      <c r="CT119" s="2">
        <v>0</v>
      </c>
      <c r="CU119" s="2">
        <v>0</v>
      </c>
      <c r="CV119" s="2">
        <v>0</v>
      </c>
      <c r="CW119" s="2">
        <v>12.8657</v>
      </c>
      <c r="CX119" s="2">
        <v>4.1086</v>
      </c>
      <c r="CY119" s="2">
        <v>0.2379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62.5</v>
      </c>
      <c r="DF119" s="2">
        <v>36.119999999999997</v>
      </c>
      <c r="DG119" s="2">
        <v>1.38</v>
      </c>
      <c r="DH119" s="2">
        <v>0</v>
      </c>
      <c r="DI119" s="2">
        <v>50.282899999999998</v>
      </c>
      <c r="DJ119" s="2">
        <v>0</v>
      </c>
      <c r="DK119" s="2">
        <v>5.3137999999999996</v>
      </c>
      <c r="DL119" s="2">
        <v>0</v>
      </c>
      <c r="DM119" s="2">
        <v>12.0785</v>
      </c>
      <c r="DN119" s="2">
        <v>0.28899999999999998</v>
      </c>
      <c r="DO119" s="2">
        <v>13.419700000000001</v>
      </c>
      <c r="DP119" s="2">
        <v>18.593299999999999</v>
      </c>
      <c r="DQ119" s="2">
        <v>0</v>
      </c>
      <c r="DR119" s="2">
        <v>0</v>
      </c>
      <c r="DS119" s="2">
        <v>0</v>
      </c>
      <c r="DT119" s="2">
        <v>0</v>
      </c>
      <c r="DU119" s="2">
        <v>2.2800000000000001E-2</v>
      </c>
      <c r="DV119" s="2">
        <v>0</v>
      </c>
      <c r="DW119" s="2">
        <v>0</v>
      </c>
      <c r="DX119" s="2">
        <v>66.45</v>
      </c>
      <c r="DY119" s="2">
        <v>37.450000000000003</v>
      </c>
      <c r="DZ119" s="2">
        <v>18.91</v>
      </c>
      <c r="EA119" s="2">
        <v>37.29</v>
      </c>
      <c r="EB119" s="2">
        <v>5.86</v>
      </c>
      <c r="EC119" s="2">
        <v>0.46</v>
      </c>
      <c r="ED119" s="2">
        <v>0.03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</row>
    <row r="120" spans="1:235" x14ac:dyDescent="0.35">
      <c r="A120" s="2" t="s">
        <v>654</v>
      </c>
      <c r="B120" s="2">
        <v>58.5</v>
      </c>
      <c r="C120" s="2">
        <v>57.35</v>
      </c>
      <c r="D120" s="2">
        <v>58.18</v>
      </c>
      <c r="E120" s="2">
        <v>1116.6300000000001</v>
      </c>
      <c r="F120" s="2">
        <v>1E-3</v>
      </c>
      <c r="G120" s="2">
        <v>-9.3000000000000007</v>
      </c>
      <c r="H120" s="2">
        <v>0</v>
      </c>
      <c r="I120" s="2">
        <v>-0.72</v>
      </c>
      <c r="J120" s="2">
        <v>42.65</v>
      </c>
      <c r="K120" s="2">
        <v>1116.6400000000001</v>
      </c>
      <c r="L120" s="2">
        <v>0.01</v>
      </c>
      <c r="M120" s="2">
        <v>1116.6300000000001</v>
      </c>
      <c r="N120" s="2">
        <v>0</v>
      </c>
      <c r="O120" s="2">
        <v>1116.6300000000001</v>
      </c>
      <c r="P120" s="2">
        <v>0</v>
      </c>
      <c r="Q120" s="2">
        <v>1096.4000000000001</v>
      </c>
      <c r="R120" s="2">
        <v>-20.22</v>
      </c>
      <c r="S120" s="2">
        <v>1090.47</v>
      </c>
      <c r="T120" s="2">
        <v>-26.15</v>
      </c>
      <c r="U120" s="2">
        <v>1044.49</v>
      </c>
      <c r="V120" s="2">
        <v>-72.14</v>
      </c>
      <c r="W120" s="2">
        <v>1026.8499999999999</v>
      </c>
      <c r="X120" s="2">
        <v>-89.78</v>
      </c>
      <c r="Y120" s="2">
        <v>12.154500000000001</v>
      </c>
      <c r="Z120" s="2">
        <v>30.274000000000001</v>
      </c>
      <c r="AA120" s="2">
        <v>14.8866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12.7964</v>
      </c>
      <c r="AH120" s="2">
        <v>38.022500000000001</v>
      </c>
      <c r="AI120" s="2">
        <v>49.181199999999997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0.22389999999999999</v>
      </c>
      <c r="AP120" s="2">
        <v>4.53E-2</v>
      </c>
      <c r="AQ120" s="2">
        <v>48.143900000000002</v>
      </c>
      <c r="AR120" s="2">
        <v>2.996</v>
      </c>
      <c r="AS120" s="2">
        <v>11.724</v>
      </c>
      <c r="AT120" s="2">
        <v>2.4742999999999999</v>
      </c>
      <c r="AU120" s="2">
        <v>15.6404</v>
      </c>
      <c r="AV120" s="2">
        <v>0.33929999999999999</v>
      </c>
      <c r="AW120" s="2">
        <v>4.4626000000000001</v>
      </c>
      <c r="AX120" s="2">
        <v>10.305199999999999</v>
      </c>
      <c r="AY120" s="2">
        <v>2.6882999999999999</v>
      </c>
      <c r="AZ120" s="2">
        <v>0.82069999999999999</v>
      </c>
      <c r="BA120" s="2">
        <v>0.25950000000000001</v>
      </c>
      <c r="BB120" s="2">
        <v>0</v>
      </c>
      <c r="BC120" s="2">
        <v>4.1999999999999997E-3</v>
      </c>
      <c r="BD120" s="2">
        <v>0.14149999999999999</v>
      </c>
      <c r="BE120" s="2">
        <v>0</v>
      </c>
      <c r="BF120" s="2">
        <v>1.8199000000000001</v>
      </c>
      <c r="BG120" s="2">
        <v>1.5165999999999999</v>
      </c>
      <c r="BH120" s="2">
        <v>0.64949999999999997</v>
      </c>
      <c r="BI120" s="2">
        <v>1.5308999999999999</v>
      </c>
      <c r="BJ120" s="2">
        <v>1.9903999999999999</v>
      </c>
      <c r="BK120" s="2">
        <v>1.8358000000000001</v>
      </c>
      <c r="BL120" s="2">
        <v>1.8777999999999999</v>
      </c>
      <c r="BM120" s="2">
        <v>1.8875999999999999</v>
      </c>
      <c r="BN120" s="2">
        <v>1.8793</v>
      </c>
      <c r="BO120" s="2">
        <v>1.8735999999999999</v>
      </c>
      <c r="BP120" s="2">
        <v>1.8674999999999999</v>
      </c>
      <c r="BQ120" s="2">
        <v>1.9601</v>
      </c>
      <c r="BR120" s="2">
        <v>1.9713000000000001</v>
      </c>
      <c r="BS120" s="2">
        <v>1.9753000000000001</v>
      </c>
      <c r="BT120" s="2">
        <v>1.9744999999999999</v>
      </c>
      <c r="BU120" s="2">
        <v>36.118699999999997</v>
      </c>
      <c r="BV120" s="2">
        <v>0</v>
      </c>
      <c r="BW120" s="2">
        <v>0</v>
      </c>
      <c r="BX120" s="2">
        <v>0</v>
      </c>
      <c r="BY120" s="2">
        <v>34.278199999999998</v>
      </c>
      <c r="BZ120" s="2">
        <v>0.42409999999999998</v>
      </c>
      <c r="CA120" s="2">
        <v>28.540800000000001</v>
      </c>
      <c r="CB120" s="2">
        <v>0.56169999999999998</v>
      </c>
      <c r="CC120" s="2">
        <v>0</v>
      </c>
      <c r="CD120" s="2">
        <v>0</v>
      </c>
      <c r="CE120" s="2">
        <v>0</v>
      </c>
      <c r="CF120" s="2">
        <v>0</v>
      </c>
      <c r="CG120" s="2">
        <v>7.6600000000000001E-2</v>
      </c>
      <c r="CH120" s="2">
        <v>0</v>
      </c>
      <c r="CI120" s="2">
        <v>0</v>
      </c>
      <c r="CJ120" s="2">
        <v>59.75</v>
      </c>
      <c r="CK120" s="2">
        <v>58.9</v>
      </c>
      <c r="CL120" s="2">
        <v>39.68</v>
      </c>
      <c r="CM120" s="2">
        <v>0.5</v>
      </c>
      <c r="CN120" s="2">
        <v>0.83</v>
      </c>
      <c r="CO120" s="2">
        <v>0.09</v>
      </c>
      <c r="CP120" s="2">
        <v>52.410400000000003</v>
      </c>
      <c r="CQ120" s="2">
        <v>0</v>
      </c>
      <c r="CR120" s="2">
        <v>30.3874</v>
      </c>
      <c r="CS120" s="2">
        <v>0</v>
      </c>
      <c r="CT120" s="2">
        <v>0</v>
      </c>
      <c r="CU120" s="2">
        <v>0</v>
      </c>
      <c r="CV120" s="2">
        <v>0</v>
      </c>
      <c r="CW120" s="2">
        <v>12.840199999999999</v>
      </c>
      <c r="CX120" s="2">
        <v>4.1223000000000001</v>
      </c>
      <c r="CY120" s="2">
        <v>0.23960000000000001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62.38</v>
      </c>
      <c r="DF120" s="2">
        <v>36.24</v>
      </c>
      <c r="DG120" s="2">
        <v>1.39</v>
      </c>
      <c r="DH120" s="2">
        <v>0</v>
      </c>
      <c r="DI120" s="2">
        <v>50.268500000000003</v>
      </c>
      <c r="DJ120" s="2">
        <v>0</v>
      </c>
      <c r="DK120" s="2">
        <v>5.3156999999999996</v>
      </c>
      <c r="DL120" s="2">
        <v>0</v>
      </c>
      <c r="DM120" s="2">
        <v>12.132400000000001</v>
      </c>
      <c r="DN120" s="2">
        <v>0.29010000000000002</v>
      </c>
      <c r="DO120" s="2">
        <v>13.3843</v>
      </c>
      <c r="DP120" s="2">
        <v>18.586300000000001</v>
      </c>
      <c r="DQ120" s="2">
        <v>0</v>
      </c>
      <c r="DR120" s="2">
        <v>0</v>
      </c>
      <c r="DS120" s="2">
        <v>0</v>
      </c>
      <c r="DT120" s="2">
        <v>0</v>
      </c>
      <c r="DU120" s="2">
        <v>2.2700000000000001E-2</v>
      </c>
      <c r="DV120" s="2">
        <v>0</v>
      </c>
      <c r="DW120" s="2">
        <v>0</v>
      </c>
      <c r="DX120" s="2">
        <v>66.290000000000006</v>
      </c>
      <c r="DY120" s="2">
        <v>37.36</v>
      </c>
      <c r="DZ120" s="2">
        <v>19</v>
      </c>
      <c r="EA120" s="2">
        <v>37.29</v>
      </c>
      <c r="EB120" s="2">
        <v>5.87</v>
      </c>
      <c r="EC120" s="2">
        <v>0.46</v>
      </c>
      <c r="ED120" s="2">
        <v>0.03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</row>
    <row r="121" spans="1:235" x14ac:dyDescent="0.35">
      <c r="A121" s="2" t="s">
        <v>654</v>
      </c>
      <c r="B121" s="2">
        <v>59</v>
      </c>
      <c r="C121" s="2">
        <v>57.85</v>
      </c>
      <c r="D121" s="2">
        <v>58.68</v>
      </c>
      <c r="E121" s="2">
        <v>1116.01</v>
      </c>
      <c r="F121" s="2">
        <v>1E-3</v>
      </c>
      <c r="G121" s="2">
        <v>-9.3000000000000007</v>
      </c>
      <c r="H121" s="2">
        <v>0</v>
      </c>
      <c r="I121" s="2">
        <v>-0.72</v>
      </c>
      <c r="J121" s="2">
        <v>42.15</v>
      </c>
      <c r="K121" s="2">
        <v>1116.01</v>
      </c>
      <c r="L121" s="2">
        <v>0.01</v>
      </c>
      <c r="M121" s="2">
        <v>1116.01</v>
      </c>
      <c r="N121" s="2">
        <v>0</v>
      </c>
      <c r="O121" s="2">
        <v>1116.01</v>
      </c>
      <c r="P121" s="2">
        <v>0</v>
      </c>
      <c r="Q121" s="2">
        <v>1095.75</v>
      </c>
      <c r="R121" s="2">
        <v>-20.260000000000002</v>
      </c>
      <c r="S121" s="2">
        <v>1089.76</v>
      </c>
      <c r="T121" s="2">
        <v>-26.24</v>
      </c>
      <c r="U121" s="2">
        <v>1046.19</v>
      </c>
      <c r="V121" s="2">
        <v>-69.819999999999993</v>
      </c>
      <c r="W121" s="2">
        <v>1026.8499999999999</v>
      </c>
      <c r="X121" s="2">
        <v>-89.16</v>
      </c>
      <c r="Y121" s="2">
        <v>12.2197</v>
      </c>
      <c r="Z121" s="2">
        <v>30.464700000000001</v>
      </c>
      <c r="AA121" s="2">
        <v>15.1334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12.9625</v>
      </c>
      <c r="AH121" s="2">
        <v>37.929900000000004</v>
      </c>
      <c r="AI121" s="2">
        <v>49.107599999999998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0.22470000000000001</v>
      </c>
      <c r="AP121" s="2">
        <v>4.53E-2</v>
      </c>
      <c r="AQ121" s="2">
        <v>48.121000000000002</v>
      </c>
      <c r="AR121" s="2">
        <v>3.0318000000000001</v>
      </c>
      <c r="AS121" s="2">
        <v>11.7105</v>
      </c>
      <c r="AT121" s="2">
        <v>2.4828000000000001</v>
      </c>
      <c r="AU121" s="2">
        <v>15.6655</v>
      </c>
      <c r="AV121" s="2">
        <v>0.34029999999999999</v>
      </c>
      <c r="AW121" s="2">
        <v>4.4371</v>
      </c>
      <c r="AX121" s="2">
        <v>10.2812</v>
      </c>
      <c r="AY121" s="2">
        <v>2.6918000000000002</v>
      </c>
      <c r="AZ121" s="2">
        <v>0.82809999999999995</v>
      </c>
      <c r="BA121" s="2">
        <v>0.2626</v>
      </c>
      <c r="BB121" s="2">
        <v>0</v>
      </c>
      <c r="BC121" s="2">
        <v>4.1000000000000003E-3</v>
      </c>
      <c r="BD121" s="2">
        <v>0.14319999999999999</v>
      </c>
      <c r="BE121" s="2">
        <v>0</v>
      </c>
      <c r="BF121" s="2">
        <v>1.8306</v>
      </c>
      <c r="BG121" s="2">
        <v>1.5196000000000001</v>
      </c>
      <c r="BH121" s="2">
        <v>0.6472</v>
      </c>
      <c r="BI121" s="2">
        <v>1.5370999999999999</v>
      </c>
      <c r="BJ121" s="2">
        <v>2.008</v>
      </c>
      <c r="BK121" s="2">
        <v>1.8481000000000001</v>
      </c>
      <c r="BL121" s="2">
        <v>1.8907</v>
      </c>
      <c r="BM121" s="2">
        <v>1.9000999999999999</v>
      </c>
      <c r="BN121" s="2">
        <v>1.8913</v>
      </c>
      <c r="BO121" s="2">
        <v>1.8853</v>
      </c>
      <c r="BP121" s="2">
        <v>1.879</v>
      </c>
      <c r="BQ121" s="2">
        <v>1.9751000000000001</v>
      </c>
      <c r="BR121" s="2">
        <v>1.9865999999999999</v>
      </c>
      <c r="BS121" s="2">
        <v>1.9907999999999999</v>
      </c>
      <c r="BT121" s="2">
        <v>1.99</v>
      </c>
      <c r="BU121" s="2">
        <v>36.094200000000001</v>
      </c>
      <c r="BV121" s="2">
        <v>0</v>
      </c>
      <c r="BW121" s="2">
        <v>0</v>
      </c>
      <c r="BX121" s="2">
        <v>0</v>
      </c>
      <c r="BY121" s="2">
        <v>34.407400000000003</v>
      </c>
      <c r="BZ121" s="2">
        <v>0.42530000000000001</v>
      </c>
      <c r="CA121" s="2">
        <v>28.4344</v>
      </c>
      <c r="CB121" s="2">
        <v>0.56259999999999999</v>
      </c>
      <c r="CC121" s="2">
        <v>0</v>
      </c>
      <c r="CD121" s="2">
        <v>0</v>
      </c>
      <c r="CE121" s="2">
        <v>0</v>
      </c>
      <c r="CF121" s="2">
        <v>0</v>
      </c>
      <c r="CG121" s="2">
        <v>7.6100000000000001E-2</v>
      </c>
      <c r="CH121" s="2">
        <v>0</v>
      </c>
      <c r="CI121" s="2">
        <v>0</v>
      </c>
      <c r="CJ121" s="2">
        <v>59.56</v>
      </c>
      <c r="CK121" s="2">
        <v>58.72</v>
      </c>
      <c r="CL121" s="2">
        <v>39.86</v>
      </c>
      <c r="CM121" s="2">
        <v>0.5</v>
      </c>
      <c r="CN121" s="2">
        <v>0.84</v>
      </c>
      <c r="CO121" s="2">
        <v>0.08</v>
      </c>
      <c r="CP121" s="2">
        <v>52.442399999999999</v>
      </c>
      <c r="CQ121" s="2">
        <v>0</v>
      </c>
      <c r="CR121" s="2">
        <v>30.365500000000001</v>
      </c>
      <c r="CS121" s="2">
        <v>0</v>
      </c>
      <c r="CT121" s="2">
        <v>0</v>
      </c>
      <c r="CU121" s="2">
        <v>0</v>
      </c>
      <c r="CV121" s="2">
        <v>0</v>
      </c>
      <c r="CW121" s="2">
        <v>12.8146</v>
      </c>
      <c r="CX121" s="2">
        <v>4.1360999999999999</v>
      </c>
      <c r="CY121" s="2">
        <v>0.2414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62.25</v>
      </c>
      <c r="DF121" s="2">
        <v>36.36</v>
      </c>
      <c r="DG121" s="2">
        <v>1.4</v>
      </c>
      <c r="DH121" s="2">
        <v>0</v>
      </c>
      <c r="DI121" s="2">
        <v>50.253799999999998</v>
      </c>
      <c r="DJ121" s="2">
        <v>0</v>
      </c>
      <c r="DK121" s="2">
        <v>5.3179999999999996</v>
      </c>
      <c r="DL121" s="2">
        <v>0</v>
      </c>
      <c r="DM121" s="2">
        <v>12.186199999999999</v>
      </c>
      <c r="DN121" s="2">
        <v>0.29120000000000001</v>
      </c>
      <c r="DO121" s="2">
        <v>13.3485</v>
      </c>
      <c r="DP121" s="2">
        <v>18.579699999999999</v>
      </c>
      <c r="DQ121" s="2">
        <v>0</v>
      </c>
      <c r="DR121" s="2">
        <v>0</v>
      </c>
      <c r="DS121" s="2">
        <v>0</v>
      </c>
      <c r="DT121" s="2">
        <v>0</v>
      </c>
      <c r="DU121" s="2">
        <v>2.2599999999999999E-2</v>
      </c>
      <c r="DV121" s="2">
        <v>0</v>
      </c>
      <c r="DW121" s="2">
        <v>0</v>
      </c>
      <c r="DX121" s="2">
        <v>66.13</v>
      </c>
      <c r="DY121" s="2">
        <v>37.270000000000003</v>
      </c>
      <c r="DZ121" s="2">
        <v>19.09</v>
      </c>
      <c r="EA121" s="2">
        <v>37.28</v>
      </c>
      <c r="EB121" s="2">
        <v>5.87</v>
      </c>
      <c r="EC121" s="2">
        <v>0.46</v>
      </c>
      <c r="ED121" s="2">
        <v>0.03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</row>
    <row r="122" spans="1:235" x14ac:dyDescent="0.35">
      <c r="A122" s="2" t="s">
        <v>654</v>
      </c>
      <c r="B122" s="2">
        <v>59.5</v>
      </c>
      <c r="C122" s="2">
        <v>58.36</v>
      </c>
      <c r="D122" s="2">
        <v>59.19</v>
      </c>
      <c r="E122" s="2">
        <v>1115.3800000000001</v>
      </c>
      <c r="F122" s="2">
        <v>1E-3</v>
      </c>
      <c r="G122" s="2">
        <v>-9.31</v>
      </c>
      <c r="H122" s="2">
        <v>0</v>
      </c>
      <c r="I122" s="2">
        <v>-0.72</v>
      </c>
      <c r="J122" s="2">
        <v>41.64</v>
      </c>
      <c r="K122" s="2">
        <v>1115.3900000000001</v>
      </c>
      <c r="L122" s="2">
        <v>0.01</v>
      </c>
      <c r="M122" s="2">
        <v>1115.3800000000001</v>
      </c>
      <c r="N122" s="2">
        <v>0</v>
      </c>
      <c r="O122" s="2">
        <v>1115.3800000000001</v>
      </c>
      <c r="P122" s="2">
        <v>0</v>
      </c>
      <c r="Q122" s="2">
        <v>1095.08</v>
      </c>
      <c r="R122" s="2">
        <v>-20.3</v>
      </c>
      <c r="S122" s="2">
        <v>1089.05</v>
      </c>
      <c r="T122" s="2">
        <v>-26.33</v>
      </c>
      <c r="U122" s="2">
        <v>1047.92</v>
      </c>
      <c r="V122" s="2">
        <v>-67.459999999999994</v>
      </c>
      <c r="W122" s="2">
        <v>1026.8499999999999</v>
      </c>
      <c r="X122" s="2">
        <v>-88.53</v>
      </c>
      <c r="Y122" s="2">
        <v>12.2852</v>
      </c>
      <c r="Z122" s="2">
        <v>30.655000000000001</v>
      </c>
      <c r="AA122" s="2">
        <v>15.3804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13.0251</v>
      </c>
      <c r="AH122" s="2">
        <v>37.860900000000001</v>
      </c>
      <c r="AI122" s="2">
        <v>49.113999999999997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0.22559999999999999</v>
      </c>
      <c r="AP122" s="2">
        <v>4.53E-2</v>
      </c>
      <c r="AQ122" s="2">
        <v>48.0976</v>
      </c>
      <c r="AR122" s="2">
        <v>3.0684</v>
      </c>
      <c r="AS122" s="2">
        <v>11.697100000000001</v>
      </c>
      <c r="AT122" s="2">
        <v>2.4912000000000001</v>
      </c>
      <c r="AU122" s="2">
        <v>15.690099999999999</v>
      </c>
      <c r="AV122" s="2">
        <v>0.3412</v>
      </c>
      <c r="AW122" s="2">
        <v>4.4116</v>
      </c>
      <c r="AX122" s="2">
        <v>10.2569</v>
      </c>
      <c r="AY122" s="2">
        <v>2.6953</v>
      </c>
      <c r="AZ122" s="2">
        <v>0.8357</v>
      </c>
      <c r="BA122" s="2">
        <v>0.26579999999999998</v>
      </c>
      <c r="BB122" s="2">
        <v>0</v>
      </c>
      <c r="BC122" s="2">
        <v>4.1000000000000003E-3</v>
      </c>
      <c r="BD122" s="2">
        <v>0.14499999999999999</v>
      </c>
      <c r="BE122" s="2">
        <v>0</v>
      </c>
      <c r="BF122" s="2">
        <v>1.8413999999999999</v>
      </c>
      <c r="BG122" s="2">
        <v>1.5225</v>
      </c>
      <c r="BH122" s="2">
        <v>0.64490000000000003</v>
      </c>
      <c r="BI122" s="2">
        <v>1.5434000000000001</v>
      </c>
      <c r="BJ122" s="2">
        <v>2.0259</v>
      </c>
      <c r="BK122" s="2">
        <v>1.8606</v>
      </c>
      <c r="BL122" s="2">
        <v>1.9036999999999999</v>
      </c>
      <c r="BM122" s="2">
        <v>1.9128000000000001</v>
      </c>
      <c r="BN122" s="2">
        <v>1.9034</v>
      </c>
      <c r="BO122" s="2">
        <v>1.8972</v>
      </c>
      <c r="BP122" s="2">
        <v>1.8906000000000001</v>
      </c>
      <c r="BQ122" s="2">
        <v>1.9903</v>
      </c>
      <c r="BR122" s="2">
        <v>2.0022000000000002</v>
      </c>
      <c r="BS122" s="2">
        <v>2.0065</v>
      </c>
      <c r="BT122" s="2">
        <v>2.0057999999999998</v>
      </c>
      <c r="BU122" s="2">
        <v>36.069800000000001</v>
      </c>
      <c r="BV122" s="2">
        <v>0</v>
      </c>
      <c r="BW122" s="2">
        <v>0</v>
      </c>
      <c r="BX122" s="2">
        <v>0</v>
      </c>
      <c r="BY122" s="2">
        <v>34.536499999999997</v>
      </c>
      <c r="BZ122" s="2">
        <v>0.42649999999999999</v>
      </c>
      <c r="CA122" s="2">
        <v>28.3279</v>
      </c>
      <c r="CB122" s="2">
        <v>0.56359999999999999</v>
      </c>
      <c r="CC122" s="2">
        <v>0</v>
      </c>
      <c r="CD122" s="2">
        <v>0</v>
      </c>
      <c r="CE122" s="2">
        <v>0</v>
      </c>
      <c r="CF122" s="2">
        <v>0</v>
      </c>
      <c r="CG122" s="2">
        <v>7.5700000000000003E-2</v>
      </c>
      <c r="CH122" s="2">
        <v>0</v>
      </c>
      <c r="CI122" s="2">
        <v>0</v>
      </c>
      <c r="CJ122" s="2">
        <v>59.38</v>
      </c>
      <c r="CK122" s="2">
        <v>58.54</v>
      </c>
      <c r="CL122" s="2">
        <v>40.04</v>
      </c>
      <c r="CM122" s="2">
        <v>0.5</v>
      </c>
      <c r="CN122" s="2">
        <v>0.84</v>
      </c>
      <c r="CO122" s="2">
        <v>0.08</v>
      </c>
      <c r="CP122" s="2">
        <v>52.474499999999999</v>
      </c>
      <c r="CQ122" s="2">
        <v>0</v>
      </c>
      <c r="CR122" s="2">
        <v>30.343399999999999</v>
      </c>
      <c r="CS122" s="2">
        <v>0</v>
      </c>
      <c r="CT122" s="2">
        <v>0</v>
      </c>
      <c r="CU122" s="2">
        <v>0</v>
      </c>
      <c r="CV122" s="2">
        <v>0</v>
      </c>
      <c r="CW122" s="2">
        <v>12.789</v>
      </c>
      <c r="CX122" s="2">
        <v>4.1498999999999997</v>
      </c>
      <c r="CY122" s="2">
        <v>0.2432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62.12</v>
      </c>
      <c r="DF122" s="2">
        <v>36.47</v>
      </c>
      <c r="DG122" s="2">
        <v>1.41</v>
      </c>
      <c r="DH122" s="2">
        <v>0</v>
      </c>
      <c r="DI122" s="2">
        <v>50.238999999999997</v>
      </c>
      <c r="DJ122" s="2">
        <v>0</v>
      </c>
      <c r="DK122" s="2">
        <v>5.3205999999999998</v>
      </c>
      <c r="DL122" s="2">
        <v>0</v>
      </c>
      <c r="DM122" s="2">
        <v>12.2399</v>
      </c>
      <c r="DN122" s="2">
        <v>0.29239999999999999</v>
      </c>
      <c r="DO122" s="2">
        <v>13.3125</v>
      </c>
      <c r="DP122" s="2">
        <v>18.5731</v>
      </c>
      <c r="DQ122" s="2">
        <v>0</v>
      </c>
      <c r="DR122" s="2">
        <v>0</v>
      </c>
      <c r="DS122" s="2">
        <v>0</v>
      </c>
      <c r="DT122" s="2">
        <v>0</v>
      </c>
      <c r="DU122" s="2">
        <v>2.2499999999999999E-2</v>
      </c>
      <c r="DV122" s="2">
        <v>0</v>
      </c>
      <c r="DW122" s="2">
        <v>0</v>
      </c>
      <c r="DX122" s="2">
        <v>65.97</v>
      </c>
      <c r="DY122" s="2">
        <v>37.18</v>
      </c>
      <c r="DZ122" s="2">
        <v>19.18</v>
      </c>
      <c r="EA122" s="2">
        <v>37.28</v>
      </c>
      <c r="EB122" s="2">
        <v>5.87</v>
      </c>
      <c r="EC122" s="2">
        <v>0.46</v>
      </c>
      <c r="ED122" s="2">
        <v>0.03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</row>
    <row r="123" spans="1:235" x14ac:dyDescent="0.35">
      <c r="A123" s="2" t="s">
        <v>654</v>
      </c>
      <c r="B123" s="2">
        <v>60</v>
      </c>
      <c r="C123" s="2">
        <v>58.86</v>
      </c>
      <c r="D123" s="2">
        <v>59.69</v>
      </c>
      <c r="E123" s="2">
        <v>1114.75</v>
      </c>
      <c r="F123" s="2">
        <v>1E-3</v>
      </c>
      <c r="G123" s="2">
        <v>-9.32</v>
      </c>
      <c r="H123" s="2">
        <v>0</v>
      </c>
      <c r="I123" s="2">
        <v>-0.72</v>
      </c>
      <c r="J123" s="2">
        <v>41.14</v>
      </c>
      <c r="K123" s="2">
        <v>1114.76</v>
      </c>
      <c r="L123" s="2">
        <v>0.01</v>
      </c>
      <c r="M123" s="2">
        <v>1114.75</v>
      </c>
      <c r="N123" s="2">
        <v>0</v>
      </c>
      <c r="O123" s="2">
        <v>1114.75</v>
      </c>
      <c r="P123" s="2">
        <v>0</v>
      </c>
      <c r="Q123" s="2">
        <v>1094.4100000000001</v>
      </c>
      <c r="R123" s="2">
        <v>-20.34</v>
      </c>
      <c r="S123" s="2">
        <v>1088.32</v>
      </c>
      <c r="T123" s="2">
        <v>-26.43</v>
      </c>
      <c r="U123" s="2">
        <v>1049.69</v>
      </c>
      <c r="V123" s="2">
        <v>-65.06</v>
      </c>
      <c r="W123" s="2">
        <v>1026.8499999999999</v>
      </c>
      <c r="X123" s="2">
        <v>-87.9</v>
      </c>
      <c r="Y123" s="2">
        <v>12.351000000000001</v>
      </c>
      <c r="Z123" s="2">
        <v>30.845099999999999</v>
      </c>
      <c r="AA123" s="2">
        <v>15.6275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13.0907</v>
      </c>
      <c r="AH123" s="2">
        <v>37.788899999999998</v>
      </c>
      <c r="AI123" s="2">
        <v>49.1203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0.22639999999999999</v>
      </c>
      <c r="AP123" s="2">
        <v>4.53E-2</v>
      </c>
      <c r="AQ123" s="2">
        <v>48.073799999999999</v>
      </c>
      <c r="AR123" s="2">
        <v>3.1059999999999999</v>
      </c>
      <c r="AS123" s="2">
        <v>11.6837</v>
      </c>
      <c r="AT123" s="2">
        <v>2.4996</v>
      </c>
      <c r="AU123" s="2">
        <v>15.7141</v>
      </c>
      <c r="AV123" s="2">
        <v>0.34210000000000002</v>
      </c>
      <c r="AW123" s="2">
        <v>4.3860000000000001</v>
      </c>
      <c r="AX123" s="2">
        <v>10.2325</v>
      </c>
      <c r="AY123" s="2">
        <v>2.6987999999999999</v>
      </c>
      <c r="AZ123" s="2">
        <v>0.84340000000000004</v>
      </c>
      <c r="BA123" s="2">
        <v>0.26900000000000002</v>
      </c>
      <c r="BB123" s="2">
        <v>0</v>
      </c>
      <c r="BC123" s="2">
        <v>4.1000000000000003E-3</v>
      </c>
      <c r="BD123" s="2">
        <v>0.1467</v>
      </c>
      <c r="BE123" s="2">
        <v>0</v>
      </c>
      <c r="BF123" s="2">
        <v>1.8523000000000001</v>
      </c>
      <c r="BG123" s="2">
        <v>1.5255000000000001</v>
      </c>
      <c r="BH123" s="2">
        <v>0.64249999999999996</v>
      </c>
      <c r="BI123" s="2">
        <v>1.5496000000000001</v>
      </c>
      <c r="BJ123" s="2">
        <v>2.0442</v>
      </c>
      <c r="BK123" s="2">
        <v>1.8732</v>
      </c>
      <c r="BL123" s="2">
        <v>1.9168000000000001</v>
      </c>
      <c r="BM123" s="2">
        <v>1.9256</v>
      </c>
      <c r="BN123" s="2">
        <v>1.9157</v>
      </c>
      <c r="BO123" s="2">
        <v>1.9091</v>
      </c>
      <c r="BP123" s="2">
        <v>1.9021999999999999</v>
      </c>
      <c r="BQ123" s="2">
        <v>2.0057</v>
      </c>
      <c r="BR123" s="2">
        <v>2.0181</v>
      </c>
      <c r="BS123" s="2">
        <v>2.0225</v>
      </c>
      <c r="BT123" s="2">
        <v>2.0219</v>
      </c>
      <c r="BU123" s="2">
        <v>36.045299999999997</v>
      </c>
      <c r="BV123" s="2">
        <v>0</v>
      </c>
      <c r="BW123" s="2">
        <v>0</v>
      </c>
      <c r="BX123" s="2">
        <v>0</v>
      </c>
      <c r="BY123" s="2">
        <v>34.665799999999997</v>
      </c>
      <c r="BZ123" s="2">
        <v>0.42770000000000002</v>
      </c>
      <c r="CA123" s="2">
        <v>28.221399999999999</v>
      </c>
      <c r="CB123" s="2">
        <v>0.5645</v>
      </c>
      <c r="CC123" s="2">
        <v>0</v>
      </c>
      <c r="CD123" s="2">
        <v>0</v>
      </c>
      <c r="CE123" s="2">
        <v>0</v>
      </c>
      <c r="CF123" s="2">
        <v>0</v>
      </c>
      <c r="CG123" s="2">
        <v>7.5300000000000006E-2</v>
      </c>
      <c r="CH123" s="2">
        <v>0</v>
      </c>
      <c r="CI123" s="2">
        <v>0</v>
      </c>
      <c r="CJ123" s="2">
        <v>59.2</v>
      </c>
      <c r="CK123" s="2">
        <v>58.36</v>
      </c>
      <c r="CL123" s="2">
        <v>40.22</v>
      </c>
      <c r="CM123" s="2">
        <v>0.5</v>
      </c>
      <c r="CN123" s="2">
        <v>0.84</v>
      </c>
      <c r="CO123" s="2">
        <v>0.08</v>
      </c>
      <c r="CP123" s="2">
        <v>52.506700000000002</v>
      </c>
      <c r="CQ123" s="2">
        <v>0</v>
      </c>
      <c r="CR123" s="2">
        <v>30.321300000000001</v>
      </c>
      <c r="CS123" s="2">
        <v>0</v>
      </c>
      <c r="CT123" s="2">
        <v>0</v>
      </c>
      <c r="CU123" s="2">
        <v>0</v>
      </c>
      <c r="CV123" s="2">
        <v>0</v>
      </c>
      <c r="CW123" s="2">
        <v>12.763199999999999</v>
      </c>
      <c r="CX123" s="2">
        <v>4.1637000000000004</v>
      </c>
      <c r="CY123" s="2">
        <v>0.24510000000000001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61.99</v>
      </c>
      <c r="DF123" s="2">
        <v>36.590000000000003</v>
      </c>
      <c r="DG123" s="2">
        <v>1.42</v>
      </c>
      <c r="DH123" s="2">
        <v>0</v>
      </c>
      <c r="DI123" s="2">
        <v>50.223999999999997</v>
      </c>
      <c r="DJ123" s="2">
        <v>0</v>
      </c>
      <c r="DK123" s="2">
        <v>5.3235000000000001</v>
      </c>
      <c r="DL123" s="2">
        <v>0</v>
      </c>
      <c r="DM123" s="2">
        <v>12.293699999999999</v>
      </c>
      <c r="DN123" s="2">
        <v>0.29349999999999998</v>
      </c>
      <c r="DO123" s="2">
        <v>13.276300000000001</v>
      </c>
      <c r="DP123" s="2">
        <v>18.566600000000001</v>
      </c>
      <c r="DQ123" s="2">
        <v>0</v>
      </c>
      <c r="DR123" s="2">
        <v>0</v>
      </c>
      <c r="DS123" s="2">
        <v>0</v>
      </c>
      <c r="DT123" s="2">
        <v>0</v>
      </c>
      <c r="DU123" s="2">
        <v>2.24E-2</v>
      </c>
      <c r="DV123" s="2">
        <v>0</v>
      </c>
      <c r="DW123" s="2">
        <v>0</v>
      </c>
      <c r="DX123" s="2">
        <v>65.81</v>
      </c>
      <c r="DY123" s="2">
        <v>37.090000000000003</v>
      </c>
      <c r="DZ123" s="2">
        <v>19.27</v>
      </c>
      <c r="EA123" s="2">
        <v>37.28</v>
      </c>
      <c r="EB123" s="2">
        <v>5.88</v>
      </c>
      <c r="EC123" s="2">
        <v>0.47</v>
      </c>
      <c r="ED123" s="2">
        <v>0.03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</row>
    <row r="124" spans="1:235" x14ac:dyDescent="0.35">
      <c r="A124" s="2" t="s">
        <v>654</v>
      </c>
      <c r="B124" s="2">
        <v>60.5</v>
      </c>
      <c r="C124" s="2">
        <v>59.37</v>
      </c>
      <c r="D124" s="2">
        <v>60.19</v>
      </c>
      <c r="E124" s="2">
        <v>1114.1099999999999</v>
      </c>
      <c r="F124" s="2">
        <v>1E-3</v>
      </c>
      <c r="G124" s="2">
        <v>-9.33</v>
      </c>
      <c r="H124" s="2">
        <v>0</v>
      </c>
      <c r="I124" s="2">
        <v>-0.72</v>
      </c>
      <c r="J124" s="2">
        <v>40.630000000000003</v>
      </c>
      <c r="K124" s="2">
        <v>1114.1199999999999</v>
      </c>
      <c r="L124" s="2">
        <v>0.01</v>
      </c>
      <c r="M124" s="2">
        <v>1114.1199999999999</v>
      </c>
      <c r="N124" s="2">
        <v>0.01</v>
      </c>
      <c r="O124" s="2">
        <v>1114.1099999999999</v>
      </c>
      <c r="P124" s="2">
        <v>0</v>
      </c>
      <c r="Q124" s="2">
        <v>1093.73</v>
      </c>
      <c r="R124" s="2">
        <v>-20.39</v>
      </c>
      <c r="S124" s="2">
        <v>1087.5899999999999</v>
      </c>
      <c r="T124" s="2">
        <v>-26.52</v>
      </c>
      <c r="U124" s="2">
        <v>1051.49</v>
      </c>
      <c r="V124" s="2">
        <v>-62.63</v>
      </c>
      <c r="W124" s="2">
        <v>1026.8499999999999</v>
      </c>
      <c r="X124" s="2">
        <v>-87.26</v>
      </c>
      <c r="Y124" s="2">
        <v>12.4176</v>
      </c>
      <c r="Z124" s="2">
        <v>31.0349</v>
      </c>
      <c r="AA124" s="2">
        <v>15.8743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13.241300000000001</v>
      </c>
      <c r="AH124" s="2">
        <v>37.711500000000001</v>
      </c>
      <c r="AI124" s="2">
        <v>49.047199999999997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0.2273</v>
      </c>
      <c r="AP124" s="2">
        <v>4.53E-2</v>
      </c>
      <c r="AQ124" s="2">
        <v>48.049599999999998</v>
      </c>
      <c r="AR124" s="2">
        <v>3.1446000000000001</v>
      </c>
      <c r="AS124" s="2">
        <v>11.670400000000001</v>
      </c>
      <c r="AT124" s="2">
        <v>2.508</v>
      </c>
      <c r="AU124" s="2">
        <v>15.737500000000001</v>
      </c>
      <c r="AV124" s="2">
        <v>0.34310000000000002</v>
      </c>
      <c r="AW124" s="2">
        <v>4.3604000000000003</v>
      </c>
      <c r="AX124" s="2">
        <v>10.2079</v>
      </c>
      <c r="AY124" s="2">
        <v>2.7023000000000001</v>
      </c>
      <c r="AZ124" s="2">
        <v>0.85129999999999995</v>
      </c>
      <c r="BA124" s="2">
        <v>0.27239999999999998</v>
      </c>
      <c r="BB124" s="2">
        <v>0</v>
      </c>
      <c r="BC124" s="2">
        <v>4.0000000000000001E-3</v>
      </c>
      <c r="BD124" s="2">
        <v>0.14860000000000001</v>
      </c>
      <c r="BE124" s="2">
        <v>0</v>
      </c>
      <c r="BF124" s="2">
        <v>1.8632</v>
      </c>
      <c r="BG124" s="2">
        <v>1.5284</v>
      </c>
      <c r="BH124" s="2">
        <v>0.64019999999999999</v>
      </c>
      <c r="BI124" s="2">
        <v>1.5559000000000001</v>
      </c>
      <c r="BJ124" s="2">
        <v>2.0628000000000002</v>
      </c>
      <c r="BK124" s="2">
        <v>1.8859999999999999</v>
      </c>
      <c r="BL124" s="2">
        <v>1.9300999999999999</v>
      </c>
      <c r="BM124" s="2">
        <v>1.9386000000000001</v>
      </c>
      <c r="BN124" s="2">
        <v>1.9279999999999999</v>
      </c>
      <c r="BO124" s="2">
        <v>1.9212</v>
      </c>
      <c r="BP124" s="2">
        <v>1.9139999999999999</v>
      </c>
      <c r="BQ124" s="2">
        <v>2.0213999999999999</v>
      </c>
      <c r="BR124" s="2">
        <v>2.0341999999999998</v>
      </c>
      <c r="BS124" s="2">
        <v>2.0388999999999999</v>
      </c>
      <c r="BT124" s="2">
        <v>2.0381999999999998</v>
      </c>
      <c r="BU124" s="2">
        <v>36.020800000000001</v>
      </c>
      <c r="BV124" s="2">
        <v>0</v>
      </c>
      <c r="BW124" s="2">
        <v>0</v>
      </c>
      <c r="BX124" s="2">
        <v>0</v>
      </c>
      <c r="BY124" s="2">
        <v>34.795099999999998</v>
      </c>
      <c r="BZ124" s="2">
        <v>0.42899999999999999</v>
      </c>
      <c r="CA124" s="2">
        <v>28.114799999999999</v>
      </c>
      <c r="CB124" s="2">
        <v>0.5655</v>
      </c>
      <c r="CC124" s="2">
        <v>0</v>
      </c>
      <c r="CD124" s="2">
        <v>0</v>
      </c>
      <c r="CE124" s="2">
        <v>0</v>
      </c>
      <c r="CF124" s="2">
        <v>0</v>
      </c>
      <c r="CG124" s="2">
        <v>7.4899999999999994E-2</v>
      </c>
      <c r="CH124" s="2">
        <v>0</v>
      </c>
      <c r="CI124" s="2">
        <v>0</v>
      </c>
      <c r="CJ124" s="2">
        <v>59.02</v>
      </c>
      <c r="CK124" s="2">
        <v>58.18</v>
      </c>
      <c r="CL124" s="2">
        <v>40.39</v>
      </c>
      <c r="CM124" s="2">
        <v>0.5</v>
      </c>
      <c r="CN124" s="2">
        <v>0.84</v>
      </c>
      <c r="CO124" s="2">
        <v>0.08</v>
      </c>
      <c r="CP124" s="2">
        <v>52.538899999999998</v>
      </c>
      <c r="CQ124" s="2">
        <v>0</v>
      </c>
      <c r="CR124" s="2">
        <v>30.299199999999999</v>
      </c>
      <c r="CS124" s="2">
        <v>0</v>
      </c>
      <c r="CT124" s="2">
        <v>0</v>
      </c>
      <c r="CU124" s="2">
        <v>0</v>
      </c>
      <c r="CV124" s="2">
        <v>0</v>
      </c>
      <c r="CW124" s="2">
        <v>12.737399999999999</v>
      </c>
      <c r="CX124" s="2">
        <v>4.1775000000000002</v>
      </c>
      <c r="CY124" s="2">
        <v>0.24690000000000001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61.86</v>
      </c>
      <c r="DF124" s="2">
        <v>36.71</v>
      </c>
      <c r="DG124" s="2">
        <v>1.43</v>
      </c>
      <c r="DH124" s="2">
        <v>0</v>
      </c>
      <c r="DI124" s="2">
        <v>50.208799999999997</v>
      </c>
      <c r="DJ124" s="2">
        <v>0</v>
      </c>
      <c r="DK124" s="2">
        <v>5.3266</v>
      </c>
      <c r="DL124" s="2">
        <v>0</v>
      </c>
      <c r="DM124" s="2">
        <v>12.347300000000001</v>
      </c>
      <c r="DN124" s="2">
        <v>0.29470000000000002</v>
      </c>
      <c r="DO124" s="2">
        <v>13.239800000000001</v>
      </c>
      <c r="DP124" s="2">
        <v>18.560400000000001</v>
      </c>
      <c r="DQ124" s="2">
        <v>0</v>
      </c>
      <c r="DR124" s="2">
        <v>0</v>
      </c>
      <c r="DS124" s="2">
        <v>0</v>
      </c>
      <c r="DT124" s="2">
        <v>0</v>
      </c>
      <c r="DU124" s="2">
        <v>2.23E-2</v>
      </c>
      <c r="DV124" s="2">
        <v>0</v>
      </c>
      <c r="DW124" s="2">
        <v>0</v>
      </c>
      <c r="DX124" s="2">
        <v>65.650000000000006</v>
      </c>
      <c r="DY124" s="2">
        <v>36.99</v>
      </c>
      <c r="DZ124" s="2">
        <v>19.350000000000001</v>
      </c>
      <c r="EA124" s="2">
        <v>37.270000000000003</v>
      </c>
      <c r="EB124" s="2">
        <v>5.88</v>
      </c>
      <c r="EC124" s="2">
        <v>0.47</v>
      </c>
      <c r="ED124" s="2">
        <v>0.03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</row>
    <row r="125" spans="1:235" x14ac:dyDescent="0.35">
      <c r="A125" s="2" t="s">
        <v>654</v>
      </c>
      <c r="B125" s="2">
        <v>61</v>
      </c>
      <c r="C125" s="2">
        <v>59.87</v>
      </c>
      <c r="D125" s="2">
        <v>60.69</v>
      </c>
      <c r="E125" s="2">
        <v>1113.47</v>
      </c>
      <c r="F125" s="2">
        <v>1E-3</v>
      </c>
      <c r="G125" s="2">
        <v>-9.34</v>
      </c>
      <c r="H125" s="2">
        <v>0</v>
      </c>
      <c r="I125" s="2">
        <v>-0.72</v>
      </c>
      <c r="J125" s="2">
        <v>40.130000000000003</v>
      </c>
      <c r="K125" s="2">
        <v>1113.48</v>
      </c>
      <c r="L125" s="2">
        <v>0.01</v>
      </c>
      <c r="M125" s="2">
        <v>1113.48</v>
      </c>
      <c r="N125" s="2">
        <v>0.01</v>
      </c>
      <c r="O125" s="2">
        <v>1113.47</v>
      </c>
      <c r="P125" s="2">
        <v>0</v>
      </c>
      <c r="Q125" s="2">
        <v>1093.04</v>
      </c>
      <c r="R125" s="2">
        <v>-20.43</v>
      </c>
      <c r="S125" s="2">
        <v>1086.8499999999999</v>
      </c>
      <c r="T125" s="2">
        <v>-26.62</v>
      </c>
      <c r="U125" s="2">
        <v>1053.32</v>
      </c>
      <c r="V125" s="2">
        <v>-60.15</v>
      </c>
      <c r="W125" s="2">
        <v>1026.8499999999999</v>
      </c>
      <c r="X125" s="2">
        <v>-86.62</v>
      </c>
      <c r="Y125" s="2">
        <v>12.4847</v>
      </c>
      <c r="Z125" s="2">
        <v>31.224599999999999</v>
      </c>
      <c r="AA125" s="2">
        <v>16.120899999999999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13.327999999999999</v>
      </c>
      <c r="AH125" s="2">
        <v>37.691800000000001</v>
      </c>
      <c r="AI125" s="2">
        <v>48.980200000000004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0.22819999999999999</v>
      </c>
      <c r="AP125" s="2">
        <v>4.53E-2</v>
      </c>
      <c r="AQ125" s="2">
        <v>48.024999999999999</v>
      </c>
      <c r="AR125" s="2">
        <v>3.1840999999999999</v>
      </c>
      <c r="AS125" s="2">
        <v>11.657</v>
      </c>
      <c r="AT125" s="2">
        <v>2.5163000000000002</v>
      </c>
      <c r="AU125" s="2">
        <v>15.760300000000001</v>
      </c>
      <c r="AV125" s="2">
        <v>0.34399999999999997</v>
      </c>
      <c r="AW125" s="2">
        <v>4.3346999999999998</v>
      </c>
      <c r="AX125" s="2">
        <v>10.183299999999999</v>
      </c>
      <c r="AY125" s="2">
        <v>2.7057000000000002</v>
      </c>
      <c r="AZ125" s="2">
        <v>0.85940000000000005</v>
      </c>
      <c r="BA125" s="2">
        <v>0.27579999999999999</v>
      </c>
      <c r="BB125" s="2">
        <v>0</v>
      </c>
      <c r="BC125" s="2">
        <v>4.0000000000000001E-3</v>
      </c>
      <c r="BD125" s="2">
        <v>0.15040000000000001</v>
      </c>
      <c r="BE125" s="2">
        <v>0</v>
      </c>
      <c r="BF125" s="2">
        <v>1.8743000000000001</v>
      </c>
      <c r="BG125" s="2">
        <v>1.5314000000000001</v>
      </c>
      <c r="BH125" s="2">
        <v>0.63780000000000003</v>
      </c>
      <c r="BI125" s="2">
        <v>1.5622</v>
      </c>
      <c r="BJ125" s="2">
        <v>2.0817000000000001</v>
      </c>
      <c r="BK125" s="2">
        <v>1.8989</v>
      </c>
      <c r="BL125" s="2">
        <v>1.9436</v>
      </c>
      <c r="BM125" s="2">
        <v>1.9517</v>
      </c>
      <c r="BN125" s="2">
        <v>1.9406000000000001</v>
      </c>
      <c r="BO125" s="2">
        <v>1.9334</v>
      </c>
      <c r="BP125" s="2">
        <v>1.9258999999999999</v>
      </c>
      <c r="BQ125" s="2">
        <v>2.0375000000000001</v>
      </c>
      <c r="BR125" s="2">
        <v>2.0506000000000002</v>
      </c>
      <c r="BS125" s="2">
        <v>2.0554999999999999</v>
      </c>
      <c r="BT125" s="2">
        <v>2.0548999999999999</v>
      </c>
      <c r="BU125" s="2">
        <v>35.996200000000002</v>
      </c>
      <c r="BV125" s="2">
        <v>0</v>
      </c>
      <c r="BW125" s="2">
        <v>0</v>
      </c>
      <c r="BX125" s="2">
        <v>0</v>
      </c>
      <c r="BY125" s="2">
        <v>34.924399999999999</v>
      </c>
      <c r="BZ125" s="2">
        <v>0.43020000000000003</v>
      </c>
      <c r="CA125" s="2">
        <v>28.008199999999999</v>
      </c>
      <c r="CB125" s="2">
        <v>0.5665</v>
      </c>
      <c r="CC125" s="2">
        <v>0</v>
      </c>
      <c r="CD125" s="2">
        <v>0</v>
      </c>
      <c r="CE125" s="2">
        <v>0</v>
      </c>
      <c r="CF125" s="2">
        <v>0</v>
      </c>
      <c r="CG125" s="2">
        <v>7.4399999999999994E-2</v>
      </c>
      <c r="CH125" s="2">
        <v>0</v>
      </c>
      <c r="CI125" s="2">
        <v>0</v>
      </c>
      <c r="CJ125" s="2">
        <v>58.84</v>
      </c>
      <c r="CK125" s="2">
        <v>58</v>
      </c>
      <c r="CL125" s="2">
        <v>40.57</v>
      </c>
      <c r="CM125" s="2">
        <v>0.51</v>
      </c>
      <c r="CN125" s="2">
        <v>0.84</v>
      </c>
      <c r="CO125" s="2">
        <v>0.08</v>
      </c>
      <c r="CP125" s="2">
        <v>52.571300000000001</v>
      </c>
      <c r="CQ125" s="2">
        <v>0</v>
      </c>
      <c r="CR125" s="2">
        <v>30.277000000000001</v>
      </c>
      <c r="CS125" s="2">
        <v>0</v>
      </c>
      <c r="CT125" s="2">
        <v>0</v>
      </c>
      <c r="CU125" s="2">
        <v>0</v>
      </c>
      <c r="CV125" s="2">
        <v>0</v>
      </c>
      <c r="CW125" s="2">
        <v>12.711600000000001</v>
      </c>
      <c r="CX125" s="2">
        <v>4.1913999999999998</v>
      </c>
      <c r="CY125" s="2">
        <v>0.24879999999999999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61.73</v>
      </c>
      <c r="DF125" s="2">
        <v>36.83</v>
      </c>
      <c r="DG125" s="2">
        <v>1.44</v>
      </c>
      <c r="DH125" s="2">
        <v>0</v>
      </c>
      <c r="DI125" s="2">
        <v>50.1935</v>
      </c>
      <c r="DJ125" s="2">
        <v>0</v>
      </c>
      <c r="DK125" s="2">
        <v>5.33</v>
      </c>
      <c r="DL125" s="2">
        <v>0</v>
      </c>
      <c r="DM125" s="2">
        <v>12.401</v>
      </c>
      <c r="DN125" s="2">
        <v>0.29580000000000001</v>
      </c>
      <c r="DO125" s="2">
        <v>13.203200000000001</v>
      </c>
      <c r="DP125" s="2">
        <v>18.554300000000001</v>
      </c>
      <c r="DQ125" s="2">
        <v>0</v>
      </c>
      <c r="DR125" s="2">
        <v>0</v>
      </c>
      <c r="DS125" s="2">
        <v>0</v>
      </c>
      <c r="DT125" s="2">
        <v>0</v>
      </c>
      <c r="DU125" s="2">
        <v>2.2100000000000002E-2</v>
      </c>
      <c r="DV125" s="2">
        <v>0</v>
      </c>
      <c r="DW125" s="2">
        <v>0</v>
      </c>
      <c r="DX125" s="2">
        <v>65.489999999999995</v>
      </c>
      <c r="DY125" s="2">
        <v>36.9</v>
      </c>
      <c r="DZ125" s="2">
        <v>19.440000000000001</v>
      </c>
      <c r="EA125" s="2">
        <v>37.270000000000003</v>
      </c>
      <c r="EB125" s="2">
        <v>5.89</v>
      </c>
      <c r="EC125" s="2">
        <v>0.47</v>
      </c>
      <c r="ED125" s="2">
        <v>0.03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</row>
    <row r="126" spans="1:235" x14ac:dyDescent="0.35">
      <c r="A126" s="2" t="s">
        <v>654</v>
      </c>
      <c r="B126" s="2">
        <v>61.5</v>
      </c>
      <c r="C126" s="2">
        <v>60.37</v>
      </c>
      <c r="D126" s="2">
        <v>61.19</v>
      </c>
      <c r="E126" s="2">
        <v>1112.82</v>
      </c>
      <c r="F126" s="2">
        <v>1E-3</v>
      </c>
      <c r="G126" s="2">
        <v>-9.35</v>
      </c>
      <c r="H126" s="2">
        <v>0</v>
      </c>
      <c r="I126" s="2">
        <v>-0.72</v>
      </c>
      <c r="J126" s="2">
        <v>39.630000000000003</v>
      </c>
      <c r="K126" s="2">
        <v>1112.83</v>
      </c>
      <c r="L126" s="2">
        <v>0.01</v>
      </c>
      <c r="M126" s="2">
        <v>1112.83</v>
      </c>
      <c r="N126" s="2">
        <v>0.01</v>
      </c>
      <c r="O126" s="2">
        <v>1112.82</v>
      </c>
      <c r="P126" s="2">
        <v>0</v>
      </c>
      <c r="Q126" s="2">
        <v>1092.3399999999999</v>
      </c>
      <c r="R126" s="2">
        <v>-20.48</v>
      </c>
      <c r="S126" s="2">
        <v>1086.0999999999999</v>
      </c>
      <c r="T126" s="2">
        <v>-26.72</v>
      </c>
      <c r="U126" s="2">
        <v>1055.19</v>
      </c>
      <c r="V126" s="2">
        <v>-57.63</v>
      </c>
      <c r="W126" s="2">
        <v>1026.8499999999999</v>
      </c>
      <c r="X126" s="2">
        <v>-85.97</v>
      </c>
      <c r="Y126" s="2">
        <v>12.552300000000001</v>
      </c>
      <c r="Z126" s="2">
        <v>31.414300000000001</v>
      </c>
      <c r="AA126" s="2">
        <v>16.3672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13.4175</v>
      </c>
      <c r="AH126" s="2">
        <v>37.6721</v>
      </c>
      <c r="AI126" s="2">
        <v>48.910299999999999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0.22900000000000001</v>
      </c>
      <c r="AP126" s="2">
        <v>4.53E-2</v>
      </c>
      <c r="AQ126" s="2">
        <v>47.9998</v>
      </c>
      <c r="AR126" s="2">
        <v>3.2246000000000001</v>
      </c>
      <c r="AS126" s="2">
        <v>11.6435</v>
      </c>
      <c r="AT126" s="2">
        <v>2.5246</v>
      </c>
      <c r="AU126" s="2">
        <v>15.7826</v>
      </c>
      <c r="AV126" s="2">
        <v>0.34499999999999997</v>
      </c>
      <c r="AW126" s="2">
        <v>4.3090000000000002</v>
      </c>
      <c r="AX126" s="2">
        <v>10.1586</v>
      </c>
      <c r="AY126" s="2">
        <v>2.7090999999999998</v>
      </c>
      <c r="AZ126" s="2">
        <v>0.86760000000000004</v>
      </c>
      <c r="BA126" s="2">
        <v>0.27929999999999999</v>
      </c>
      <c r="BB126" s="2">
        <v>0</v>
      </c>
      <c r="BC126" s="2">
        <v>4.0000000000000001E-3</v>
      </c>
      <c r="BD126" s="2">
        <v>0.15229999999999999</v>
      </c>
      <c r="BE126" s="2">
        <v>0</v>
      </c>
      <c r="BF126" s="2">
        <v>1.8854</v>
      </c>
      <c r="BG126" s="2">
        <v>1.5345</v>
      </c>
      <c r="BH126" s="2">
        <v>0.63549999999999995</v>
      </c>
      <c r="BI126" s="2">
        <v>1.5684</v>
      </c>
      <c r="BJ126" s="2">
        <v>2.1011000000000002</v>
      </c>
      <c r="BK126" s="2">
        <v>1.9119999999999999</v>
      </c>
      <c r="BL126" s="2">
        <v>1.9573</v>
      </c>
      <c r="BM126" s="2">
        <v>1.9650000000000001</v>
      </c>
      <c r="BN126" s="2">
        <v>1.9532</v>
      </c>
      <c r="BO126" s="2">
        <v>1.9457</v>
      </c>
      <c r="BP126" s="2">
        <v>1.9379999999999999</v>
      </c>
      <c r="BQ126" s="2">
        <v>2.0537999999999998</v>
      </c>
      <c r="BR126" s="2">
        <v>2.0672999999999999</v>
      </c>
      <c r="BS126" s="2">
        <v>2.0724</v>
      </c>
      <c r="BT126" s="2">
        <v>2.0718000000000001</v>
      </c>
      <c r="BU126" s="2">
        <v>35.971699999999998</v>
      </c>
      <c r="BV126" s="2">
        <v>0</v>
      </c>
      <c r="BW126" s="2">
        <v>0</v>
      </c>
      <c r="BX126" s="2">
        <v>0</v>
      </c>
      <c r="BY126" s="2">
        <v>35.053699999999999</v>
      </c>
      <c r="BZ126" s="2">
        <v>0.43149999999999999</v>
      </c>
      <c r="CA126" s="2">
        <v>27.901499999999999</v>
      </c>
      <c r="CB126" s="2">
        <v>0.56759999999999999</v>
      </c>
      <c r="CC126" s="2">
        <v>0</v>
      </c>
      <c r="CD126" s="2">
        <v>0</v>
      </c>
      <c r="CE126" s="2">
        <v>0</v>
      </c>
      <c r="CF126" s="2">
        <v>0</v>
      </c>
      <c r="CG126" s="2">
        <v>7.3999999999999996E-2</v>
      </c>
      <c r="CH126" s="2">
        <v>0</v>
      </c>
      <c r="CI126" s="2">
        <v>0</v>
      </c>
      <c r="CJ126" s="2">
        <v>58.66</v>
      </c>
      <c r="CK126" s="2">
        <v>57.82</v>
      </c>
      <c r="CL126" s="2">
        <v>40.75</v>
      </c>
      <c r="CM126" s="2">
        <v>0.51</v>
      </c>
      <c r="CN126" s="2">
        <v>0.85</v>
      </c>
      <c r="CO126" s="2">
        <v>0.08</v>
      </c>
      <c r="CP126" s="2">
        <v>52.6038</v>
      </c>
      <c r="CQ126" s="2">
        <v>0</v>
      </c>
      <c r="CR126" s="2">
        <v>30.2546</v>
      </c>
      <c r="CS126" s="2">
        <v>0</v>
      </c>
      <c r="CT126" s="2">
        <v>0</v>
      </c>
      <c r="CU126" s="2">
        <v>0</v>
      </c>
      <c r="CV126" s="2">
        <v>0</v>
      </c>
      <c r="CW126" s="2">
        <v>12.685600000000001</v>
      </c>
      <c r="CX126" s="2">
        <v>4.2051999999999996</v>
      </c>
      <c r="CY126" s="2">
        <v>0.25080000000000002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61.6</v>
      </c>
      <c r="DF126" s="2">
        <v>36.950000000000003</v>
      </c>
      <c r="DG126" s="2">
        <v>1.45</v>
      </c>
      <c r="DH126" s="2">
        <v>0</v>
      </c>
      <c r="DI126" s="2">
        <v>50.178100000000001</v>
      </c>
      <c r="DJ126" s="2">
        <v>0</v>
      </c>
      <c r="DK126" s="2">
        <v>5.3335999999999997</v>
      </c>
      <c r="DL126" s="2">
        <v>0</v>
      </c>
      <c r="DM126" s="2">
        <v>12.454599999999999</v>
      </c>
      <c r="DN126" s="2">
        <v>0.29699999999999999</v>
      </c>
      <c r="DO126" s="2">
        <v>13.166499999999999</v>
      </c>
      <c r="DP126" s="2">
        <v>18.548300000000001</v>
      </c>
      <c r="DQ126" s="2">
        <v>0</v>
      </c>
      <c r="DR126" s="2">
        <v>0</v>
      </c>
      <c r="DS126" s="2">
        <v>0</v>
      </c>
      <c r="DT126" s="2">
        <v>0</v>
      </c>
      <c r="DU126" s="2">
        <v>2.1999999999999999E-2</v>
      </c>
      <c r="DV126" s="2">
        <v>0</v>
      </c>
      <c r="DW126" s="2">
        <v>0</v>
      </c>
      <c r="DX126" s="2">
        <v>65.33</v>
      </c>
      <c r="DY126" s="2">
        <v>36.81</v>
      </c>
      <c r="DZ126" s="2">
        <v>19.53</v>
      </c>
      <c r="EA126" s="2">
        <v>37.270000000000003</v>
      </c>
      <c r="EB126" s="2">
        <v>5.89</v>
      </c>
      <c r="EC126" s="2">
        <v>0.47</v>
      </c>
      <c r="ED126" s="2">
        <v>0.02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</row>
    <row r="127" spans="1:235" x14ac:dyDescent="0.35">
      <c r="A127" s="2" t="s">
        <v>654</v>
      </c>
      <c r="B127" s="2">
        <v>62</v>
      </c>
      <c r="C127" s="2">
        <v>60.88</v>
      </c>
      <c r="D127" s="2">
        <v>61.69</v>
      </c>
      <c r="E127" s="2">
        <v>1112.17</v>
      </c>
      <c r="F127" s="2">
        <v>1E-3</v>
      </c>
      <c r="G127" s="2">
        <v>-9.35</v>
      </c>
      <c r="H127" s="2">
        <v>0</v>
      </c>
      <c r="I127" s="2">
        <v>-0.72</v>
      </c>
      <c r="J127" s="2">
        <v>39.119999999999997</v>
      </c>
      <c r="K127" s="2">
        <v>1112.18</v>
      </c>
      <c r="L127" s="2">
        <v>0.01</v>
      </c>
      <c r="M127" s="2">
        <v>1112.17</v>
      </c>
      <c r="N127" s="2">
        <v>0</v>
      </c>
      <c r="O127" s="2">
        <v>1112.17</v>
      </c>
      <c r="P127" s="2">
        <v>0</v>
      </c>
      <c r="Q127" s="2">
        <v>1091.6300000000001</v>
      </c>
      <c r="R127" s="2">
        <v>-20.54</v>
      </c>
      <c r="S127" s="2">
        <v>1085.3399999999999</v>
      </c>
      <c r="T127" s="2">
        <v>-26.83</v>
      </c>
      <c r="U127" s="2">
        <v>1057.0999999999999</v>
      </c>
      <c r="V127" s="2">
        <v>-55.07</v>
      </c>
      <c r="W127" s="2">
        <v>1026.8499999999999</v>
      </c>
      <c r="X127" s="2">
        <v>-85.32</v>
      </c>
      <c r="Y127" s="2">
        <v>12.620699999999999</v>
      </c>
      <c r="Z127" s="2">
        <v>31.603999999999999</v>
      </c>
      <c r="AA127" s="2">
        <v>16.6128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13.5868</v>
      </c>
      <c r="AH127" s="2">
        <v>37.652299999999997</v>
      </c>
      <c r="AI127" s="2">
        <v>48.760899999999999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0.22989999999999999</v>
      </c>
      <c r="AP127" s="2">
        <v>4.53E-2</v>
      </c>
      <c r="AQ127" s="2">
        <v>47.974200000000003</v>
      </c>
      <c r="AR127" s="2">
        <v>3.2662</v>
      </c>
      <c r="AS127" s="2">
        <v>11.630100000000001</v>
      </c>
      <c r="AT127" s="2">
        <v>2.5329000000000002</v>
      </c>
      <c r="AU127" s="2">
        <v>15.8041</v>
      </c>
      <c r="AV127" s="2">
        <v>0.34589999999999999</v>
      </c>
      <c r="AW127" s="2">
        <v>4.2831999999999999</v>
      </c>
      <c r="AX127" s="2">
        <v>10.133800000000001</v>
      </c>
      <c r="AY127" s="2">
        <v>2.7124999999999999</v>
      </c>
      <c r="AZ127" s="2">
        <v>0.876</v>
      </c>
      <c r="BA127" s="2">
        <v>0.28289999999999998</v>
      </c>
      <c r="BB127" s="2">
        <v>0</v>
      </c>
      <c r="BC127" s="2">
        <v>3.8999999999999998E-3</v>
      </c>
      <c r="BD127" s="2">
        <v>0.15429999999999999</v>
      </c>
      <c r="BE127" s="2">
        <v>0</v>
      </c>
      <c r="BF127" s="2">
        <v>1.8966000000000001</v>
      </c>
      <c r="BG127" s="2">
        <v>1.5376000000000001</v>
      </c>
      <c r="BH127" s="2">
        <v>0.6331</v>
      </c>
      <c r="BI127" s="2">
        <v>1.5747</v>
      </c>
      <c r="BJ127" s="2">
        <v>2.1208</v>
      </c>
      <c r="BK127" s="2">
        <v>1.9252</v>
      </c>
      <c r="BL127" s="2">
        <v>1.9711000000000001</v>
      </c>
      <c r="BM127" s="2">
        <v>1.9783999999999999</v>
      </c>
      <c r="BN127" s="2">
        <v>1.966</v>
      </c>
      <c r="BO127" s="2">
        <v>1.9581999999999999</v>
      </c>
      <c r="BP127" s="2">
        <v>1.9500999999999999</v>
      </c>
      <c r="BQ127" s="2">
        <v>2.0703999999999998</v>
      </c>
      <c r="BR127" s="2">
        <v>2.0844</v>
      </c>
      <c r="BS127" s="2">
        <v>2.0897000000000001</v>
      </c>
      <c r="BT127" s="2">
        <v>2.0891000000000002</v>
      </c>
      <c r="BU127" s="2">
        <v>35.947200000000002</v>
      </c>
      <c r="BV127" s="2">
        <v>0</v>
      </c>
      <c r="BW127" s="2">
        <v>0</v>
      </c>
      <c r="BX127" s="2">
        <v>0</v>
      </c>
      <c r="BY127" s="2">
        <v>35.183</v>
      </c>
      <c r="BZ127" s="2">
        <v>0.43269999999999997</v>
      </c>
      <c r="CA127" s="2">
        <v>27.794899999999998</v>
      </c>
      <c r="CB127" s="2">
        <v>0.56859999999999999</v>
      </c>
      <c r="CC127" s="2">
        <v>0</v>
      </c>
      <c r="CD127" s="2">
        <v>0</v>
      </c>
      <c r="CE127" s="2">
        <v>0</v>
      </c>
      <c r="CF127" s="2">
        <v>0</v>
      </c>
      <c r="CG127" s="2">
        <v>7.3599999999999999E-2</v>
      </c>
      <c r="CH127" s="2">
        <v>0</v>
      </c>
      <c r="CI127" s="2">
        <v>0</v>
      </c>
      <c r="CJ127" s="2">
        <v>58.48</v>
      </c>
      <c r="CK127" s="2">
        <v>57.63</v>
      </c>
      <c r="CL127" s="2">
        <v>40.93</v>
      </c>
      <c r="CM127" s="2">
        <v>0.51</v>
      </c>
      <c r="CN127" s="2">
        <v>0.85</v>
      </c>
      <c r="CO127" s="2">
        <v>0.08</v>
      </c>
      <c r="CP127" s="2">
        <v>52.636299999999999</v>
      </c>
      <c r="CQ127" s="2">
        <v>0</v>
      </c>
      <c r="CR127" s="2">
        <v>30.232299999999999</v>
      </c>
      <c r="CS127" s="2">
        <v>0</v>
      </c>
      <c r="CT127" s="2">
        <v>0</v>
      </c>
      <c r="CU127" s="2">
        <v>0</v>
      </c>
      <c r="CV127" s="2">
        <v>0</v>
      </c>
      <c r="CW127" s="2">
        <v>12.6595</v>
      </c>
      <c r="CX127" s="2">
        <v>4.2191000000000001</v>
      </c>
      <c r="CY127" s="2">
        <v>0.25269999999999998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61.47</v>
      </c>
      <c r="DF127" s="2">
        <v>37.07</v>
      </c>
      <c r="DG127" s="2">
        <v>1.46</v>
      </c>
      <c r="DH127" s="2">
        <v>0</v>
      </c>
      <c r="DI127" s="2">
        <v>50.162500000000001</v>
      </c>
      <c r="DJ127" s="2">
        <v>0</v>
      </c>
      <c r="DK127" s="2">
        <v>5.3372999999999999</v>
      </c>
      <c r="DL127" s="2">
        <v>0</v>
      </c>
      <c r="DM127" s="2">
        <v>12.508100000000001</v>
      </c>
      <c r="DN127" s="2">
        <v>0.29809999999999998</v>
      </c>
      <c r="DO127" s="2">
        <v>13.1295</v>
      </c>
      <c r="DP127" s="2">
        <v>18.5426</v>
      </c>
      <c r="DQ127" s="2">
        <v>0</v>
      </c>
      <c r="DR127" s="2">
        <v>0</v>
      </c>
      <c r="DS127" s="2">
        <v>0</v>
      </c>
      <c r="DT127" s="2">
        <v>0</v>
      </c>
      <c r="DU127" s="2">
        <v>2.1899999999999999E-2</v>
      </c>
      <c r="DV127" s="2">
        <v>0</v>
      </c>
      <c r="DW127" s="2">
        <v>0</v>
      </c>
      <c r="DX127" s="2">
        <v>65.17</v>
      </c>
      <c r="DY127" s="2">
        <v>36.71</v>
      </c>
      <c r="DZ127" s="2">
        <v>19.62</v>
      </c>
      <c r="EA127" s="2">
        <v>37.270000000000003</v>
      </c>
      <c r="EB127" s="2">
        <v>5.9</v>
      </c>
      <c r="EC127" s="2">
        <v>0.47</v>
      </c>
      <c r="ED127" s="2">
        <v>0.02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</row>
    <row r="128" spans="1:235" x14ac:dyDescent="0.35">
      <c r="A128" s="2" t="s">
        <v>654</v>
      </c>
      <c r="B128" s="2">
        <v>62.5</v>
      </c>
      <c r="C128" s="2">
        <v>61.38</v>
      </c>
      <c r="D128" s="2">
        <v>62.19</v>
      </c>
      <c r="E128" s="2">
        <v>1111.51</v>
      </c>
      <c r="F128" s="2">
        <v>1E-3</v>
      </c>
      <c r="G128" s="2">
        <v>-9.36</v>
      </c>
      <c r="H128" s="2">
        <v>0</v>
      </c>
      <c r="I128" s="2">
        <v>-0.72</v>
      </c>
      <c r="J128" s="2">
        <v>38.619999999999997</v>
      </c>
      <c r="K128" s="2">
        <v>1111.52</v>
      </c>
      <c r="L128" s="2">
        <v>0.01</v>
      </c>
      <c r="M128" s="2">
        <v>1111.51</v>
      </c>
      <c r="N128" s="2">
        <v>0</v>
      </c>
      <c r="O128" s="2">
        <v>1111.51</v>
      </c>
      <c r="P128" s="2">
        <v>0</v>
      </c>
      <c r="Q128" s="2">
        <v>1090.9100000000001</v>
      </c>
      <c r="R128" s="2">
        <v>-20.59</v>
      </c>
      <c r="S128" s="2">
        <v>1084.57</v>
      </c>
      <c r="T128" s="2">
        <v>-26.93</v>
      </c>
      <c r="U128" s="2">
        <v>1059.05</v>
      </c>
      <c r="V128" s="2">
        <v>-52.46</v>
      </c>
      <c r="W128" s="2">
        <v>1026.8499999999999</v>
      </c>
      <c r="X128" s="2">
        <v>-84.66</v>
      </c>
      <c r="Y128" s="2">
        <v>12.689500000000001</v>
      </c>
      <c r="Z128" s="2">
        <v>31.793399999999998</v>
      </c>
      <c r="AA128" s="2">
        <v>16.858599999999999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13.647399999999999</v>
      </c>
      <c r="AH128" s="2">
        <v>37.585500000000003</v>
      </c>
      <c r="AI128" s="2">
        <v>48.767099999999999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0.23089999999999999</v>
      </c>
      <c r="AP128" s="2">
        <v>4.53E-2</v>
      </c>
      <c r="AQ128" s="2">
        <v>47.948099999999997</v>
      </c>
      <c r="AR128" s="2">
        <v>3.3089</v>
      </c>
      <c r="AS128" s="2">
        <v>11.6166</v>
      </c>
      <c r="AT128" s="2">
        <v>2.5411999999999999</v>
      </c>
      <c r="AU128" s="2">
        <v>15.824999999999999</v>
      </c>
      <c r="AV128" s="2">
        <v>0.3468</v>
      </c>
      <c r="AW128" s="2">
        <v>4.2573999999999996</v>
      </c>
      <c r="AX128" s="2">
        <v>10.1088</v>
      </c>
      <c r="AY128" s="2">
        <v>2.7158000000000002</v>
      </c>
      <c r="AZ128" s="2">
        <v>0.88449999999999995</v>
      </c>
      <c r="BA128" s="2">
        <v>0.28660000000000002</v>
      </c>
      <c r="BB128" s="2">
        <v>0</v>
      </c>
      <c r="BC128" s="2">
        <v>3.8999999999999998E-3</v>
      </c>
      <c r="BD128" s="2">
        <v>0.15629999999999999</v>
      </c>
      <c r="BE128" s="2">
        <v>0</v>
      </c>
      <c r="BF128" s="2">
        <v>1.9078999999999999</v>
      </c>
      <c r="BG128" s="2">
        <v>1.5406</v>
      </c>
      <c r="BH128" s="2">
        <v>0.63070000000000004</v>
      </c>
      <c r="BI128" s="2">
        <v>1.5809</v>
      </c>
      <c r="BJ128" s="2">
        <v>2.1408</v>
      </c>
      <c r="BK128" s="2">
        <v>1.9386000000000001</v>
      </c>
      <c r="BL128" s="2">
        <v>1.9851000000000001</v>
      </c>
      <c r="BM128" s="2">
        <v>1.992</v>
      </c>
      <c r="BN128" s="2">
        <v>1.9789000000000001</v>
      </c>
      <c r="BO128" s="2">
        <v>1.9706999999999999</v>
      </c>
      <c r="BP128" s="2">
        <v>1.9622999999999999</v>
      </c>
      <c r="BQ128" s="2">
        <v>2.0872999999999999</v>
      </c>
      <c r="BR128" s="2">
        <v>2.1017999999999999</v>
      </c>
      <c r="BS128" s="2">
        <v>2.1073</v>
      </c>
      <c r="BT128" s="2">
        <v>2.1067</v>
      </c>
      <c r="BU128" s="2">
        <v>35.922699999999999</v>
      </c>
      <c r="BV128" s="2">
        <v>0</v>
      </c>
      <c r="BW128" s="2">
        <v>0</v>
      </c>
      <c r="BX128" s="2">
        <v>0</v>
      </c>
      <c r="BY128" s="2">
        <v>35.312199999999997</v>
      </c>
      <c r="BZ128" s="2">
        <v>0.434</v>
      </c>
      <c r="CA128" s="2">
        <v>27.688199999999998</v>
      </c>
      <c r="CB128" s="2">
        <v>0.56969999999999998</v>
      </c>
      <c r="CC128" s="2">
        <v>0</v>
      </c>
      <c r="CD128" s="2">
        <v>0</v>
      </c>
      <c r="CE128" s="2">
        <v>0</v>
      </c>
      <c r="CF128" s="2">
        <v>0</v>
      </c>
      <c r="CG128" s="2">
        <v>7.3200000000000001E-2</v>
      </c>
      <c r="CH128" s="2">
        <v>0</v>
      </c>
      <c r="CI128" s="2">
        <v>0</v>
      </c>
      <c r="CJ128" s="2">
        <v>58.29</v>
      </c>
      <c r="CK128" s="2">
        <v>57.45</v>
      </c>
      <c r="CL128" s="2">
        <v>41.1</v>
      </c>
      <c r="CM128" s="2">
        <v>0.51</v>
      </c>
      <c r="CN128" s="2">
        <v>0.85</v>
      </c>
      <c r="CO128" s="2">
        <v>0.08</v>
      </c>
      <c r="CP128" s="2">
        <v>52.668999999999997</v>
      </c>
      <c r="CQ128" s="2">
        <v>0</v>
      </c>
      <c r="CR128" s="2">
        <v>30.209800000000001</v>
      </c>
      <c r="CS128" s="2">
        <v>0</v>
      </c>
      <c r="CT128" s="2">
        <v>0</v>
      </c>
      <c r="CU128" s="2">
        <v>0</v>
      </c>
      <c r="CV128" s="2">
        <v>0</v>
      </c>
      <c r="CW128" s="2">
        <v>12.6334</v>
      </c>
      <c r="CX128" s="2">
        <v>4.2329999999999997</v>
      </c>
      <c r="CY128" s="2">
        <v>0.25480000000000003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61.34</v>
      </c>
      <c r="DF128" s="2">
        <v>37.19</v>
      </c>
      <c r="DG128" s="2">
        <v>1.47</v>
      </c>
      <c r="DH128" s="2">
        <v>0</v>
      </c>
      <c r="DI128" s="2">
        <v>50.146700000000003</v>
      </c>
      <c r="DJ128" s="2">
        <v>0</v>
      </c>
      <c r="DK128" s="2">
        <v>5.3414000000000001</v>
      </c>
      <c r="DL128" s="2">
        <v>0</v>
      </c>
      <c r="DM128" s="2">
        <v>12.561500000000001</v>
      </c>
      <c r="DN128" s="2">
        <v>0.29920000000000002</v>
      </c>
      <c r="DO128" s="2">
        <v>13.0924</v>
      </c>
      <c r="DP128" s="2">
        <v>18.536899999999999</v>
      </c>
      <c r="DQ128" s="2">
        <v>0</v>
      </c>
      <c r="DR128" s="2">
        <v>0</v>
      </c>
      <c r="DS128" s="2">
        <v>0</v>
      </c>
      <c r="DT128" s="2">
        <v>0</v>
      </c>
      <c r="DU128" s="2">
        <v>2.18E-2</v>
      </c>
      <c r="DV128" s="2">
        <v>0</v>
      </c>
      <c r="DW128" s="2">
        <v>0</v>
      </c>
      <c r="DX128" s="2">
        <v>65.010000000000005</v>
      </c>
      <c r="DY128" s="2">
        <v>36.619999999999997</v>
      </c>
      <c r="DZ128" s="2">
        <v>19.71</v>
      </c>
      <c r="EA128" s="2">
        <v>37.26</v>
      </c>
      <c r="EB128" s="2">
        <v>5.91</v>
      </c>
      <c r="EC128" s="2">
        <v>0.48</v>
      </c>
      <c r="ED128" s="2">
        <v>0.02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</row>
    <row r="129" spans="1:235" x14ac:dyDescent="0.35">
      <c r="A129" s="2" t="s">
        <v>654</v>
      </c>
      <c r="B129" s="2">
        <v>63</v>
      </c>
      <c r="C129" s="2">
        <v>61.89</v>
      </c>
      <c r="D129" s="2">
        <v>62.69</v>
      </c>
      <c r="E129" s="2">
        <v>1110.8399999999999</v>
      </c>
      <c r="F129" s="2">
        <v>1E-3</v>
      </c>
      <c r="G129" s="2">
        <v>-9.3699999999999992</v>
      </c>
      <c r="H129" s="2">
        <v>0</v>
      </c>
      <c r="I129" s="2">
        <v>-0.72</v>
      </c>
      <c r="J129" s="2">
        <v>38.11</v>
      </c>
      <c r="K129" s="2">
        <v>1110.8499999999999</v>
      </c>
      <c r="L129" s="2">
        <v>0.01</v>
      </c>
      <c r="M129" s="2">
        <v>1110.8399999999999</v>
      </c>
      <c r="N129" s="2">
        <v>0</v>
      </c>
      <c r="O129" s="2">
        <v>1110.8399999999999</v>
      </c>
      <c r="P129" s="2">
        <v>0</v>
      </c>
      <c r="Q129" s="2">
        <v>1090.19</v>
      </c>
      <c r="R129" s="2">
        <v>-20.65</v>
      </c>
      <c r="S129" s="2">
        <v>1083.8</v>
      </c>
      <c r="T129" s="2">
        <v>-27.04</v>
      </c>
      <c r="U129" s="2">
        <v>1061.03</v>
      </c>
      <c r="V129" s="2">
        <v>-49.81</v>
      </c>
      <c r="W129" s="2">
        <v>1026.8499999999999</v>
      </c>
      <c r="X129" s="2">
        <v>-83.99</v>
      </c>
      <c r="Y129" s="2">
        <v>12.758900000000001</v>
      </c>
      <c r="Z129" s="2">
        <v>31.982299999999999</v>
      </c>
      <c r="AA129" s="2">
        <v>17.104500000000002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13.765000000000001</v>
      </c>
      <c r="AH129" s="2">
        <v>37.463000000000001</v>
      </c>
      <c r="AI129" s="2">
        <v>48.771999999999998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0.23180000000000001</v>
      </c>
      <c r="AP129" s="2">
        <v>4.53E-2</v>
      </c>
      <c r="AQ129" s="2">
        <v>47.921500000000002</v>
      </c>
      <c r="AR129" s="2">
        <v>3.3527999999999998</v>
      </c>
      <c r="AS129" s="2">
        <v>11.603199999999999</v>
      </c>
      <c r="AT129" s="2">
        <v>2.5493999999999999</v>
      </c>
      <c r="AU129" s="2">
        <v>15.8451</v>
      </c>
      <c r="AV129" s="2">
        <v>0.3478</v>
      </c>
      <c r="AW129" s="2">
        <v>4.2314999999999996</v>
      </c>
      <c r="AX129" s="2">
        <v>10.083600000000001</v>
      </c>
      <c r="AY129" s="2">
        <v>2.7191000000000001</v>
      </c>
      <c r="AZ129" s="2">
        <v>0.89329999999999998</v>
      </c>
      <c r="BA129" s="2">
        <v>0.29039999999999999</v>
      </c>
      <c r="BB129" s="2">
        <v>0</v>
      </c>
      <c r="BC129" s="2">
        <v>3.8999999999999998E-3</v>
      </c>
      <c r="BD129" s="2">
        <v>0.15840000000000001</v>
      </c>
      <c r="BE129" s="2">
        <v>0</v>
      </c>
      <c r="BF129" s="2">
        <v>1.9192</v>
      </c>
      <c r="BG129" s="2">
        <v>1.5437000000000001</v>
      </c>
      <c r="BH129" s="2">
        <v>0.62829999999999997</v>
      </c>
      <c r="BI129" s="2">
        <v>1.5871999999999999</v>
      </c>
      <c r="BJ129" s="2">
        <v>2.1613000000000002</v>
      </c>
      <c r="BK129" s="2">
        <v>1.9521999999999999</v>
      </c>
      <c r="BL129" s="2">
        <v>1.9992000000000001</v>
      </c>
      <c r="BM129" s="2">
        <v>2.0057</v>
      </c>
      <c r="BN129" s="2">
        <v>1.9919</v>
      </c>
      <c r="BO129" s="2">
        <v>1.9834000000000001</v>
      </c>
      <c r="BP129" s="2">
        <v>1.9746999999999999</v>
      </c>
      <c r="BQ129" s="2">
        <v>2.1046</v>
      </c>
      <c r="BR129" s="2">
        <v>2.1194999999999999</v>
      </c>
      <c r="BS129" s="2">
        <v>2.1252</v>
      </c>
      <c r="BT129" s="2">
        <v>2.1246999999999998</v>
      </c>
      <c r="BU129" s="2">
        <v>35.898200000000003</v>
      </c>
      <c r="BV129" s="2">
        <v>0</v>
      </c>
      <c r="BW129" s="2">
        <v>0</v>
      </c>
      <c r="BX129" s="2">
        <v>0</v>
      </c>
      <c r="BY129" s="2">
        <v>35.441600000000001</v>
      </c>
      <c r="BZ129" s="2">
        <v>0.43519999999999998</v>
      </c>
      <c r="CA129" s="2">
        <v>27.581399999999999</v>
      </c>
      <c r="CB129" s="2">
        <v>0.57089999999999996</v>
      </c>
      <c r="CC129" s="2">
        <v>0</v>
      </c>
      <c r="CD129" s="2">
        <v>0</v>
      </c>
      <c r="CE129" s="2">
        <v>0</v>
      </c>
      <c r="CF129" s="2">
        <v>0</v>
      </c>
      <c r="CG129" s="2">
        <v>7.2800000000000004E-2</v>
      </c>
      <c r="CH129" s="2">
        <v>0</v>
      </c>
      <c r="CI129" s="2">
        <v>0</v>
      </c>
      <c r="CJ129" s="2">
        <v>58.11</v>
      </c>
      <c r="CK129" s="2">
        <v>57.27</v>
      </c>
      <c r="CL129" s="2">
        <v>41.28</v>
      </c>
      <c r="CM129" s="2">
        <v>0.51</v>
      </c>
      <c r="CN129" s="2">
        <v>0.85</v>
      </c>
      <c r="CO129" s="2">
        <v>0.08</v>
      </c>
      <c r="CP129" s="2">
        <v>52.701799999999999</v>
      </c>
      <c r="CQ129" s="2">
        <v>0</v>
      </c>
      <c r="CR129" s="2">
        <v>30.1873</v>
      </c>
      <c r="CS129" s="2">
        <v>0</v>
      </c>
      <c r="CT129" s="2">
        <v>0</v>
      </c>
      <c r="CU129" s="2">
        <v>0</v>
      </c>
      <c r="CV129" s="2">
        <v>0</v>
      </c>
      <c r="CW129" s="2">
        <v>12.607100000000001</v>
      </c>
      <c r="CX129" s="2">
        <v>4.2469999999999999</v>
      </c>
      <c r="CY129" s="2">
        <v>0.25679999999999997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61.21</v>
      </c>
      <c r="DF129" s="2">
        <v>37.31</v>
      </c>
      <c r="DG129" s="2">
        <v>1.48</v>
      </c>
      <c r="DH129" s="2">
        <v>0</v>
      </c>
      <c r="DI129" s="2">
        <v>50.130600000000001</v>
      </c>
      <c r="DJ129" s="2">
        <v>0</v>
      </c>
      <c r="DK129" s="2">
        <v>5.3459000000000003</v>
      </c>
      <c r="DL129" s="2">
        <v>0</v>
      </c>
      <c r="DM129" s="2">
        <v>12.614800000000001</v>
      </c>
      <c r="DN129" s="2">
        <v>0.3004</v>
      </c>
      <c r="DO129" s="2">
        <v>13.055</v>
      </c>
      <c r="DP129" s="2">
        <v>18.531500000000001</v>
      </c>
      <c r="DQ129" s="2">
        <v>0</v>
      </c>
      <c r="DR129" s="2">
        <v>0</v>
      </c>
      <c r="DS129" s="2">
        <v>0</v>
      </c>
      <c r="DT129" s="2">
        <v>0</v>
      </c>
      <c r="DU129" s="2">
        <v>2.1700000000000001E-2</v>
      </c>
      <c r="DV129" s="2">
        <v>0</v>
      </c>
      <c r="DW129" s="2">
        <v>0</v>
      </c>
      <c r="DX129" s="2">
        <v>64.849999999999994</v>
      </c>
      <c r="DY129" s="2">
        <v>36.520000000000003</v>
      </c>
      <c r="DZ129" s="2">
        <v>19.8</v>
      </c>
      <c r="EA129" s="2">
        <v>37.26</v>
      </c>
      <c r="EB129" s="2">
        <v>5.91</v>
      </c>
      <c r="EC129" s="2">
        <v>0.48</v>
      </c>
      <c r="ED129" s="2">
        <v>0.02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</row>
    <row r="130" spans="1:235" x14ac:dyDescent="0.35">
      <c r="A130" s="2" t="s">
        <v>654</v>
      </c>
      <c r="B130" s="2">
        <v>63.5</v>
      </c>
      <c r="C130" s="2">
        <v>62.39</v>
      </c>
      <c r="D130" s="2">
        <v>63.19</v>
      </c>
      <c r="E130" s="2">
        <v>1110.1600000000001</v>
      </c>
      <c r="F130" s="2">
        <v>1E-3</v>
      </c>
      <c r="G130" s="2">
        <v>-9.3800000000000008</v>
      </c>
      <c r="H130" s="2">
        <v>0</v>
      </c>
      <c r="I130" s="2">
        <v>-0.72</v>
      </c>
      <c r="J130" s="2">
        <v>37.61</v>
      </c>
      <c r="K130" s="2">
        <v>1110.17</v>
      </c>
      <c r="L130" s="2">
        <v>0.01</v>
      </c>
      <c r="M130" s="2">
        <v>1110.1600000000001</v>
      </c>
      <c r="N130" s="2">
        <v>0</v>
      </c>
      <c r="O130" s="2">
        <v>1110.1600000000001</v>
      </c>
      <c r="P130" s="2">
        <v>0</v>
      </c>
      <c r="Q130" s="2">
        <v>1089.45</v>
      </c>
      <c r="R130" s="2">
        <v>-20.71</v>
      </c>
      <c r="S130" s="2">
        <v>1083.01</v>
      </c>
      <c r="T130" s="2">
        <v>-27.15</v>
      </c>
      <c r="U130" s="2">
        <v>1063.06</v>
      </c>
      <c r="V130" s="2">
        <v>-47.1</v>
      </c>
      <c r="W130" s="2">
        <v>1026.8499999999999</v>
      </c>
      <c r="X130" s="2">
        <v>-83.31</v>
      </c>
      <c r="Y130" s="2">
        <v>12.8286</v>
      </c>
      <c r="Z130" s="2">
        <v>32.170900000000003</v>
      </c>
      <c r="AA130" s="2">
        <v>17.3505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13.821999999999999</v>
      </c>
      <c r="AH130" s="2">
        <v>37.399799999999999</v>
      </c>
      <c r="AI130" s="2">
        <v>48.778199999999998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0.23269999999999999</v>
      </c>
      <c r="AP130" s="2">
        <v>4.53E-2</v>
      </c>
      <c r="AQ130" s="2">
        <v>47.894399999999997</v>
      </c>
      <c r="AR130" s="2">
        <v>3.3978000000000002</v>
      </c>
      <c r="AS130" s="2">
        <v>11.5899</v>
      </c>
      <c r="AT130" s="2">
        <v>2.5575999999999999</v>
      </c>
      <c r="AU130" s="2">
        <v>15.864599999999999</v>
      </c>
      <c r="AV130" s="2">
        <v>0.34870000000000001</v>
      </c>
      <c r="AW130" s="2">
        <v>4.2055999999999996</v>
      </c>
      <c r="AX130" s="2">
        <v>10.058199999999999</v>
      </c>
      <c r="AY130" s="2">
        <v>2.7223000000000002</v>
      </c>
      <c r="AZ130" s="2">
        <v>0.9022</v>
      </c>
      <c r="BA130" s="2">
        <v>0.29430000000000001</v>
      </c>
      <c r="BB130" s="2">
        <v>0</v>
      </c>
      <c r="BC130" s="2">
        <v>3.8E-3</v>
      </c>
      <c r="BD130" s="2">
        <v>0.1605</v>
      </c>
      <c r="BE130" s="2">
        <v>0</v>
      </c>
      <c r="BF130" s="2">
        <v>1.9306000000000001</v>
      </c>
      <c r="BG130" s="2">
        <v>1.5468999999999999</v>
      </c>
      <c r="BH130" s="2">
        <v>0.62580000000000002</v>
      </c>
      <c r="BI130" s="2">
        <v>1.5933999999999999</v>
      </c>
      <c r="BJ130" s="2">
        <v>2.1821999999999999</v>
      </c>
      <c r="BK130" s="2">
        <v>1.9659</v>
      </c>
      <c r="BL130" s="2">
        <v>2.0135000000000001</v>
      </c>
      <c r="BM130" s="2">
        <v>2.0194999999999999</v>
      </c>
      <c r="BN130" s="2">
        <v>2.0049999999999999</v>
      </c>
      <c r="BO130" s="2">
        <v>1.9962</v>
      </c>
      <c r="BP130" s="2">
        <v>1.9872000000000001</v>
      </c>
      <c r="BQ130" s="2">
        <v>2.1221999999999999</v>
      </c>
      <c r="BR130" s="2">
        <v>2.1375000000000002</v>
      </c>
      <c r="BS130" s="2">
        <v>2.1435</v>
      </c>
      <c r="BT130" s="2">
        <v>2.1429999999999998</v>
      </c>
      <c r="BU130" s="2">
        <v>35.873600000000003</v>
      </c>
      <c r="BV130" s="2">
        <v>0</v>
      </c>
      <c r="BW130" s="2">
        <v>0</v>
      </c>
      <c r="BX130" s="2">
        <v>0</v>
      </c>
      <c r="BY130" s="2">
        <v>35.570799999999998</v>
      </c>
      <c r="BZ130" s="2">
        <v>0.4365</v>
      </c>
      <c r="CA130" s="2">
        <v>27.474599999999999</v>
      </c>
      <c r="CB130" s="2">
        <v>0.57199999999999995</v>
      </c>
      <c r="CC130" s="2">
        <v>0</v>
      </c>
      <c r="CD130" s="2">
        <v>0</v>
      </c>
      <c r="CE130" s="2">
        <v>0</v>
      </c>
      <c r="CF130" s="2">
        <v>0</v>
      </c>
      <c r="CG130" s="2">
        <v>7.2400000000000006E-2</v>
      </c>
      <c r="CH130" s="2">
        <v>0</v>
      </c>
      <c r="CI130" s="2">
        <v>0</v>
      </c>
      <c r="CJ130" s="2">
        <v>57.93</v>
      </c>
      <c r="CK130" s="2">
        <v>57.09</v>
      </c>
      <c r="CL130" s="2">
        <v>41.46</v>
      </c>
      <c r="CM130" s="2">
        <v>0.52</v>
      </c>
      <c r="CN130" s="2">
        <v>0.85</v>
      </c>
      <c r="CO130" s="2">
        <v>0.08</v>
      </c>
      <c r="CP130" s="2">
        <v>52.734699999999997</v>
      </c>
      <c r="CQ130" s="2">
        <v>0</v>
      </c>
      <c r="CR130" s="2">
        <v>30.1647</v>
      </c>
      <c r="CS130" s="2">
        <v>0</v>
      </c>
      <c r="CT130" s="2">
        <v>0</v>
      </c>
      <c r="CU130" s="2">
        <v>0</v>
      </c>
      <c r="CV130" s="2">
        <v>0</v>
      </c>
      <c r="CW130" s="2">
        <v>12.5808</v>
      </c>
      <c r="CX130" s="2">
        <v>4.2610000000000001</v>
      </c>
      <c r="CY130" s="2">
        <v>0.25890000000000002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61.07</v>
      </c>
      <c r="DF130" s="2">
        <v>37.43</v>
      </c>
      <c r="DG130" s="2">
        <v>1.5</v>
      </c>
      <c r="DH130" s="2">
        <v>0</v>
      </c>
      <c r="DI130" s="2">
        <v>50.114400000000003</v>
      </c>
      <c r="DJ130" s="2">
        <v>0</v>
      </c>
      <c r="DK130" s="2">
        <v>5.3507999999999996</v>
      </c>
      <c r="DL130" s="2">
        <v>0</v>
      </c>
      <c r="DM130" s="2">
        <v>12.668100000000001</v>
      </c>
      <c r="DN130" s="2">
        <v>0.30149999999999999</v>
      </c>
      <c r="DO130" s="2">
        <v>13.0175</v>
      </c>
      <c r="DP130" s="2">
        <v>18.5261</v>
      </c>
      <c r="DQ130" s="2">
        <v>0</v>
      </c>
      <c r="DR130" s="2">
        <v>0</v>
      </c>
      <c r="DS130" s="2">
        <v>0</v>
      </c>
      <c r="DT130" s="2">
        <v>0</v>
      </c>
      <c r="DU130" s="2">
        <v>2.1600000000000001E-2</v>
      </c>
      <c r="DV130" s="2">
        <v>0</v>
      </c>
      <c r="DW130" s="2">
        <v>0</v>
      </c>
      <c r="DX130" s="2">
        <v>64.69</v>
      </c>
      <c r="DY130" s="2">
        <v>36.43</v>
      </c>
      <c r="DZ130" s="2">
        <v>19.89</v>
      </c>
      <c r="EA130" s="2">
        <v>37.26</v>
      </c>
      <c r="EB130" s="2">
        <v>5.92</v>
      </c>
      <c r="EC130" s="2">
        <v>0.48</v>
      </c>
      <c r="ED130" s="2">
        <v>0.02</v>
      </c>
      <c r="EE130" s="2">
        <v>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</row>
    <row r="131" spans="1:235" x14ac:dyDescent="0.35">
      <c r="A131" s="2" t="s">
        <v>654</v>
      </c>
      <c r="B131" s="2">
        <v>64</v>
      </c>
      <c r="C131" s="2">
        <v>62.9</v>
      </c>
      <c r="D131" s="2">
        <v>63.7</v>
      </c>
      <c r="E131" s="2">
        <v>1109.48</v>
      </c>
      <c r="F131" s="2">
        <v>1E-3</v>
      </c>
      <c r="G131" s="2">
        <v>-9.39</v>
      </c>
      <c r="H131" s="2">
        <v>0</v>
      </c>
      <c r="I131" s="2">
        <v>-0.72</v>
      </c>
      <c r="J131" s="2">
        <v>37.1</v>
      </c>
      <c r="K131" s="2">
        <v>1109.49</v>
      </c>
      <c r="L131" s="2">
        <v>0.01</v>
      </c>
      <c r="M131" s="2">
        <v>1109.48</v>
      </c>
      <c r="N131" s="2">
        <v>0</v>
      </c>
      <c r="O131" s="2">
        <v>1109.48</v>
      </c>
      <c r="P131" s="2">
        <v>0</v>
      </c>
      <c r="Q131" s="2">
        <v>1088.7</v>
      </c>
      <c r="R131" s="2">
        <v>-20.78</v>
      </c>
      <c r="S131" s="2">
        <v>1082.21</v>
      </c>
      <c r="T131" s="2">
        <v>-27.27</v>
      </c>
      <c r="U131" s="2">
        <v>1065.1300000000001</v>
      </c>
      <c r="V131" s="2">
        <v>-44.35</v>
      </c>
      <c r="W131" s="2">
        <v>1026.8499999999999</v>
      </c>
      <c r="X131" s="2">
        <v>-82.63</v>
      </c>
      <c r="Y131" s="2">
        <v>12.899100000000001</v>
      </c>
      <c r="Z131" s="2">
        <v>32.359299999999998</v>
      </c>
      <c r="AA131" s="2">
        <v>17.596299999999999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13.9602</v>
      </c>
      <c r="AH131" s="2">
        <v>37.3245</v>
      </c>
      <c r="AI131" s="2">
        <v>48.715299999999999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0.23369999999999999</v>
      </c>
      <c r="AP131" s="2">
        <v>4.53E-2</v>
      </c>
      <c r="AQ131" s="2">
        <v>47.866700000000002</v>
      </c>
      <c r="AR131" s="2">
        <v>3.4441000000000002</v>
      </c>
      <c r="AS131" s="2">
        <v>11.576599999999999</v>
      </c>
      <c r="AT131" s="2">
        <v>2.5657000000000001</v>
      </c>
      <c r="AU131" s="2">
        <v>15.8833</v>
      </c>
      <c r="AV131" s="2">
        <v>0.34970000000000001</v>
      </c>
      <c r="AW131" s="2">
        <v>4.1795</v>
      </c>
      <c r="AX131" s="2">
        <v>10.0326</v>
      </c>
      <c r="AY131" s="2">
        <v>2.7256</v>
      </c>
      <c r="AZ131" s="2">
        <v>0.91139999999999999</v>
      </c>
      <c r="BA131" s="2">
        <v>0.29830000000000001</v>
      </c>
      <c r="BB131" s="2">
        <v>0</v>
      </c>
      <c r="BC131" s="2">
        <v>3.8E-3</v>
      </c>
      <c r="BD131" s="2">
        <v>0.16270000000000001</v>
      </c>
      <c r="BE131" s="2">
        <v>0</v>
      </c>
      <c r="BF131" s="2">
        <v>1.9420999999999999</v>
      </c>
      <c r="BG131" s="2">
        <v>1.55</v>
      </c>
      <c r="BH131" s="2">
        <v>0.62339999999999995</v>
      </c>
      <c r="BI131" s="2">
        <v>1.5996999999999999</v>
      </c>
      <c r="BJ131" s="2">
        <v>2.2035</v>
      </c>
      <c r="BK131" s="2">
        <v>1.9797</v>
      </c>
      <c r="BL131" s="2">
        <v>2.028</v>
      </c>
      <c r="BM131" s="2">
        <v>2.0335000000000001</v>
      </c>
      <c r="BN131" s="2">
        <v>2.0183</v>
      </c>
      <c r="BO131" s="2">
        <v>2.0091000000000001</v>
      </c>
      <c r="BP131" s="2">
        <v>1.9997</v>
      </c>
      <c r="BQ131" s="2">
        <v>2.1400999999999999</v>
      </c>
      <c r="BR131" s="2">
        <v>2.1558999999999999</v>
      </c>
      <c r="BS131" s="2">
        <v>2.1621000000000001</v>
      </c>
      <c r="BT131" s="2">
        <v>2.1616</v>
      </c>
      <c r="BU131" s="2">
        <v>35.8491</v>
      </c>
      <c r="BV131" s="2">
        <v>0</v>
      </c>
      <c r="BW131" s="2">
        <v>0</v>
      </c>
      <c r="BX131" s="2">
        <v>0</v>
      </c>
      <c r="BY131" s="2">
        <v>35.700099999999999</v>
      </c>
      <c r="BZ131" s="2">
        <v>0.43780000000000002</v>
      </c>
      <c r="CA131" s="2">
        <v>27.367799999999999</v>
      </c>
      <c r="CB131" s="2">
        <v>0.57320000000000004</v>
      </c>
      <c r="CC131" s="2">
        <v>0</v>
      </c>
      <c r="CD131" s="2">
        <v>0</v>
      </c>
      <c r="CE131" s="2">
        <v>0</v>
      </c>
      <c r="CF131" s="2">
        <v>0</v>
      </c>
      <c r="CG131" s="2">
        <v>7.1999999999999995E-2</v>
      </c>
      <c r="CH131" s="2">
        <v>0</v>
      </c>
      <c r="CI131" s="2">
        <v>0</v>
      </c>
      <c r="CJ131" s="2">
        <v>57.74</v>
      </c>
      <c r="CK131" s="2">
        <v>56.9</v>
      </c>
      <c r="CL131" s="2">
        <v>41.64</v>
      </c>
      <c r="CM131" s="2">
        <v>0.52</v>
      </c>
      <c r="CN131" s="2">
        <v>0.86</v>
      </c>
      <c r="CO131" s="2">
        <v>0.08</v>
      </c>
      <c r="CP131" s="2">
        <v>52.767699999999998</v>
      </c>
      <c r="CQ131" s="2">
        <v>0</v>
      </c>
      <c r="CR131" s="2">
        <v>30.141999999999999</v>
      </c>
      <c r="CS131" s="2">
        <v>0</v>
      </c>
      <c r="CT131" s="2">
        <v>0</v>
      </c>
      <c r="CU131" s="2">
        <v>0</v>
      </c>
      <c r="CV131" s="2">
        <v>0</v>
      </c>
      <c r="CW131" s="2">
        <v>12.554399999999999</v>
      </c>
      <c r="CX131" s="2">
        <v>4.2750000000000004</v>
      </c>
      <c r="CY131" s="2">
        <v>0.26100000000000001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60.94</v>
      </c>
      <c r="DF131" s="2">
        <v>37.549999999999997</v>
      </c>
      <c r="DG131" s="2">
        <v>1.51</v>
      </c>
      <c r="DH131" s="2">
        <v>0</v>
      </c>
      <c r="DI131" s="2">
        <v>50.097999999999999</v>
      </c>
      <c r="DJ131" s="2">
        <v>0</v>
      </c>
      <c r="DK131" s="2">
        <v>5.3559999999999999</v>
      </c>
      <c r="DL131" s="2">
        <v>0</v>
      </c>
      <c r="DM131" s="2">
        <v>12.7211</v>
      </c>
      <c r="DN131" s="2">
        <v>0.30270000000000002</v>
      </c>
      <c r="DO131" s="2">
        <v>12.979699999999999</v>
      </c>
      <c r="DP131" s="2">
        <v>18.521000000000001</v>
      </c>
      <c r="DQ131" s="2">
        <v>0</v>
      </c>
      <c r="DR131" s="2">
        <v>0</v>
      </c>
      <c r="DS131" s="2">
        <v>0</v>
      </c>
      <c r="DT131" s="2">
        <v>0</v>
      </c>
      <c r="DU131" s="2">
        <v>2.1499999999999998E-2</v>
      </c>
      <c r="DV131" s="2">
        <v>0</v>
      </c>
      <c r="DW131" s="2">
        <v>0</v>
      </c>
      <c r="DX131" s="2">
        <v>64.52</v>
      </c>
      <c r="DY131" s="2">
        <v>36.33</v>
      </c>
      <c r="DZ131" s="2">
        <v>19.98</v>
      </c>
      <c r="EA131" s="2">
        <v>37.26</v>
      </c>
      <c r="EB131" s="2">
        <v>5.93</v>
      </c>
      <c r="EC131" s="2">
        <v>0.48</v>
      </c>
      <c r="ED131" s="2">
        <v>0.02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</row>
    <row r="132" spans="1:235" x14ac:dyDescent="0.35">
      <c r="A132" s="2" t="s">
        <v>654</v>
      </c>
      <c r="B132" s="2">
        <v>64.5</v>
      </c>
      <c r="C132" s="2">
        <v>63.41</v>
      </c>
      <c r="D132" s="2">
        <v>64.2</v>
      </c>
      <c r="E132" s="2">
        <v>1108.79</v>
      </c>
      <c r="F132" s="2">
        <v>1E-3</v>
      </c>
      <c r="G132" s="2">
        <v>-9.4</v>
      </c>
      <c r="H132" s="2">
        <v>0</v>
      </c>
      <c r="I132" s="2">
        <v>-0.72</v>
      </c>
      <c r="J132" s="2">
        <v>36.590000000000003</v>
      </c>
      <c r="K132" s="2">
        <v>1108.8</v>
      </c>
      <c r="L132" s="2">
        <v>0.01</v>
      </c>
      <c r="M132" s="2">
        <v>1108.79</v>
      </c>
      <c r="N132" s="2">
        <v>0</v>
      </c>
      <c r="O132" s="2">
        <v>1108.79</v>
      </c>
      <c r="P132" s="2">
        <v>0</v>
      </c>
      <c r="Q132" s="2">
        <v>1087.94</v>
      </c>
      <c r="R132" s="2">
        <v>-20.85</v>
      </c>
      <c r="S132" s="2">
        <v>1081.4100000000001</v>
      </c>
      <c r="T132" s="2">
        <v>-27.38</v>
      </c>
      <c r="U132" s="2">
        <v>1067.25</v>
      </c>
      <c r="V132" s="2">
        <v>-41.54</v>
      </c>
      <c r="W132" s="2">
        <v>1026.8499999999999</v>
      </c>
      <c r="X132" s="2">
        <v>-81.94</v>
      </c>
      <c r="Y132" s="2">
        <v>12.969799999999999</v>
      </c>
      <c r="Z132" s="2">
        <v>32.5473</v>
      </c>
      <c r="AA132" s="2">
        <v>17.842199999999998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14.019299999999999</v>
      </c>
      <c r="AH132" s="2">
        <v>37.259500000000003</v>
      </c>
      <c r="AI132" s="2">
        <v>48.721299999999999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0.2346</v>
      </c>
      <c r="AP132" s="2">
        <v>4.53E-2</v>
      </c>
      <c r="AQ132" s="2">
        <v>47.8384</v>
      </c>
      <c r="AR132" s="2">
        <v>3.4916999999999998</v>
      </c>
      <c r="AS132" s="2">
        <v>11.5633</v>
      </c>
      <c r="AT132" s="2">
        <v>2.5737000000000001</v>
      </c>
      <c r="AU132" s="2">
        <v>15.901300000000001</v>
      </c>
      <c r="AV132" s="2">
        <v>0.35060000000000002</v>
      </c>
      <c r="AW132" s="2">
        <v>4.1534000000000004</v>
      </c>
      <c r="AX132" s="2">
        <v>10.0068</v>
      </c>
      <c r="AY132" s="2">
        <v>2.7288000000000001</v>
      </c>
      <c r="AZ132" s="2">
        <v>0.92069999999999996</v>
      </c>
      <c r="BA132" s="2">
        <v>0.3024</v>
      </c>
      <c r="BB132" s="2">
        <v>0</v>
      </c>
      <c r="BC132" s="2">
        <v>3.8E-3</v>
      </c>
      <c r="BD132" s="2">
        <v>0.16500000000000001</v>
      </c>
      <c r="BE132" s="2">
        <v>0</v>
      </c>
      <c r="BF132" s="2">
        <v>1.9536</v>
      </c>
      <c r="BG132" s="2">
        <v>1.5530999999999999</v>
      </c>
      <c r="BH132" s="2">
        <v>0.62090000000000001</v>
      </c>
      <c r="BI132" s="2">
        <v>1.6059000000000001</v>
      </c>
      <c r="BJ132" s="2">
        <v>2.2252000000000001</v>
      </c>
      <c r="BK132" s="2">
        <v>1.9938</v>
      </c>
      <c r="BL132" s="2">
        <v>2.0426000000000002</v>
      </c>
      <c r="BM132" s="2">
        <v>2.0476999999999999</v>
      </c>
      <c r="BN132" s="2">
        <v>2.0316999999999998</v>
      </c>
      <c r="BO132" s="2">
        <v>2.0222000000000002</v>
      </c>
      <c r="BP132" s="2">
        <v>2.0124</v>
      </c>
      <c r="BQ132" s="2">
        <v>2.1583999999999999</v>
      </c>
      <c r="BR132" s="2">
        <v>2.1747000000000001</v>
      </c>
      <c r="BS132" s="2">
        <v>2.1810999999999998</v>
      </c>
      <c r="BT132" s="2">
        <v>2.1806000000000001</v>
      </c>
      <c r="BU132" s="2">
        <v>35.824599999999997</v>
      </c>
      <c r="BV132" s="2">
        <v>0</v>
      </c>
      <c r="BW132" s="2">
        <v>0</v>
      </c>
      <c r="BX132" s="2">
        <v>0</v>
      </c>
      <c r="BY132" s="2">
        <v>35.829300000000003</v>
      </c>
      <c r="BZ132" s="2">
        <v>0.43909999999999999</v>
      </c>
      <c r="CA132" s="2">
        <v>27.261099999999999</v>
      </c>
      <c r="CB132" s="2">
        <v>0.57450000000000001</v>
      </c>
      <c r="CC132" s="2">
        <v>0</v>
      </c>
      <c r="CD132" s="2">
        <v>0</v>
      </c>
      <c r="CE132" s="2">
        <v>0</v>
      </c>
      <c r="CF132" s="2">
        <v>0</v>
      </c>
      <c r="CG132" s="2">
        <v>7.1499999999999994E-2</v>
      </c>
      <c r="CH132" s="2">
        <v>0</v>
      </c>
      <c r="CI132" s="2">
        <v>0</v>
      </c>
      <c r="CJ132" s="2">
        <v>57.56</v>
      </c>
      <c r="CK132" s="2">
        <v>56.72</v>
      </c>
      <c r="CL132" s="2">
        <v>41.82</v>
      </c>
      <c r="CM132" s="2">
        <v>0.52</v>
      </c>
      <c r="CN132" s="2">
        <v>0.86</v>
      </c>
      <c r="CO132" s="2">
        <v>0.08</v>
      </c>
      <c r="CP132" s="2">
        <v>52.800800000000002</v>
      </c>
      <c r="CQ132" s="2">
        <v>0</v>
      </c>
      <c r="CR132" s="2">
        <v>30.1191</v>
      </c>
      <c r="CS132" s="2">
        <v>0</v>
      </c>
      <c r="CT132" s="2">
        <v>0</v>
      </c>
      <c r="CU132" s="2">
        <v>0</v>
      </c>
      <c r="CV132" s="2">
        <v>0</v>
      </c>
      <c r="CW132" s="2">
        <v>12.527799999999999</v>
      </c>
      <c r="CX132" s="2">
        <v>4.2891000000000004</v>
      </c>
      <c r="CY132" s="2">
        <v>0.26319999999999999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60.81</v>
      </c>
      <c r="DF132" s="2">
        <v>37.67</v>
      </c>
      <c r="DG132" s="2">
        <v>1.52</v>
      </c>
      <c r="DH132" s="2">
        <v>0</v>
      </c>
      <c r="DI132" s="2">
        <v>50.081299999999999</v>
      </c>
      <c r="DJ132" s="2">
        <v>0</v>
      </c>
      <c r="DK132" s="2">
        <v>5.3615000000000004</v>
      </c>
      <c r="DL132" s="2">
        <v>0</v>
      </c>
      <c r="DM132" s="2">
        <v>12.7742</v>
      </c>
      <c r="DN132" s="2">
        <v>0.30380000000000001</v>
      </c>
      <c r="DO132" s="2">
        <v>12.941800000000001</v>
      </c>
      <c r="DP132" s="2">
        <v>18.515999999999998</v>
      </c>
      <c r="DQ132" s="2">
        <v>0</v>
      </c>
      <c r="DR132" s="2">
        <v>0</v>
      </c>
      <c r="DS132" s="2">
        <v>0</v>
      </c>
      <c r="DT132" s="2">
        <v>0</v>
      </c>
      <c r="DU132" s="2">
        <v>2.1299999999999999E-2</v>
      </c>
      <c r="DV132" s="2">
        <v>0</v>
      </c>
      <c r="DW132" s="2">
        <v>0</v>
      </c>
      <c r="DX132" s="2">
        <v>64.36</v>
      </c>
      <c r="DY132" s="2">
        <v>36.229999999999997</v>
      </c>
      <c r="DZ132" s="2">
        <v>20.059999999999999</v>
      </c>
      <c r="EA132" s="2">
        <v>37.26</v>
      </c>
      <c r="EB132" s="2">
        <v>5.93</v>
      </c>
      <c r="EC132" s="2">
        <v>0.48</v>
      </c>
      <c r="ED132" s="2">
        <v>0.02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</row>
    <row r="133" spans="1:235" x14ac:dyDescent="0.35">
      <c r="A133" s="2" t="s">
        <v>654</v>
      </c>
      <c r="B133" s="2">
        <v>65</v>
      </c>
      <c r="C133" s="2">
        <v>63.91</v>
      </c>
      <c r="D133" s="2">
        <v>64.7</v>
      </c>
      <c r="E133" s="2">
        <v>1108.0899999999999</v>
      </c>
      <c r="F133" s="2">
        <v>1E-3</v>
      </c>
      <c r="G133" s="2">
        <v>-9.41</v>
      </c>
      <c r="H133" s="2">
        <v>0</v>
      </c>
      <c r="I133" s="2">
        <v>-0.72</v>
      </c>
      <c r="J133" s="2">
        <v>36.090000000000003</v>
      </c>
      <c r="K133" s="2">
        <v>1108.0999999999999</v>
      </c>
      <c r="L133" s="2">
        <v>0.01</v>
      </c>
      <c r="M133" s="2">
        <v>1108.0899999999999</v>
      </c>
      <c r="N133" s="2">
        <v>0</v>
      </c>
      <c r="O133" s="2">
        <v>1108.0899999999999</v>
      </c>
      <c r="P133" s="2">
        <v>0</v>
      </c>
      <c r="Q133" s="2">
        <v>1087.1600000000001</v>
      </c>
      <c r="R133" s="2">
        <v>-20.92</v>
      </c>
      <c r="S133" s="2">
        <v>1080.5899999999999</v>
      </c>
      <c r="T133" s="2">
        <v>-27.5</v>
      </c>
      <c r="U133" s="2">
        <v>1069.4100000000001</v>
      </c>
      <c r="V133" s="2">
        <v>-38.68</v>
      </c>
      <c r="W133" s="2">
        <v>1026.8499999999999</v>
      </c>
      <c r="X133" s="2">
        <v>-81.239999999999995</v>
      </c>
      <c r="Y133" s="2">
        <v>13.0413</v>
      </c>
      <c r="Z133" s="2">
        <v>32.735100000000003</v>
      </c>
      <c r="AA133" s="2">
        <v>18.087900000000001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14.164999999999999</v>
      </c>
      <c r="AH133" s="2">
        <v>37.1815</v>
      </c>
      <c r="AI133" s="2">
        <v>48.653500000000001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0.2356</v>
      </c>
      <c r="AP133" s="2">
        <v>4.53E-2</v>
      </c>
      <c r="AQ133" s="2">
        <v>47.809699999999999</v>
      </c>
      <c r="AR133" s="2">
        <v>3.5407000000000002</v>
      </c>
      <c r="AS133" s="2">
        <v>11.55</v>
      </c>
      <c r="AT133" s="2">
        <v>2.5817999999999999</v>
      </c>
      <c r="AU133" s="2">
        <v>15.9184</v>
      </c>
      <c r="AV133" s="2">
        <v>0.35149999999999998</v>
      </c>
      <c r="AW133" s="2">
        <v>4.1273</v>
      </c>
      <c r="AX133" s="2">
        <v>9.9809000000000001</v>
      </c>
      <c r="AY133" s="2">
        <v>2.7320000000000002</v>
      </c>
      <c r="AZ133" s="2">
        <v>0.93020000000000003</v>
      </c>
      <c r="BA133" s="2">
        <v>0.30669999999999997</v>
      </c>
      <c r="BB133" s="2">
        <v>0</v>
      </c>
      <c r="BC133" s="2">
        <v>3.7000000000000002E-3</v>
      </c>
      <c r="BD133" s="2">
        <v>0.1673</v>
      </c>
      <c r="BE133" s="2">
        <v>0</v>
      </c>
      <c r="BF133" s="2">
        <v>1.9652000000000001</v>
      </c>
      <c r="BG133" s="2">
        <v>1.5563</v>
      </c>
      <c r="BH133" s="2">
        <v>0.61839999999999995</v>
      </c>
      <c r="BI133" s="2">
        <v>1.6121000000000001</v>
      </c>
      <c r="BJ133" s="2">
        <v>2.2473999999999998</v>
      </c>
      <c r="BK133" s="2">
        <v>2.0078999999999998</v>
      </c>
      <c r="BL133" s="2">
        <v>2.0573999999999999</v>
      </c>
      <c r="BM133" s="2">
        <v>2.0619999999999998</v>
      </c>
      <c r="BN133" s="2">
        <v>2.0453000000000001</v>
      </c>
      <c r="BO133" s="2">
        <v>2.0352999999999999</v>
      </c>
      <c r="BP133" s="2">
        <v>2.0251999999999999</v>
      </c>
      <c r="BQ133" s="2">
        <v>2.177</v>
      </c>
      <c r="BR133" s="2">
        <v>2.1939000000000002</v>
      </c>
      <c r="BS133" s="2">
        <v>2.2004999999999999</v>
      </c>
      <c r="BT133" s="2">
        <v>2.2000000000000002</v>
      </c>
      <c r="BU133" s="2">
        <v>35.8001</v>
      </c>
      <c r="BV133" s="2">
        <v>0</v>
      </c>
      <c r="BW133" s="2">
        <v>0</v>
      </c>
      <c r="BX133" s="2">
        <v>0</v>
      </c>
      <c r="BY133" s="2">
        <v>35.958500000000001</v>
      </c>
      <c r="BZ133" s="2">
        <v>0.44030000000000002</v>
      </c>
      <c r="CA133" s="2">
        <v>27.154299999999999</v>
      </c>
      <c r="CB133" s="2">
        <v>0.57569999999999999</v>
      </c>
      <c r="CC133" s="2">
        <v>0</v>
      </c>
      <c r="CD133" s="2">
        <v>0</v>
      </c>
      <c r="CE133" s="2">
        <v>0</v>
      </c>
      <c r="CF133" s="2">
        <v>0</v>
      </c>
      <c r="CG133" s="2">
        <v>7.1099999999999997E-2</v>
      </c>
      <c r="CH133" s="2">
        <v>0</v>
      </c>
      <c r="CI133" s="2">
        <v>0</v>
      </c>
      <c r="CJ133" s="2">
        <v>57.38</v>
      </c>
      <c r="CK133" s="2">
        <v>56.54</v>
      </c>
      <c r="CL133" s="2">
        <v>42</v>
      </c>
      <c r="CM133" s="2">
        <v>0.52</v>
      </c>
      <c r="CN133" s="2">
        <v>0.86</v>
      </c>
      <c r="CO133" s="2">
        <v>0.08</v>
      </c>
      <c r="CP133" s="2">
        <v>52.834099999999999</v>
      </c>
      <c r="CQ133" s="2">
        <v>0</v>
      </c>
      <c r="CR133" s="2">
        <v>30.096299999999999</v>
      </c>
      <c r="CS133" s="2">
        <v>0</v>
      </c>
      <c r="CT133" s="2">
        <v>0</v>
      </c>
      <c r="CU133" s="2">
        <v>0</v>
      </c>
      <c r="CV133" s="2">
        <v>0</v>
      </c>
      <c r="CW133" s="2">
        <v>12.501200000000001</v>
      </c>
      <c r="CX133" s="2">
        <v>4.3030999999999997</v>
      </c>
      <c r="CY133" s="2">
        <v>0.26540000000000002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60.67</v>
      </c>
      <c r="DF133" s="2">
        <v>37.79</v>
      </c>
      <c r="DG133" s="2">
        <v>1.53</v>
      </c>
      <c r="DH133" s="2">
        <v>0</v>
      </c>
      <c r="DI133" s="2">
        <v>50.064399999999999</v>
      </c>
      <c r="DJ133" s="2">
        <v>0</v>
      </c>
      <c r="DK133" s="2">
        <v>5.3674999999999997</v>
      </c>
      <c r="DL133" s="2">
        <v>0</v>
      </c>
      <c r="DM133" s="2">
        <v>12.827</v>
      </c>
      <c r="DN133" s="2">
        <v>0.30499999999999999</v>
      </c>
      <c r="DO133" s="2">
        <v>12.903700000000001</v>
      </c>
      <c r="DP133" s="2">
        <v>18.511199999999999</v>
      </c>
      <c r="DQ133" s="2">
        <v>0</v>
      </c>
      <c r="DR133" s="2">
        <v>0</v>
      </c>
      <c r="DS133" s="2">
        <v>0</v>
      </c>
      <c r="DT133" s="2">
        <v>0</v>
      </c>
      <c r="DU133" s="2">
        <v>2.12E-2</v>
      </c>
      <c r="DV133" s="2">
        <v>0</v>
      </c>
      <c r="DW133" s="2">
        <v>0</v>
      </c>
      <c r="DX133" s="2">
        <v>64.2</v>
      </c>
      <c r="DY133" s="2">
        <v>36.14</v>
      </c>
      <c r="DZ133" s="2">
        <v>20.149999999999999</v>
      </c>
      <c r="EA133" s="2">
        <v>37.26</v>
      </c>
      <c r="EB133" s="2">
        <v>5.94</v>
      </c>
      <c r="EC133" s="2">
        <v>0.49</v>
      </c>
      <c r="ED133" s="2">
        <v>0.02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</row>
    <row r="134" spans="1:235" x14ac:dyDescent="0.35">
      <c r="A134" s="2" t="s">
        <v>654</v>
      </c>
      <c r="B134" s="2">
        <v>65.5</v>
      </c>
      <c r="C134" s="2">
        <v>64.42</v>
      </c>
      <c r="D134" s="2">
        <v>65.2</v>
      </c>
      <c r="E134" s="2">
        <v>1107.3800000000001</v>
      </c>
      <c r="F134" s="2">
        <v>1E-3</v>
      </c>
      <c r="G134" s="2">
        <v>-9.41</v>
      </c>
      <c r="H134" s="2">
        <v>0</v>
      </c>
      <c r="I134" s="2">
        <v>-0.72</v>
      </c>
      <c r="J134" s="2">
        <v>35.58</v>
      </c>
      <c r="K134" s="2">
        <v>1107.3900000000001</v>
      </c>
      <c r="L134" s="2">
        <v>0.01</v>
      </c>
      <c r="M134" s="2">
        <v>1107.3800000000001</v>
      </c>
      <c r="N134" s="2">
        <v>0</v>
      </c>
      <c r="O134" s="2">
        <v>1107.3800000000001</v>
      </c>
      <c r="P134" s="2">
        <v>0</v>
      </c>
      <c r="Q134" s="2">
        <v>1086.3800000000001</v>
      </c>
      <c r="R134" s="2">
        <v>-21</v>
      </c>
      <c r="S134" s="2">
        <v>1079.76</v>
      </c>
      <c r="T134" s="2">
        <v>-27.62</v>
      </c>
      <c r="U134" s="2">
        <v>1071.6199999999999</v>
      </c>
      <c r="V134" s="2">
        <v>-35.76</v>
      </c>
      <c r="W134" s="2">
        <v>1026.8499999999999</v>
      </c>
      <c r="X134" s="2">
        <v>-80.53</v>
      </c>
      <c r="Y134" s="2">
        <v>13.1136</v>
      </c>
      <c r="Z134" s="2">
        <v>32.922499999999999</v>
      </c>
      <c r="AA134" s="2">
        <v>18.333300000000001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14.2944</v>
      </c>
      <c r="AH134" s="2">
        <v>37.112900000000003</v>
      </c>
      <c r="AI134" s="2">
        <v>48.592799999999997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0.2366</v>
      </c>
      <c r="AP134" s="2">
        <v>4.53E-2</v>
      </c>
      <c r="AQ134" s="2">
        <v>47.7804</v>
      </c>
      <c r="AR134" s="2">
        <v>3.5911</v>
      </c>
      <c r="AS134" s="2">
        <v>11.5367</v>
      </c>
      <c r="AT134" s="2">
        <v>2.5897000000000001</v>
      </c>
      <c r="AU134" s="2">
        <v>15.9345</v>
      </c>
      <c r="AV134" s="2">
        <v>0.35249999999999998</v>
      </c>
      <c r="AW134" s="2">
        <v>4.101</v>
      </c>
      <c r="AX134" s="2">
        <v>9.9547000000000008</v>
      </c>
      <c r="AY134" s="2">
        <v>2.7351000000000001</v>
      </c>
      <c r="AZ134" s="2">
        <v>0.94</v>
      </c>
      <c r="BA134" s="2">
        <v>0.311</v>
      </c>
      <c r="BB134" s="2">
        <v>0</v>
      </c>
      <c r="BC134" s="2">
        <v>3.7000000000000002E-3</v>
      </c>
      <c r="BD134" s="2">
        <v>0.16969999999999999</v>
      </c>
      <c r="BE134" s="2">
        <v>0</v>
      </c>
      <c r="BF134" s="2">
        <v>1.9769000000000001</v>
      </c>
      <c r="BG134" s="2">
        <v>1.5595000000000001</v>
      </c>
      <c r="BH134" s="2">
        <v>0.6159</v>
      </c>
      <c r="BI134" s="2">
        <v>1.6183000000000001</v>
      </c>
      <c r="BJ134" s="2">
        <v>2.27</v>
      </c>
      <c r="BK134" s="2">
        <v>2.0223</v>
      </c>
      <c r="BL134" s="2">
        <v>2.0724</v>
      </c>
      <c r="BM134" s="2">
        <v>2.0764999999999998</v>
      </c>
      <c r="BN134" s="2">
        <v>2.0589</v>
      </c>
      <c r="BO134" s="2">
        <v>2.0486</v>
      </c>
      <c r="BP134" s="2">
        <v>2.0381</v>
      </c>
      <c r="BQ134" s="2">
        <v>2.1960999999999999</v>
      </c>
      <c r="BR134" s="2">
        <v>2.2134</v>
      </c>
      <c r="BS134" s="2">
        <v>2.2202999999999999</v>
      </c>
      <c r="BT134" s="2">
        <v>2.2198000000000002</v>
      </c>
      <c r="BU134" s="2">
        <v>35.775500000000001</v>
      </c>
      <c r="BV134" s="2">
        <v>0</v>
      </c>
      <c r="BW134" s="2">
        <v>0</v>
      </c>
      <c r="BX134" s="2">
        <v>0</v>
      </c>
      <c r="BY134" s="2">
        <v>36.087600000000002</v>
      </c>
      <c r="BZ134" s="2">
        <v>0.44159999999999999</v>
      </c>
      <c r="CA134" s="2">
        <v>27.047499999999999</v>
      </c>
      <c r="CB134" s="2">
        <v>0.57709999999999995</v>
      </c>
      <c r="CC134" s="2">
        <v>0</v>
      </c>
      <c r="CD134" s="2">
        <v>0</v>
      </c>
      <c r="CE134" s="2">
        <v>0</v>
      </c>
      <c r="CF134" s="2">
        <v>0</v>
      </c>
      <c r="CG134" s="2">
        <v>7.0699999999999999E-2</v>
      </c>
      <c r="CH134" s="2">
        <v>0</v>
      </c>
      <c r="CI134" s="2">
        <v>0</v>
      </c>
      <c r="CJ134" s="2">
        <v>57.19</v>
      </c>
      <c r="CK134" s="2">
        <v>56.35</v>
      </c>
      <c r="CL134" s="2">
        <v>42.18</v>
      </c>
      <c r="CM134" s="2">
        <v>0.52</v>
      </c>
      <c r="CN134" s="2">
        <v>0.86</v>
      </c>
      <c r="CO134" s="2">
        <v>0.08</v>
      </c>
      <c r="CP134" s="2">
        <v>52.867400000000004</v>
      </c>
      <c r="CQ134" s="2">
        <v>0</v>
      </c>
      <c r="CR134" s="2">
        <v>30.0733</v>
      </c>
      <c r="CS134" s="2">
        <v>0</v>
      </c>
      <c r="CT134" s="2">
        <v>0</v>
      </c>
      <c r="CU134" s="2">
        <v>0</v>
      </c>
      <c r="CV134" s="2">
        <v>0</v>
      </c>
      <c r="CW134" s="2">
        <v>12.474399999999999</v>
      </c>
      <c r="CX134" s="2">
        <v>4.3173000000000004</v>
      </c>
      <c r="CY134" s="2">
        <v>0.2676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60.54</v>
      </c>
      <c r="DF134" s="2">
        <v>37.909999999999997</v>
      </c>
      <c r="DG134" s="2">
        <v>1.55</v>
      </c>
      <c r="DH134" s="2">
        <v>0</v>
      </c>
      <c r="DI134" s="2">
        <v>50.047400000000003</v>
      </c>
      <c r="DJ134" s="2">
        <v>0</v>
      </c>
      <c r="DK134" s="2">
        <v>5.3738000000000001</v>
      </c>
      <c r="DL134" s="2">
        <v>0</v>
      </c>
      <c r="DM134" s="2">
        <v>12.8796</v>
      </c>
      <c r="DN134" s="2">
        <v>0.30609999999999998</v>
      </c>
      <c r="DO134" s="2">
        <v>12.8653</v>
      </c>
      <c r="DP134" s="2">
        <v>18.506699999999999</v>
      </c>
      <c r="DQ134" s="2">
        <v>0</v>
      </c>
      <c r="DR134" s="2">
        <v>0</v>
      </c>
      <c r="DS134" s="2">
        <v>0</v>
      </c>
      <c r="DT134" s="2">
        <v>0</v>
      </c>
      <c r="DU134" s="2">
        <v>2.1100000000000001E-2</v>
      </c>
      <c r="DV134" s="2">
        <v>0</v>
      </c>
      <c r="DW134" s="2">
        <v>0</v>
      </c>
      <c r="DX134" s="2">
        <v>64.040000000000006</v>
      </c>
      <c r="DY134" s="2">
        <v>36.04</v>
      </c>
      <c r="DZ134" s="2">
        <v>20.239999999999998</v>
      </c>
      <c r="EA134" s="2">
        <v>37.26</v>
      </c>
      <c r="EB134" s="2">
        <v>5.95</v>
      </c>
      <c r="EC134" s="2">
        <v>0.49</v>
      </c>
      <c r="ED134" s="2">
        <v>0.02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</row>
    <row r="135" spans="1:235" x14ac:dyDescent="0.35">
      <c r="A135" s="2" t="s">
        <v>654</v>
      </c>
      <c r="B135" s="2">
        <v>66</v>
      </c>
      <c r="C135" s="2">
        <v>64.92</v>
      </c>
      <c r="D135" s="2">
        <v>65.7</v>
      </c>
      <c r="E135" s="2">
        <v>1106.6600000000001</v>
      </c>
      <c r="F135" s="2">
        <v>1E-3</v>
      </c>
      <c r="G135" s="2">
        <v>-9.42</v>
      </c>
      <c r="H135" s="2">
        <v>0</v>
      </c>
      <c r="I135" s="2">
        <v>-0.72</v>
      </c>
      <c r="J135" s="2">
        <v>35.08</v>
      </c>
      <c r="K135" s="2">
        <v>1106.67</v>
      </c>
      <c r="L135" s="2">
        <v>0.01</v>
      </c>
      <c r="M135" s="2">
        <v>1106.6600000000001</v>
      </c>
      <c r="N135" s="2">
        <v>0</v>
      </c>
      <c r="O135" s="2">
        <v>1106.6600000000001</v>
      </c>
      <c r="P135" s="2">
        <v>0</v>
      </c>
      <c r="Q135" s="2">
        <v>1085.58</v>
      </c>
      <c r="R135" s="2">
        <v>-21.08</v>
      </c>
      <c r="S135" s="2">
        <v>1078.92</v>
      </c>
      <c r="T135" s="2">
        <v>-27.75</v>
      </c>
      <c r="U135" s="2">
        <v>1073.8699999999999</v>
      </c>
      <c r="V135" s="2">
        <v>-32.79</v>
      </c>
      <c r="W135" s="2">
        <v>1026.8499999999999</v>
      </c>
      <c r="X135" s="2">
        <v>-79.81</v>
      </c>
      <c r="Y135" s="2">
        <v>13.1861</v>
      </c>
      <c r="Z135" s="2">
        <v>33.1098</v>
      </c>
      <c r="AA135" s="2">
        <v>18.578900000000001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14.3483</v>
      </c>
      <c r="AH135" s="2">
        <v>37.053100000000001</v>
      </c>
      <c r="AI135" s="2">
        <v>48.598599999999998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0.23760000000000001</v>
      </c>
      <c r="AP135" s="2">
        <v>4.53E-2</v>
      </c>
      <c r="AQ135" s="2">
        <v>47.750300000000003</v>
      </c>
      <c r="AR135" s="2">
        <v>3.6429</v>
      </c>
      <c r="AS135" s="2">
        <v>11.523400000000001</v>
      </c>
      <c r="AT135" s="2">
        <v>2.5975999999999999</v>
      </c>
      <c r="AU135" s="2">
        <v>15.95</v>
      </c>
      <c r="AV135" s="2">
        <v>0.35339999999999999</v>
      </c>
      <c r="AW135" s="2">
        <v>4.0747</v>
      </c>
      <c r="AX135" s="2">
        <v>9.9283000000000001</v>
      </c>
      <c r="AY135" s="2">
        <v>2.7382</v>
      </c>
      <c r="AZ135" s="2">
        <v>0.95</v>
      </c>
      <c r="BA135" s="2">
        <v>0.3155</v>
      </c>
      <c r="BB135" s="2">
        <v>0</v>
      </c>
      <c r="BC135" s="2">
        <v>3.7000000000000002E-3</v>
      </c>
      <c r="BD135" s="2">
        <v>0.1721</v>
      </c>
      <c r="BE135" s="2">
        <v>0</v>
      </c>
      <c r="BF135" s="2">
        <v>1.9886999999999999</v>
      </c>
      <c r="BG135" s="2">
        <v>1.5628</v>
      </c>
      <c r="BH135" s="2">
        <v>0.61339999999999995</v>
      </c>
      <c r="BI135" s="2">
        <v>1.6244000000000001</v>
      </c>
      <c r="BJ135" s="2">
        <v>2.2932000000000001</v>
      </c>
      <c r="BK135" s="2">
        <v>2.0367999999999999</v>
      </c>
      <c r="BL135" s="2">
        <v>2.0876000000000001</v>
      </c>
      <c r="BM135" s="2">
        <v>2.0911</v>
      </c>
      <c r="BN135" s="2">
        <v>2.0727000000000002</v>
      </c>
      <c r="BO135" s="2">
        <v>2.0619999999999998</v>
      </c>
      <c r="BP135" s="2">
        <v>2.0510999999999999</v>
      </c>
      <c r="BQ135" s="2">
        <v>2.2155</v>
      </c>
      <c r="BR135" s="2">
        <v>2.2332999999999998</v>
      </c>
      <c r="BS135" s="2">
        <v>2.2404000000000002</v>
      </c>
      <c r="BT135" s="2">
        <v>2.2400000000000002</v>
      </c>
      <c r="BU135" s="2">
        <v>35.750999999999998</v>
      </c>
      <c r="BV135" s="2">
        <v>0</v>
      </c>
      <c r="BW135" s="2">
        <v>0</v>
      </c>
      <c r="BX135" s="2">
        <v>0</v>
      </c>
      <c r="BY135" s="2">
        <v>36.2166</v>
      </c>
      <c r="BZ135" s="2">
        <v>0.44290000000000002</v>
      </c>
      <c r="CA135" s="2">
        <v>26.9407</v>
      </c>
      <c r="CB135" s="2">
        <v>0.57840000000000003</v>
      </c>
      <c r="CC135" s="2">
        <v>0</v>
      </c>
      <c r="CD135" s="2">
        <v>0</v>
      </c>
      <c r="CE135" s="2">
        <v>0</v>
      </c>
      <c r="CF135" s="2">
        <v>0</v>
      </c>
      <c r="CG135" s="2">
        <v>7.0300000000000001E-2</v>
      </c>
      <c r="CH135" s="2">
        <v>0</v>
      </c>
      <c r="CI135" s="2">
        <v>0</v>
      </c>
      <c r="CJ135" s="2">
        <v>57.01</v>
      </c>
      <c r="CK135" s="2">
        <v>56.17</v>
      </c>
      <c r="CL135" s="2">
        <v>42.36</v>
      </c>
      <c r="CM135" s="2">
        <v>0.52</v>
      </c>
      <c r="CN135" s="2">
        <v>0.87</v>
      </c>
      <c r="CO135" s="2">
        <v>0.08</v>
      </c>
      <c r="CP135" s="2">
        <v>52.9009</v>
      </c>
      <c r="CQ135" s="2">
        <v>0</v>
      </c>
      <c r="CR135" s="2">
        <v>30.0502</v>
      </c>
      <c r="CS135" s="2">
        <v>0</v>
      </c>
      <c r="CT135" s="2">
        <v>0</v>
      </c>
      <c r="CU135" s="2">
        <v>0</v>
      </c>
      <c r="CV135" s="2">
        <v>0</v>
      </c>
      <c r="CW135" s="2">
        <v>12.4476</v>
      </c>
      <c r="CX135" s="2">
        <v>4.3314000000000004</v>
      </c>
      <c r="CY135" s="2">
        <v>0.26989999999999997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60.4</v>
      </c>
      <c r="DF135" s="2">
        <v>38.04</v>
      </c>
      <c r="DG135" s="2">
        <v>1.56</v>
      </c>
      <c r="DH135" s="2">
        <v>0</v>
      </c>
      <c r="DI135" s="2">
        <v>50.030099999999997</v>
      </c>
      <c r="DJ135" s="2">
        <v>0</v>
      </c>
      <c r="DK135" s="2">
        <v>5.3803999999999998</v>
      </c>
      <c r="DL135" s="2">
        <v>0</v>
      </c>
      <c r="DM135" s="2">
        <v>12.9322</v>
      </c>
      <c r="DN135" s="2">
        <v>0.30730000000000002</v>
      </c>
      <c r="DO135" s="2">
        <v>12.8269</v>
      </c>
      <c r="DP135" s="2">
        <v>18.502199999999998</v>
      </c>
      <c r="DQ135" s="2">
        <v>0</v>
      </c>
      <c r="DR135" s="2">
        <v>0</v>
      </c>
      <c r="DS135" s="2">
        <v>0</v>
      </c>
      <c r="DT135" s="2">
        <v>0</v>
      </c>
      <c r="DU135" s="2">
        <v>2.1000000000000001E-2</v>
      </c>
      <c r="DV135" s="2">
        <v>0</v>
      </c>
      <c r="DW135" s="2">
        <v>0</v>
      </c>
      <c r="DX135" s="2">
        <v>63.87</v>
      </c>
      <c r="DY135" s="2">
        <v>35.94</v>
      </c>
      <c r="DZ135" s="2">
        <v>20.329999999999998</v>
      </c>
      <c r="EA135" s="2">
        <v>37.26</v>
      </c>
      <c r="EB135" s="2">
        <v>5.96</v>
      </c>
      <c r="EC135" s="2">
        <v>0.49</v>
      </c>
      <c r="ED135" s="2">
        <v>0.02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</row>
    <row r="136" spans="1:235" x14ac:dyDescent="0.35">
      <c r="A136" s="2" t="s">
        <v>654</v>
      </c>
      <c r="B136" s="2">
        <v>66.5</v>
      </c>
      <c r="C136" s="2">
        <v>65.430000000000007</v>
      </c>
      <c r="D136" s="2">
        <v>66.2</v>
      </c>
      <c r="E136" s="2">
        <v>1105.94</v>
      </c>
      <c r="F136" s="2">
        <v>1E-3</v>
      </c>
      <c r="G136" s="2">
        <v>-9.43</v>
      </c>
      <c r="H136" s="2">
        <v>0</v>
      </c>
      <c r="I136" s="2">
        <v>-0.72</v>
      </c>
      <c r="J136" s="2">
        <v>34.57</v>
      </c>
      <c r="K136" s="2">
        <v>1105.95</v>
      </c>
      <c r="L136" s="2">
        <v>0.01</v>
      </c>
      <c r="M136" s="2">
        <v>1105.94</v>
      </c>
      <c r="N136" s="2">
        <v>0</v>
      </c>
      <c r="O136" s="2">
        <v>1105.94</v>
      </c>
      <c r="P136" s="2">
        <v>0</v>
      </c>
      <c r="Q136" s="2">
        <v>1084.77</v>
      </c>
      <c r="R136" s="2">
        <v>-21.16</v>
      </c>
      <c r="S136" s="2">
        <v>1078.06</v>
      </c>
      <c r="T136" s="2">
        <v>-27.87</v>
      </c>
      <c r="U136" s="2">
        <v>1076.18</v>
      </c>
      <c r="V136" s="2">
        <v>-29.75</v>
      </c>
      <c r="W136" s="2">
        <v>1026.8499999999999</v>
      </c>
      <c r="X136" s="2">
        <v>-79.09</v>
      </c>
      <c r="Y136" s="2">
        <v>13.2592</v>
      </c>
      <c r="Z136" s="2">
        <v>33.296399999999998</v>
      </c>
      <c r="AA136" s="2">
        <v>18.8246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14.466699999999999</v>
      </c>
      <c r="AH136" s="2">
        <v>36.930399999999999</v>
      </c>
      <c r="AI136" s="2">
        <v>48.602800000000002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0.23860000000000001</v>
      </c>
      <c r="AP136" s="2">
        <v>4.53E-2</v>
      </c>
      <c r="AQ136" s="2">
        <v>47.7196</v>
      </c>
      <c r="AR136" s="2">
        <v>3.6962999999999999</v>
      </c>
      <c r="AS136" s="2">
        <v>11.510199999999999</v>
      </c>
      <c r="AT136" s="2">
        <v>2.6055000000000001</v>
      </c>
      <c r="AU136" s="2">
        <v>15.964399999999999</v>
      </c>
      <c r="AV136" s="2">
        <v>0.3543</v>
      </c>
      <c r="AW136" s="2">
        <v>4.0483000000000002</v>
      </c>
      <c r="AX136" s="2">
        <v>9.9016000000000002</v>
      </c>
      <c r="AY136" s="2">
        <v>2.7412000000000001</v>
      </c>
      <c r="AZ136" s="2">
        <v>0.96020000000000005</v>
      </c>
      <c r="BA136" s="2">
        <v>0.32019999999999998</v>
      </c>
      <c r="BB136" s="2">
        <v>0</v>
      </c>
      <c r="BC136" s="2">
        <v>3.5999999999999999E-3</v>
      </c>
      <c r="BD136" s="2">
        <v>0.17460000000000001</v>
      </c>
      <c r="BE136" s="2">
        <v>0</v>
      </c>
      <c r="BF136" s="2">
        <v>2.0005000000000002</v>
      </c>
      <c r="BG136" s="2">
        <v>1.5660000000000001</v>
      </c>
      <c r="BH136" s="2">
        <v>0.6109</v>
      </c>
      <c r="BI136" s="2">
        <v>1.6306</v>
      </c>
      <c r="BJ136" s="2">
        <v>2.3168000000000002</v>
      </c>
      <c r="BK136" s="2">
        <v>2.0514999999999999</v>
      </c>
      <c r="BL136" s="2">
        <v>2.1029</v>
      </c>
      <c r="BM136" s="2">
        <v>2.1059000000000001</v>
      </c>
      <c r="BN136" s="2">
        <v>2.0865999999999998</v>
      </c>
      <c r="BO136" s="2">
        <v>2.0754999999999999</v>
      </c>
      <c r="BP136" s="2">
        <v>2.0642</v>
      </c>
      <c r="BQ136" s="2">
        <v>2.2353000000000001</v>
      </c>
      <c r="BR136" s="2">
        <v>2.2536999999999998</v>
      </c>
      <c r="BS136" s="2">
        <v>2.2610000000000001</v>
      </c>
      <c r="BT136" s="2">
        <v>2.2606000000000002</v>
      </c>
      <c r="BU136" s="2">
        <v>35.726500000000001</v>
      </c>
      <c r="BV136" s="2">
        <v>0</v>
      </c>
      <c r="BW136" s="2">
        <v>0</v>
      </c>
      <c r="BX136" s="2">
        <v>0</v>
      </c>
      <c r="BY136" s="2">
        <v>36.345500000000001</v>
      </c>
      <c r="BZ136" s="2">
        <v>0.44419999999999998</v>
      </c>
      <c r="CA136" s="2">
        <v>26.834</v>
      </c>
      <c r="CB136" s="2">
        <v>0.57979999999999998</v>
      </c>
      <c r="CC136" s="2">
        <v>0</v>
      </c>
      <c r="CD136" s="2">
        <v>0</v>
      </c>
      <c r="CE136" s="2">
        <v>0</v>
      </c>
      <c r="CF136" s="2">
        <v>0</v>
      </c>
      <c r="CG136" s="2">
        <v>6.9900000000000004E-2</v>
      </c>
      <c r="CH136" s="2">
        <v>0</v>
      </c>
      <c r="CI136" s="2">
        <v>0</v>
      </c>
      <c r="CJ136" s="2">
        <v>56.82</v>
      </c>
      <c r="CK136" s="2">
        <v>55.99</v>
      </c>
      <c r="CL136" s="2">
        <v>42.54</v>
      </c>
      <c r="CM136" s="2">
        <v>0.53</v>
      </c>
      <c r="CN136" s="2">
        <v>0.87</v>
      </c>
      <c r="CO136" s="2">
        <v>0.08</v>
      </c>
      <c r="CP136" s="2">
        <v>52.934600000000003</v>
      </c>
      <c r="CQ136" s="2">
        <v>0</v>
      </c>
      <c r="CR136" s="2">
        <v>30.027000000000001</v>
      </c>
      <c r="CS136" s="2">
        <v>0</v>
      </c>
      <c r="CT136" s="2">
        <v>0</v>
      </c>
      <c r="CU136" s="2">
        <v>0</v>
      </c>
      <c r="CV136" s="2">
        <v>0</v>
      </c>
      <c r="CW136" s="2">
        <v>12.4206</v>
      </c>
      <c r="CX136" s="2">
        <v>4.3456000000000001</v>
      </c>
      <c r="CY136" s="2">
        <v>0.2722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60.27</v>
      </c>
      <c r="DF136" s="2">
        <v>38.159999999999997</v>
      </c>
      <c r="DG136" s="2">
        <v>1.57</v>
      </c>
      <c r="DH136" s="2">
        <v>0</v>
      </c>
      <c r="DI136" s="2">
        <v>50.012500000000003</v>
      </c>
      <c r="DJ136" s="2">
        <v>0</v>
      </c>
      <c r="DK136" s="2">
        <v>5.3875999999999999</v>
      </c>
      <c r="DL136" s="2">
        <v>0</v>
      </c>
      <c r="DM136" s="2">
        <v>12.984500000000001</v>
      </c>
      <c r="DN136" s="2">
        <v>0.3085</v>
      </c>
      <c r="DO136" s="2">
        <v>12.7882</v>
      </c>
      <c r="DP136" s="2">
        <v>18.497900000000001</v>
      </c>
      <c r="DQ136" s="2">
        <v>0</v>
      </c>
      <c r="DR136" s="2">
        <v>0</v>
      </c>
      <c r="DS136" s="2">
        <v>0</v>
      </c>
      <c r="DT136" s="2">
        <v>0</v>
      </c>
      <c r="DU136" s="2">
        <v>2.0899999999999998E-2</v>
      </c>
      <c r="DV136" s="2">
        <v>0</v>
      </c>
      <c r="DW136" s="2">
        <v>0</v>
      </c>
      <c r="DX136" s="2">
        <v>63.71</v>
      </c>
      <c r="DY136" s="2">
        <v>35.840000000000003</v>
      </c>
      <c r="DZ136" s="2">
        <v>20.420000000000002</v>
      </c>
      <c r="EA136" s="2">
        <v>37.26</v>
      </c>
      <c r="EB136" s="2">
        <v>5.97</v>
      </c>
      <c r="EC136" s="2">
        <v>0.49</v>
      </c>
      <c r="ED136" s="2">
        <v>0.02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</row>
    <row r="137" spans="1:235" x14ac:dyDescent="0.35">
      <c r="A137" s="2" t="s">
        <v>654</v>
      </c>
      <c r="B137" s="2">
        <v>67</v>
      </c>
      <c r="C137" s="2">
        <v>65.94</v>
      </c>
      <c r="D137" s="2">
        <v>66.7</v>
      </c>
      <c r="E137" s="2">
        <v>1105.2</v>
      </c>
      <c r="F137" s="2">
        <v>1E-3</v>
      </c>
      <c r="G137" s="2">
        <v>-9.44</v>
      </c>
      <c r="H137" s="2">
        <v>0</v>
      </c>
      <c r="I137" s="2">
        <v>-0.72</v>
      </c>
      <c r="J137" s="2">
        <v>34.06</v>
      </c>
      <c r="K137" s="2">
        <v>1105.21</v>
      </c>
      <c r="L137" s="2">
        <v>0.01</v>
      </c>
      <c r="M137" s="2">
        <v>1105.2</v>
      </c>
      <c r="N137" s="2">
        <v>0</v>
      </c>
      <c r="O137" s="2">
        <v>1105.2</v>
      </c>
      <c r="P137" s="2">
        <v>0</v>
      </c>
      <c r="Q137" s="2">
        <v>1083.95</v>
      </c>
      <c r="R137" s="2">
        <v>-21.25</v>
      </c>
      <c r="S137" s="2">
        <v>1077.2</v>
      </c>
      <c r="T137" s="2">
        <v>-28.01</v>
      </c>
      <c r="U137" s="2">
        <v>1078.54</v>
      </c>
      <c r="V137" s="2">
        <v>-26.66</v>
      </c>
      <c r="W137" s="2">
        <v>1026.8499999999999</v>
      </c>
      <c r="X137" s="2">
        <v>-78.349999999999994</v>
      </c>
      <c r="Y137" s="2">
        <v>13.333</v>
      </c>
      <c r="Z137" s="2">
        <v>33.482900000000001</v>
      </c>
      <c r="AA137" s="2">
        <v>19.0701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14.5938</v>
      </c>
      <c r="AH137" s="2">
        <v>36.864100000000001</v>
      </c>
      <c r="AI137" s="2">
        <v>48.542099999999998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0.23960000000000001</v>
      </c>
      <c r="AP137" s="2">
        <v>4.53E-2</v>
      </c>
      <c r="AQ137" s="2">
        <v>47.688400000000001</v>
      </c>
      <c r="AR137" s="2">
        <v>3.7513000000000001</v>
      </c>
      <c r="AS137" s="2">
        <v>11.4969</v>
      </c>
      <c r="AT137" s="2">
        <v>2.6133000000000002</v>
      </c>
      <c r="AU137" s="2">
        <v>15.9778</v>
      </c>
      <c r="AV137" s="2">
        <v>0.3553</v>
      </c>
      <c r="AW137" s="2">
        <v>4.0217000000000001</v>
      </c>
      <c r="AX137" s="2">
        <v>9.8747000000000007</v>
      </c>
      <c r="AY137" s="2">
        <v>2.7442000000000002</v>
      </c>
      <c r="AZ137" s="2">
        <v>0.97060000000000002</v>
      </c>
      <c r="BA137" s="2">
        <v>0.32490000000000002</v>
      </c>
      <c r="BB137" s="2">
        <v>0</v>
      </c>
      <c r="BC137" s="2">
        <v>3.5999999999999999E-3</v>
      </c>
      <c r="BD137" s="2">
        <v>0.1772</v>
      </c>
      <c r="BE137" s="2">
        <v>0</v>
      </c>
      <c r="BF137" s="2">
        <v>2.0123000000000002</v>
      </c>
      <c r="BG137" s="2">
        <v>1.5691999999999999</v>
      </c>
      <c r="BH137" s="2">
        <v>0.60829999999999995</v>
      </c>
      <c r="BI137" s="2">
        <v>1.6367</v>
      </c>
      <c r="BJ137" s="2">
        <v>2.3409</v>
      </c>
      <c r="BK137" s="2">
        <v>2.0663999999999998</v>
      </c>
      <c r="BL137" s="2">
        <v>2.1185</v>
      </c>
      <c r="BM137" s="2">
        <v>2.1208</v>
      </c>
      <c r="BN137" s="2">
        <v>2.1006999999999998</v>
      </c>
      <c r="BO137" s="2">
        <v>2.0891000000000002</v>
      </c>
      <c r="BP137" s="2">
        <v>2.0775000000000001</v>
      </c>
      <c r="BQ137" s="2">
        <v>2.2555000000000001</v>
      </c>
      <c r="BR137" s="2">
        <v>2.2744</v>
      </c>
      <c r="BS137" s="2">
        <v>2.2820999999999998</v>
      </c>
      <c r="BT137" s="2">
        <v>2.2816999999999998</v>
      </c>
      <c r="BU137" s="2">
        <v>35.701999999999998</v>
      </c>
      <c r="BV137" s="2">
        <v>0</v>
      </c>
      <c r="BW137" s="2">
        <v>0</v>
      </c>
      <c r="BX137" s="2">
        <v>0</v>
      </c>
      <c r="BY137" s="2">
        <v>36.474400000000003</v>
      </c>
      <c r="BZ137" s="2">
        <v>0.44550000000000001</v>
      </c>
      <c r="CA137" s="2">
        <v>26.7273</v>
      </c>
      <c r="CB137" s="2">
        <v>0.58120000000000005</v>
      </c>
      <c r="CC137" s="2">
        <v>0</v>
      </c>
      <c r="CD137" s="2">
        <v>0</v>
      </c>
      <c r="CE137" s="2">
        <v>0</v>
      </c>
      <c r="CF137" s="2">
        <v>0</v>
      </c>
      <c r="CG137" s="2">
        <v>6.9500000000000006E-2</v>
      </c>
      <c r="CH137" s="2">
        <v>0</v>
      </c>
      <c r="CI137" s="2">
        <v>0</v>
      </c>
      <c r="CJ137" s="2">
        <v>56.64</v>
      </c>
      <c r="CK137" s="2">
        <v>55.8</v>
      </c>
      <c r="CL137" s="2">
        <v>42.72</v>
      </c>
      <c r="CM137" s="2">
        <v>0.53</v>
      </c>
      <c r="CN137" s="2">
        <v>0.87</v>
      </c>
      <c r="CO137" s="2">
        <v>0.08</v>
      </c>
      <c r="CP137" s="2">
        <v>52.968400000000003</v>
      </c>
      <c r="CQ137" s="2">
        <v>0</v>
      </c>
      <c r="CR137" s="2">
        <v>30.003699999999998</v>
      </c>
      <c r="CS137" s="2">
        <v>0</v>
      </c>
      <c r="CT137" s="2">
        <v>0</v>
      </c>
      <c r="CU137" s="2">
        <v>0</v>
      </c>
      <c r="CV137" s="2">
        <v>0</v>
      </c>
      <c r="CW137" s="2">
        <v>12.3935</v>
      </c>
      <c r="CX137" s="2">
        <v>4.3597999999999999</v>
      </c>
      <c r="CY137" s="2">
        <v>0.27460000000000001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60.13</v>
      </c>
      <c r="DF137" s="2">
        <v>38.28</v>
      </c>
      <c r="DG137" s="2">
        <v>1.59</v>
      </c>
      <c r="DH137" s="2">
        <v>0</v>
      </c>
      <c r="DI137" s="2">
        <v>49.994700000000002</v>
      </c>
      <c r="DJ137" s="2">
        <v>0</v>
      </c>
      <c r="DK137" s="2">
        <v>5.3951000000000002</v>
      </c>
      <c r="DL137" s="2">
        <v>0</v>
      </c>
      <c r="DM137" s="2">
        <v>13.0366</v>
      </c>
      <c r="DN137" s="2">
        <v>0.30959999999999999</v>
      </c>
      <c r="DO137" s="2">
        <v>12.7493</v>
      </c>
      <c r="DP137" s="2">
        <v>18.4939</v>
      </c>
      <c r="DQ137" s="2">
        <v>0</v>
      </c>
      <c r="DR137" s="2">
        <v>0</v>
      </c>
      <c r="DS137" s="2">
        <v>0</v>
      </c>
      <c r="DT137" s="2">
        <v>0</v>
      </c>
      <c r="DU137" s="2">
        <v>2.0799999999999999E-2</v>
      </c>
      <c r="DV137" s="2">
        <v>0</v>
      </c>
      <c r="DW137" s="2">
        <v>0</v>
      </c>
      <c r="DX137" s="2">
        <v>63.55</v>
      </c>
      <c r="DY137" s="2">
        <v>35.74</v>
      </c>
      <c r="DZ137" s="2">
        <v>20.5</v>
      </c>
      <c r="EA137" s="2">
        <v>37.26</v>
      </c>
      <c r="EB137" s="2">
        <v>5.98</v>
      </c>
      <c r="EC137" s="2">
        <v>0.49</v>
      </c>
      <c r="ED137" s="2">
        <v>0.02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</row>
    <row r="138" spans="1:235" x14ac:dyDescent="0.35">
      <c r="A138" s="2" t="s">
        <v>654</v>
      </c>
      <c r="B138" s="2">
        <v>67.5</v>
      </c>
      <c r="C138" s="2">
        <v>66.44</v>
      </c>
      <c r="D138" s="2">
        <v>67.2</v>
      </c>
      <c r="E138" s="2">
        <v>1104.46</v>
      </c>
      <c r="F138" s="2">
        <v>1E-3</v>
      </c>
      <c r="G138" s="2">
        <v>-9.4499999999999993</v>
      </c>
      <c r="H138" s="2">
        <v>0</v>
      </c>
      <c r="I138" s="2">
        <v>-0.72</v>
      </c>
      <c r="J138" s="2">
        <v>33.56</v>
      </c>
      <c r="K138" s="2">
        <v>1104.47</v>
      </c>
      <c r="L138" s="2">
        <v>0.01</v>
      </c>
      <c r="M138" s="2">
        <v>1104.46</v>
      </c>
      <c r="N138" s="2">
        <v>0</v>
      </c>
      <c r="O138" s="2">
        <v>1104.46</v>
      </c>
      <c r="P138" s="2">
        <v>0</v>
      </c>
      <c r="Q138" s="2">
        <v>1083.1099999999999</v>
      </c>
      <c r="R138" s="2">
        <v>-21.34</v>
      </c>
      <c r="S138" s="2">
        <v>1076.32</v>
      </c>
      <c r="T138" s="2">
        <v>-28.14</v>
      </c>
      <c r="U138" s="2">
        <v>1080.96</v>
      </c>
      <c r="V138" s="2">
        <v>-23.49</v>
      </c>
      <c r="W138" s="2">
        <v>1026.8499999999999</v>
      </c>
      <c r="X138" s="2">
        <v>-77.61</v>
      </c>
      <c r="Y138" s="2">
        <v>13.4071</v>
      </c>
      <c r="Z138" s="2">
        <v>33.668999999999997</v>
      </c>
      <c r="AA138" s="2">
        <v>19.3156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14.6501</v>
      </c>
      <c r="AH138" s="2">
        <v>36.802300000000002</v>
      </c>
      <c r="AI138" s="2">
        <v>48.547600000000003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0.2407</v>
      </c>
      <c r="AP138" s="2">
        <v>4.53E-2</v>
      </c>
      <c r="AQ138" s="2">
        <v>47.656300000000002</v>
      </c>
      <c r="AR138" s="2">
        <v>3.8079000000000001</v>
      </c>
      <c r="AS138" s="2">
        <v>11.483599999999999</v>
      </c>
      <c r="AT138" s="2">
        <v>2.621</v>
      </c>
      <c r="AU138" s="2">
        <v>15.990500000000001</v>
      </c>
      <c r="AV138" s="2">
        <v>0.35620000000000002</v>
      </c>
      <c r="AW138" s="2">
        <v>3.9952000000000001</v>
      </c>
      <c r="AX138" s="2">
        <v>9.8475000000000001</v>
      </c>
      <c r="AY138" s="2">
        <v>2.7471999999999999</v>
      </c>
      <c r="AZ138" s="2">
        <v>0.98129999999999995</v>
      </c>
      <c r="BA138" s="2">
        <v>0.32979999999999998</v>
      </c>
      <c r="BB138" s="2">
        <v>0</v>
      </c>
      <c r="BC138" s="2">
        <v>3.5999999999999999E-3</v>
      </c>
      <c r="BD138" s="2">
        <v>0.1799</v>
      </c>
      <c r="BE138" s="2">
        <v>0</v>
      </c>
      <c r="BF138" s="2">
        <v>2.0242</v>
      </c>
      <c r="BG138" s="2">
        <v>1.5725</v>
      </c>
      <c r="BH138" s="2">
        <v>0.60580000000000001</v>
      </c>
      <c r="BI138" s="2">
        <v>1.6427</v>
      </c>
      <c r="BJ138" s="2">
        <v>2.3654999999999999</v>
      </c>
      <c r="BK138" s="2">
        <v>2.0813999999999999</v>
      </c>
      <c r="BL138" s="2">
        <v>2.1341000000000001</v>
      </c>
      <c r="BM138" s="2">
        <v>2.1358999999999999</v>
      </c>
      <c r="BN138" s="2">
        <v>2.1147999999999998</v>
      </c>
      <c r="BO138" s="2">
        <v>2.1027999999999998</v>
      </c>
      <c r="BP138" s="2">
        <v>2.0908000000000002</v>
      </c>
      <c r="BQ138" s="2">
        <v>2.2761999999999998</v>
      </c>
      <c r="BR138" s="2">
        <v>2.2957000000000001</v>
      </c>
      <c r="BS138" s="2">
        <v>2.3035000000000001</v>
      </c>
      <c r="BT138" s="2">
        <v>2.3031999999999999</v>
      </c>
      <c r="BU138" s="2">
        <v>35.677599999999998</v>
      </c>
      <c r="BV138" s="2">
        <v>0</v>
      </c>
      <c r="BW138" s="2">
        <v>0</v>
      </c>
      <c r="BX138" s="2">
        <v>0</v>
      </c>
      <c r="BY138" s="2">
        <v>36.603099999999998</v>
      </c>
      <c r="BZ138" s="2">
        <v>0.44679999999999997</v>
      </c>
      <c r="CA138" s="2">
        <v>26.620699999999999</v>
      </c>
      <c r="CB138" s="2">
        <v>0.5827</v>
      </c>
      <c r="CC138" s="2">
        <v>0</v>
      </c>
      <c r="CD138" s="2">
        <v>0</v>
      </c>
      <c r="CE138" s="2">
        <v>0</v>
      </c>
      <c r="CF138" s="2">
        <v>0</v>
      </c>
      <c r="CG138" s="2">
        <v>6.9199999999999998E-2</v>
      </c>
      <c r="CH138" s="2">
        <v>0</v>
      </c>
      <c r="CI138" s="2">
        <v>0</v>
      </c>
      <c r="CJ138" s="2">
        <v>56.45</v>
      </c>
      <c r="CK138" s="2">
        <v>55.62</v>
      </c>
      <c r="CL138" s="2">
        <v>42.9</v>
      </c>
      <c r="CM138" s="2">
        <v>0.53</v>
      </c>
      <c r="CN138" s="2">
        <v>0.88</v>
      </c>
      <c r="CO138" s="2">
        <v>0.08</v>
      </c>
      <c r="CP138" s="2">
        <v>53.002299999999998</v>
      </c>
      <c r="CQ138" s="2">
        <v>0</v>
      </c>
      <c r="CR138" s="2">
        <v>29.9803</v>
      </c>
      <c r="CS138" s="2">
        <v>0</v>
      </c>
      <c r="CT138" s="2">
        <v>0</v>
      </c>
      <c r="CU138" s="2">
        <v>0</v>
      </c>
      <c r="CV138" s="2">
        <v>0</v>
      </c>
      <c r="CW138" s="2">
        <v>12.366199999999999</v>
      </c>
      <c r="CX138" s="2">
        <v>4.3741000000000003</v>
      </c>
      <c r="CY138" s="2">
        <v>0.27710000000000001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60</v>
      </c>
      <c r="DF138" s="2">
        <v>38.4</v>
      </c>
      <c r="DG138" s="2">
        <v>1.6</v>
      </c>
      <c r="DH138" s="2">
        <v>0</v>
      </c>
      <c r="DI138" s="2">
        <v>49.976700000000001</v>
      </c>
      <c r="DJ138" s="2">
        <v>0</v>
      </c>
      <c r="DK138" s="2">
        <v>5.4031000000000002</v>
      </c>
      <c r="DL138" s="2">
        <v>0</v>
      </c>
      <c r="DM138" s="2">
        <v>13.0886</v>
      </c>
      <c r="DN138" s="2">
        <v>0.31080000000000002</v>
      </c>
      <c r="DO138" s="2">
        <v>12.7103</v>
      </c>
      <c r="DP138" s="2">
        <v>18.489899999999999</v>
      </c>
      <c r="DQ138" s="2">
        <v>0</v>
      </c>
      <c r="DR138" s="2">
        <v>0</v>
      </c>
      <c r="DS138" s="2">
        <v>0</v>
      </c>
      <c r="DT138" s="2">
        <v>0</v>
      </c>
      <c r="DU138" s="2">
        <v>2.07E-2</v>
      </c>
      <c r="DV138" s="2">
        <v>0</v>
      </c>
      <c r="DW138" s="2">
        <v>0</v>
      </c>
      <c r="DX138" s="2">
        <v>63.38</v>
      </c>
      <c r="DY138" s="2">
        <v>35.64</v>
      </c>
      <c r="DZ138" s="2">
        <v>20.59</v>
      </c>
      <c r="EA138" s="2">
        <v>37.26</v>
      </c>
      <c r="EB138" s="2">
        <v>5.99</v>
      </c>
      <c r="EC138" s="2">
        <v>0.5</v>
      </c>
      <c r="ED138" s="2">
        <v>0.02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</row>
    <row r="139" spans="1:235" x14ac:dyDescent="0.35">
      <c r="A139" s="2" t="s">
        <v>654</v>
      </c>
      <c r="B139" s="2">
        <v>68</v>
      </c>
      <c r="C139" s="2">
        <v>66.95</v>
      </c>
      <c r="D139" s="2">
        <v>67.7</v>
      </c>
      <c r="E139" s="2">
        <v>1103.7</v>
      </c>
      <c r="F139" s="2">
        <v>1E-3</v>
      </c>
      <c r="G139" s="2">
        <v>-9.4600000000000009</v>
      </c>
      <c r="H139" s="2">
        <v>0</v>
      </c>
      <c r="I139" s="2">
        <v>-0.72</v>
      </c>
      <c r="J139" s="2">
        <v>33.049999999999997</v>
      </c>
      <c r="K139" s="2">
        <v>1103.71</v>
      </c>
      <c r="L139" s="2">
        <v>0.01</v>
      </c>
      <c r="M139" s="2">
        <v>1103.7</v>
      </c>
      <c r="N139" s="2">
        <v>0</v>
      </c>
      <c r="O139" s="2">
        <v>1103.7</v>
      </c>
      <c r="P139" s="2">
        <v>0</v>
      </c>
      <c r="Q139" s="2">
        <v>1082.26</v>
      </c>
      <c r="R139" s="2">
        <v>-21.44</v>
      </c>
      <c r="S139" s="2">
        <v>1075.42</v>
      </c>
      <c r="T139" s="2">
        <v>-28.28</v>
      </c>
      <c r="U139" s="2">
        <v>1083.44</v>
      </c>
      <c r="V139" s="2">
        <v>-20.260000000000002</v>
      </c>
      <c r="W139" s="2">
        <v>1026.8499999999999</v>
      </c>
      <c r="X139" s="2">
        <v>-76.849999999999994</v>
      </c>
      <c r="Y139" s="2">
        <v>13.4819</v>
      </c>
      <c r="Z139" s="2">
        <v>33.854599999999998</v>
      </c>
      <c r="AA139" s="2">
        <v>19.561299999999999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14.7799</v>
      </c>
      <c r="AH139" s="2">
        <v>36.668900000000001</v>
      </c>
      <c r="AI139" s="2">
        <v>48.551200000000001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0.24179999999999999</v>
      </c>
      <c r="AP139" s="2">
        <v>4.53E-2</v>
      </c>
      <c r="AQ139" s="2">
        <v>47.6235</v>
      </c>
      <c r="AR139" s="2">
        <v>3.8664000000000001</v>
      </c>
      <c r="AS139" s="2">
        <v>11.4703</v>
      </c>
      <c r="AT139" s="2">
        <v>2.6286999999999998</v>
      </c>
      <c r="AU139" s="2">
        <v>16.001999999999999</v>
      </c>
      <c r="AV139" s="2">
        <v>0.35709999999999997</v>
      </c>
      <c r="AW139" s="2">
        <v>3.9685000000000001</v>
      </c>
      <c r="AX139" s="2">
        <v>9.82</v>
      </c>
      <c r="AY139" s="2">
        <v>2.7501000000000002</v>
      </c>
      <c r="AZ139" s="2">
        <v>0.99229999999999996</v>
      </c>
      <c r="BA139" s="2">
        <v>0.33489999999999998</v>
      </c>
      <c r="BB139" s="2">
        <v>0</v>
      </c>
      <c r="BC139" s="2">
        <v>3.5000000000000001E-3</v>
      </c>
      <c r="BD139" s="2">
        <v>0.1827</v>
      </c>
      <c r="BE139" s="2">
        <v>0</v>
      </c>
      <c r="BF139" s="2">
        <v>2.0360999999999998</v>
      </c>
      <c r="BG139" s="2">
        <v>1.5758000000000001</v>
      </c>
      <c r="BH139" s="2">
        <v>0.60319999999999996</v>
      </c>
      <c r="BI139" s="2">
        <v>1.6487000000000001</v>
      </c>
      <c r="BJ139" s="2">
        <v>2.3906999999999998</v>
      </c>
      <c r="BK139" s="2">
        <v>2.0966</v>
      </c>
      <c r="BL139" s="2">
        <v>2.15</v>
      </c>
      <c r="BM139" s="2">
        <v>2.1511</v>
      </c>
      <c r="BN139" s="2">
        <v>2.1291000000000002</v>
      </c>
      <c r="BO139" s="2">
        <v>2.1166999999999998</v>
      </c>
      <c r="BP139" s="2">
        <v>2.1042000000000001</v>
      </c>
      <c r="BQ139" s="2">
        <v>2.2972999999999999</v>
      </c>
      <c r="BR139" s="2">
        <v>2.3172999999999999</v>
      </c>
      <c r="BS139" s="2">
        <v>2.3254999999999999</v>
      </c>
      <c r="BT139" s="2">
        <v>2.3250999999999999</v>
      </c>
      <c r="BU139" s="2">
        <v>35.653100000000002</v>
      </c>
      <c r="BV139" s="2">
        <v>0</v>
      </c>
      <c r="BW139" s="2">
        <v>0</v>
      </c>
      <c r="BX139" s="2">
        <v>0</v>
      </c>
      <c r="BY139" s="2">
        <v>36.731699999999996</v>
      </c>
      <c r="BZ139" s="2">
        <v>0.44819999999999999</v>
      </c>
      <c r="CA139" s="2">
        <v>26.513999999999999</v>
      </c>
      <c r="CB139" s="2">
        <v>0.58430000000000004</v>
      </c>
      <c r="CC139" s="2">
        <v>0</v>
      </c>
      <c r="CD139" s="2">
        <v>0</v>
      </c>
      <c r="CE139" s="2">
        <v>0</v>
      </c>
      <c r="CF139" s="2">
        <v>0</v>
      </c>
      <c r="CG139" s="2">
        <v>6.88E-2</v>
      </c>
      <c r="CH139" s="2">
        <v>0</v>
      </c>
      <c r="CI139" s="2">
        <v>0</v>
      </c>
      <c r="CJ139" s="2">
        <v>56.27</v>
      </c>
      <c r="CK139" s="2">
        <v>55.43</v>
      </c>
      <c r="CL139" s="2">
        <v>43.08</v>
      </c>
      <c r="CM139" s="2">
        <v>0.53</v>
      </c>
      <c r="CN139" s="2">
        <v>0.88</v>
      </c>
      <c r="CO139" s="2">
        <v>0.08</v>
      </c>
      <c r="CP139" s="2">
        <v>53.036499999999997</v>
      </c>
      <c r="CQ139" s="2">
        <v>0</v>
      </c>
      <c r="CR139" s="2">
        <v>29.956700000000001</v>
      </c>
      <c r="CS139" s="2">
        <v>0</v>
      </c>
      <c r="CT139" s="2">
        <v>0</v>
      </c>
      <c r="CU139" s="2">
        <v>0</v>
      </c>
      <c r="CV139" s="2">
        <v>0</v>
      </c>
      <c r="CW139" s="2">
        <v>12.338800000000001</v>
      </c>
      <c r="CX139" s="2">
        <v>4.3883999999999999</v>
      </c>
      <c r="CY139" s="2">
        <v>0.27950000000000003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59.86</v>
      </c>
      <c r="DF139" s="2">
        <v>38.53</v>
      </c>
      <c r="DG139" s="2">
        <v>1.61</v>
      </c>
      <c r="DH139" s="2">
        <v>0</v>
      </c>
      <c r="DI139" s="2">
        <v>49.958399999999997</v>
      </c>
      <c r="DJ139" s="2">
        <v>0</v>
      </c>
      <c r="DK139" s="2">
        <v>5.4116</v>
      </c>
      <c r="DL139" s="2">
        <v>0</v>
      </c>
      <c r="DM139" s="2">
        <v>13.1403</v>
      </c>
      <c r="DN139" s="2">
        <v>0.31190000000000001</v>
      </c>
      <c r="DO139" s="2">
        <v>12.670999999999999</v>
      </c>
      <c r="DP139" s="2">
        <v>18.4862</v>
      </c>
      <c r="DQ139" s="2">
        <v>0</v>
      </c>
      <c r="DR139" s="2">
        <v>0</v>
      </c>
      <c r="DS139" s="2">
        <v>0</v>
      </c>
      <c r="DT139" s="2">
        <v>0</v>
      </c>
      <c r="DU139" s="2">
        <v>2.06E-2</v>
      </c>
      <c r="DV139" s="2">
        <v>0</v>
      </c>
      <c r="DW139" s="2">
        <v>0</v>
      </c>
      <c r="DX139" s="2">
        <v>63.22</v>
      </c>
      <c r="DY139" s="2">
        <v>35.54</v>
      </c>
      <c r="DZ139" s="2">
        <v>20.68</v>
      </c>
      <c r="EA139" s="2">
        <v>37.270000000000003</v>
      </c>
      <c r="EB139" s="2">
        <v>6</v>
      </c>
      <c r="EC139" s="2">
        <v>0.5</v>
      </c>
      <c r="ED139" s="2">
        <v>0.02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</row>
    <row r="140" spans="1:235" x14ac:dyDescent="0.35">
      <c r="A140" s="2" t="s">
        <v>654</v>
      </c>
      <c r="B140" s="2">
        <v>68.5</v>
      </c>
      <c r="C140" s="2">
        <v>67.459999999999994</v>
      </c>
      <c r="D140" s="2">
        <v>68.2</v>
      </c>
      <c r="E140" s="2">
        <v>1102.93</v>
      </c>
      <c r="F140" s="2">
        <v>1E-3</v>
      </c>
      <c r="G140" s="2">
        <v>-9.4700000000000006</v>
      </c>
      <c r="H140" s="2">
        <v>0</v>
      </c>
      <c r="I140" s="2">
        <v>-0.72</v>
      </c>
      <c r="J140" s="2">
        <v>32.54</v>
      </c>
      <c r="K140" s="2">
        <v>1102.94</v>
      </c>
      <c r="L140" s="2">
        <v>0.01</v>
      </c>
      <c r="M140" s="2">
        <v>1102.93</v>
      </c>
      <c r="N140" s="2">
        <v>0</v>
      </c>
      <c r="O140" s="2">
        <v>1102.93</v>
      </c>
      <c r="P140" s="2">
        <v>0</v>
      </c>
      <c r="Q140" s="2">
        <v>1081.3900000000001</v>
      </c>
      <c r="R140" s="2">
        <v>-21.54</v>
      </c>
      <c r="S140" s="2">
        <v>1074.52</v>
      </c>
      <c r="T140" s="2">
        <v>-28.42</v>
      </c>
      <c r="U140" s="2">
        <v>1085.97</v>
      </c>
      <c r="V140" s="2">
        <v>-16.96</v>
      </c>
      <c r="W140" s="2">
        <v>1026.8499999999999</v>
      </c>
      <c r="X140" s="2">
        <v>-76.08</v>
      </c>
      <c r="Y140" s="2">
        <v>13.5573</v>
      </c>
      <c r="Z140" s="2">
        <v>34.039700000000003</v>
      </c>
      <c r="AA140" s="2">
        <v>19.807200000000002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14.891400000000001</v>
      </c>
      <c r="AH140" s="2">
        <v>36.5535</v>
      </c>
      <c r="AI140" s="2">
        <v>48.555100000000003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0.2429</v>
      </c>
      <c r="AP140" s="2">
        <v>4.53E-2</v>
      </c>
      <c r="AQ140" s="2">
        <v>47.5901</v>
      </c>
      <c r="AR140" s="2">
        <v>3.9266999999999999</v>
      </c>
      <c r="AS140" s="2">
        <v>11.4572</v>
      </c>
      <c r="AT140" s="2">
        <v>2.6362000000000001</v>
      </c>
      <c r="AU140" s="2">
        <v>16.0123</v>
      </c>
      <c r="AV140" s="2">
        <v>0.35799999999999998</v>
      </c>
      <c r="AW140" s="2">
        <v>3.9417</v>
      </c>
      <c r="AX140" s="2">
        <v>9.7921999999999993</v>
      </c>
      <c r="AY140" s="2">
        <v>2.7530000000000001</v>
      </c>
      <c r="AZ140" s="2">
        <v>1.0035000000000001</v>
      </c>
      <c r="BA140" s="2">
        <v>0.34010000000000001</v>
      </c>
      <c r="BB140" s="2">
        <v>0</v>
      </c>
      <c r="BC140" s="2">
        <v>3.5000000000000001E-3</v>
      </c>
      <c r="BD140" s="2">
        <v>0.1855</v>
      </c>
      <c r="BE140" s="2">
        <v>0</v>
      </c>
      <c r="BF140" s="2">
        <v>2.0480999999999998</v>
      </c>
      <c r="BG140" s="2">
        <v>1.5790999999999999</v>
      </c>
      <c r="BH140" s="2">
        <v>0.60050000000000003</v>
      </c>
      <c r="BI140" s="2">
        <v>1.6547000000000001</v>
      </c>
      <c r="BJ140" s="2">
        <v>2.4163999999999999</v>
      </c>
      <c r="BK140" s="2">
        <v>2.1118999999999999</v>
      </c>
      <c r="BL140" s="2">
        <v>2.1661000000000001</v>
      </c>
      <c r="BM140" s="2">
        <v>2.1665000000000001</v>
      </c>
      <c r="BN140" s="2">
        <v>2.1435</v>
      </c>
      <c r="BO140" s="2">
        <v>2.1305999999999998</v>
      </c>
      <c r="BP140" s="2">
        <v>2.1175999999999999</v>
      </c>
      <c r="BQ140" s="2">
        <v>2.3188</v>
      </c>
      <c r="BR140" s="2">
        <v>2.3395000000000001</v>
      </c>
      <c r="BS140" s="2">
        <v>2.3479000000000001</v>
      </c>
      <c r="BT140" s="2">
        <v>2.3475000000000001</v>
      </c>
      <c r="BU140" s="2">
        <v>35.628599999999999</v>
      </c>
      <c r="BV140" s="2">
        <v>0</v>
      </c>
      <c r="BW140" s="2">
        <v>0</v>
      </c>
      <c r="BX140" s="2">
        <v>0</v>
      </c>
      <c r="BY140" s="2">
        <v>36.860300000000002</v>
      </c>
      <c r="BZ140" s="2">
        <v>0.44950000000000001</v>
      </c>
      <c r="CA140" s="2">
        <v>26.407399999999999</v>
      </c>
      <c r="CB140" s="2">
        <v>0.58579999999999999</v>
      </c>
      <c r="CC140" s="2">
        <v>0</v>
      </c>
      <c r="CD140" s="2">
        <v>0</v>
      </c>
      <c r="CE140" s="2">
        <v>0</v>
      </c>
      <c r="CF140" s="2">
        <v>0</v>
      </c>
      <c r="CG140" s="2">
        <v>6.8400000000000002E-2</v>
      </c>
      <c r="CH140" s="2">
        <v>0</v>
      </c>
      <c r="CI140" s="2">
        <v>0</v>
      </c>
      <c r="CJ140" s="2">
        <v>56.08</v>
      </c>
      <c r="CK140" s="2">
        <v>55.25</v>
      </c>
      <c r="CL140" s="2">
        <v>43.26</v>
      </c>
      <c r="CM140" s="2">
        <v>0.53</v>
      </c>
      <c r="CN140" s="2">
        <v>0.88</v>
      </c>
      <c r="CO140" s="2">
        <v>0.08</v>
      </c>
      <c r="CP140" s="2">
        <v>53.070700000000002</v>
      </c>
      <c r="CQ140" s="2">
        <v>0</v>
      </c>
      <c r="CR140" s="2">
        <v>29.9331</v>
      </c>
      <c r="CS140" s="2">
        <v>0</v>
      </c>
      <c r="CT140" s="2">
        <v>0</v>
      </c>
      <c r="CU140" s="2">
        <v>0</v>
      </c>
      <c r="CV140" s="2">
        <v>0</v>
      </c>
      <c r="CW140" s="2">
        <v>12.311299999999999</v>
      </c>
      <c r="CX140" s="2">
        <v>4.4028</v>
      </c>
      <c r="CY140" s="2">
        <v>0.28210000000000002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59.72</v>
      </c>
      <c r="DF140" s="2">
        <v>38.65</v>
      </c>
      <c r="DG140" s="2">
        <v>1.63</v>
      </c>
      <c r="DH140" s="2">
        <v>0</v>
      </c>
      <c r="DI140" s="2">
        <v>49.939799999999998</v>
      </c>
      <c r="DJ140" s="2">
        <v>0</v>
      </c>
      <c r="DK140" s="2">
        <v>5.4207000000000001</v>
      </c>
      <c r="DL140" s="2">
        <v>0</v>
      </c>
      <c r="DM140" s="2">
        <v>13.191700000000001</v>
      </c>
      <c r="DN140" s="2">
        <v>0.31309999999999999</v>
      </c>
      <c r="DO140" s="2">
        <v>12.631500000000001</v>
      </c>
      <c r="DP140" s="2">
        <v>18.482800000000001</v>
      </c>
      <c r="DQ140" s="2">
        <v>0</v>
      </c>
      <c r="DR140" s="2">
        <v>0</v>
      </c>
      <c r="DS140" s="2">
        <v>0</v>
      </c>
      <c r="DT140" s="2">
        <v>0</v>
      </c>
      <c r="DU140" s="2">
        <v>2.0500000000000001E-2</v>
      </c>
      <c r="DV140" s="2">
        <v>0</v>
      </c>
      <c r="DW140" s="2">
        <v>0</v>
      </c>
      <c r="DX140" s="2">
        <v>63.06</v>
      </c>
      <c r="DY140" s="2">
        <v>35.44</v>
      </c>
      <c r="DZ140" s="2">
        <v>20.76</v>
      </c>
      <c r="EA140" s="2">
        <v>37.270000000000003</v>
      </c>
      <c r="EB140" s="2">
        <v>6.01</v>
      </c>
      <c r="EC140" s="2">
        <v>0.5</v>
      </c>
      <c r="ED140" s="2">
        <v>0.02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</row>
    <row r="141" spans="1:235" x14ac:dyDescent="0.35">
      <c r="A141" s="2" t="s">
        <v>654</v>
      </c>
      <c r="B141" s="2">
        <v>69</v>
      </c>
      <c r="C141" s="2">
        <v>67.97</v>
      </c>
      <c r="D141" s="2">
        <v>68.7</v>
      </c>
      <c r="E141" s="2">
        <v>1102.1500000000001</v>
      </c>
      <c r="F141" s="2">
        <v>1E-3</v>
      </c>
      <c r="G141" s="2">
        <v>-9.48</v>
      </c>
      <c r="H141" s="2">
        <v>0</v>
      </c>
      <c r="I141" s="2">
        <v>-0.72</v>
      </c>
      <c r="J141" s="2">
        <v>32.03</v>
      </c>
      <c r="K141" s="2">
        <v>1102.1600000000001</v>
      </c>
      <c r="L141" s="2">
        <v>0.01</v>
      </c>
      <c r="M141" s="2">
        <v>1102.1600000000001</v>
      </c>
      <c r="N141" s="2">
        <v>0</v>
      </c>
      <c r="O141" s="2">
        <v>1102.1500000000001</v>
      </c>
      <c r="P141" s="2">
        <v>0</v>
      </c>
      <c r="Q141" s="2">
        <v>1080.51</v>
      </c>
      <c r="R141" s="2">
        <v>-21.64</v>
      </c>
      <c r="S141" s="2">
        <v>1073.5899999999999</v>
      </c>
      <c r="T141" s="2">
        <v>-28.56</v>
      </c>
      <c r="U141" s="2">
        <v>1088.56</v>
      </c>
      <c r="V141" s="2">
        <v>-13.59</v>
      </c>
      <c r="W141" s="2">
        <v>1026.8499999999999</v>
      </c>
      <c r="X141" s="2">
        <v>-75.3</v>
      </c>
      <c r="Y141" s="2">
        <v>13.6333</v>
      </c>
      <c r="Z141" s="2">
        <v>34.224499999999999</v>
      </c>
      <c r="AA141" s="2">
        <v>20.052800000000001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15.0105</v>
      </c>
      <c r="AH141" s="2">
        <v>36.492699999999999</v>
      </c>
      <c r="AI141" s="2">
        <v>48.4968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0.24399999999999999</v>
      </c>
      <c r="AP141" s="2">
        <v>4.53E-2</v>
      </c>
      <c r="AQ141" s="2">
        <v>47.555900000000001</v>
      </c>
      <c r="AR141" s="2">
        <v>3.9889000000000001</v>
      </c>
      <c r="AS141" s="2">
        <v>11.443899999999999</v>
      </c>
      <c r="AT141" s="2">
        <v>2.6436999999999999</v>
      </c>
      <c r="AU141" s="2">
        <v>16.0215</v>
      </c>
      <c r="AV141" s="2">
        <v>0.35899999999999999</v>
      </c>
      <c r="AW141" s="2">
        <v>3.9148000000000001</v>
      </c>
      <c r="AX141" s="2">
        <v>9.7640999999999991</v>
      </c>
      <c r="AY141" s="2">
        <v>2.7557999999999998</v>
      </c>
      <c r="AZ141" s="2">
        <v>1.0149999999999999</v>
      </c>
      <c r="BA141" s="2">
        <v>0.34549999999999997</v>
      </c>
      <c r="BB141" s="2">
        <v>0</v>
      </c>
      <c r="BC141" s="2">
        <v>3.5000000000000001E-3</v>
      </c>
      <c r="BD141" s="2">
        <v>0.1885</v>
      </c>
      <c r="BE141" s="2">
        <v>0</v>
      </c>
      <c r="BF141" s="2">
        <v>2.0600999999999998</v>
      </c>
      <c r="BG141" s="2">
        <v>1.5824</v>
      </c>
      <c r="BH141" s="2">
        <v>0.59789999999999999</v>
      </c>
      <c r="BI141" s="2">
        <v>1.6607000000000001</v>
      </c>
      <c r="BJ141" s="2">
        <v>2.4426999999999999</v>
      </c>
      <c r="BK141" s="2">
        <v>2.1274999999999999</v>
      </c>
      <c r="BL141" s="2">
        <v>2.1823000000000001</v>
      </c>
      <c r="BM141" s="2">
        <v>2.1819999999999999</v>
      </c>
      <c r="BN141" s="2">
        <v>2.1579999999999999</v>
      </c>
      <c r="BO141" s="2">
        <v>2.1446999999999998</v>
      </c>
      <c r="BP141" s="2">
        <v>2.1312000000000002</v>
      </c>
      <c r="BQ141" s="2">
        <v>2.3408000000000002</v>
      </c>
      <c r="BR141" s="2">
        <v>2.3620999999999999</v>
      </c>
      <c r="BS141" s="2">
        <v>2.3708</v>
      </c>
      <c r="BT141" s="2">
        <v>2.3704000000000001</v>
      </c>
      <c r="BU141" s="2">
        <v>35.604199999999999</v>
      </c>
      <c r="BV141" s="2">
        <v>0</v>
      </c>
      <c r="BW141" s="2">
        <v>0</v>
      </c>
      <c r="BX141" s="2">
        <v>0</v>
      </c>
      <c r="BY141" s="2">
        <v>36.988700000000001</v>
      </c>
      <c r="BZ141" s="2">
        <v>0.45079999999999998</v>
      </c>
      <c r="CA141" s="2">
        <v>26.300899999999999</v>
      </c>
      <c r="CB141" s="2">
        <v>0.58750000000000002</v>
      </c>
      <c r="CC141" s="2">
        <v>0</v>
      </c>
      <c r="CD141" s="2">
        <v>0</v>
      </c>
      <c r="CE141" s="2">
        <v>0</v>
      </c>
      <c r="CF141" s="2">
        <v>0</v>
      </c>
      <c r="CG141" s="2">
        <v>6.8000000000000005E-2</v>
      </c>
      <c r="CH141" s="2">
        <v>0</v>
      </c>
      <c r="CI141" s="2">
        <v>0</v>
      </c>
      <c r="CJ141" s="2">
        <v>55.9</v>
      </c>
      <c r="CK141" s="2">
        <v>55.06</v>
      </c>
      <c r="CL141" s="2">
        <v>43.44</v>
      </c>
      <c r="CM141" s="2">
        <v>0.54</v>
      </c>
      <c r="CN141" s="2">
        <v>0.88</v>
      </c>
      <c r="CO141" s="2">
        <v>0.08</v>
      </c>
      <c r="CP141" s="2">
        <v>53.105200000000004</v>
      </c>
      <c r="CQ141" s="2">
        <v>0</v>
      </c>
      <c r="CR141" s="2">
        <v>29.909300000000002</v>
      </c>
      <c r="CS141" s="2">
        <v>0</v>
      </c>
      <c r="CT141" s="2">
        <v>0</v>
      </c>
      <c r="CU141" s="2">
        <v>0</v>
      </c>
      <c r="CV141" s="2">
        <v>0</v>
      </c>
      <c r="CW141" s="2">
        <v>12.2837</v>
      </c>
      <c r="CX141" s="2">
        <v>4.4172000000000002</v>
      </c>
      <c r="CY141" s="2">
        <v>0.28470000000000001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59.58</v>
      </c>
      <c r="DF141" s="2">
        <v>38.770000000000003</v>
      </c>
      <c r="DG141" s="2">
        <v>1.64</v>
      </c>
      <c r="DH141" s="2">
        <v>0</v>
      </c>
      <c r="DI141" s="2">
        <v>49.920999999999999</v>
      </c>
      <c r="DJ141" s="2">
        <v>0</v>
      </c>
      <c r="DK141" s="2">
        <v>5.4302000000000001</v>
      </c>
      <c r="DL141" s="2">
        <v>0</v>
      </c>
      <c r="DM141" s="2">
        <v>13.242900000000001</v>
      </c>
      <c r="DN141" s="2">
        <v>0.31419999999999998</v>
      </c>
      <c r="DO141" s="2">
        <v>12.591900000000001</v>
      </c>
      <c r="DP141" s="2">
        <v>18.479500000000002</v>
      </c>
      <c r="DQ141" s="2">
        <v>0</v>
      </c>
      <c r="DR141" s="2">
        <v>0</v>
      </c>
      <c r="DS141" s="2">
        <v>0</v>
      </c>
      <c r="DT141" s="2">
        <v>0</v>
      </c>
      <c r="DU141" s="2">
        <v>2.0400000000000001E-2</v>
      </c>
      <c r="DV141" s="2">
        <v>0</v>
      </c>
      <c r="DW141" s="2">
        <v>0</v>
      </c>
      <c r="DX141" s="2">
        <v>62.89</v>
      </c>
      <c r="DY141" s="2">
        <v>35.33</v>
      </c>
      <c r="DZ141" s="2">
        <v>20.85</v>
      </c>
      <c r="EA141" s="2">
        <v>37.270000000000003</v>
      </c>
      <c r="EB141" s="2">
        <v>6.02</v>
      </c>
      <c r="EC141" s="2">
        <v>0.5</v>
      </c>
      <c r="ED141" s="2">
        <v>0.02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</row>
    <row r="142" spans="1:235" x14ac:dyDescent="0.35">
      <c r="A142" s="2" t="s">
        <v>654</v>
      </c>
      <c r="B142" s="2">
        <v>69.5</v>
      </c>
      <c r="C142" s="2">
        <v>68.47</v>
      </c>
      <c r="D142" s="2">
        <v>69.2</v>
      </c>
      <c r="E142" s="2">
        <v>1101.3599999999999</v>
      </c>
      <c r="F142" s="2">
        <v>1E-3</v>
      </c>
      <c r="G142" s="2">
        <v>-9.49</v>
      </c>
      <c r="H142" s="2">
        <v>0</v>
      </c>
      <c r="I142" s="2">
        <v>-0.71</v>
      </c>
      <c r="J142" s="2">
        <v>31.53</v>
      </c>
      <c r="K142" s="2">
        <v>1101.3699999999999</v>
      </c>
      <c r="L142" s="2">
        <v>0.01</v>
      </c>
      <c r="M142" s="2">
        <v>1101.3599999999999</v>
      </c>
      <c r="N142" s="2">
        <v>0</v>
      </c>
      <c r="O142" s="2">
        <v>1101.3599999999999</v>
      </c>
      <c r="P142" s="2">
        <v>0</v>
      </c>
      <c r="Q142" s="2">
        <v>1079.6099999999999</v>
      </c>
      <c r="R142" s="2">
        <v>-21.75</v>
      </c>
      <c r="S142" s="2">
        <v>1072.6600000000001</v>
      </c>
      <c r="T142" s="2">
        <v>-28.71</v>
      </c>
      <c r="U142" s="2">
        <v>1091.22</v>
      </c>
      <c r="V142" s="2">
        <v>-10.14</v>
      </c>
      <c r="W142" s="2">
        <v>1026.8499999999999</v>
      </c>
      <c r="X142" s="2">
        <v>-74.510000000000005</v>
      </c>
      <c r="Y142" s="2">
        <v>13.709899999999999</v>
      </c>
      <c r="Z142" s="2">
        <v>34.408900000000003</v>
      </c>
      <c r="AA142" s="2">
        <v>20.298500000000001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15.1083</v>
      </c>
      <c r="AH142" s="2">
        <v>36.390999999999998</v>
      </c>
      <c r="AI142" s="2">
        <v>48.500700000000002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0.24510000000000001</v>
      </c>
      <c r="AP142" s="2">
        <v>4.53E-2</v>
      </c>
      <c r="AQ142" s="2">
        <v>47.520800000000001</v>
      </c>
      <c r="AR142" s="2">
        <v>4.0530999999999997</v>
      </c>
      <c r="AS142" s="2">
        <v>11.4306</v>
      </c>
      <c r="AT142" s="2">
        <v>2.6511</v>
      </c>
      <c r="AU142" s="2">
        <v>16.029599999999999</v>
      </c>
      <c r="AV142" s="2">
        <v>0.3599</v>
      </c>
      <c r="AW142" s="2">
        <v>3.8877999999999999</v>
      </c>
      <c r="AX142" s="2">
        <v>9.7356999999999996</v>
      </c>
      <c r="AY142" s="2">
        <v>2.7585999999999999</v>
      </c>
      <c r="AZ142" s="2">
        <v>1.0267999999999999</v>
      </c>
      <c r="BA142" s="2">
        <v>0.35110000000000002</v>
      </c>
      <c r="BB142" s="2">
        <v>0</v>
      </c>
      <c r="BC142" s="2">
        <v>3.3999999999999998E-3</v>
      </c>
      <c r="BD142" s="2">
        <v>0.1915</v>
      </c>
      <c r="BE142" s="2">
        <v>0</v>
      </c>
      <c r="BF142" s="2">
        <v>2.0720999999999998</v>
      </c>
      <c r="BG142" s="2">
        <v>1.5858000000000001</v>
      </c>
      <c r="BH142" s="2">
        <v>0.59519999999999995</v>
      </c>
      <c r="BI142" s="2">
        <v>1.6665000000000001</v>
      </c>
      <c r="BJ142" s="2">
        <v>2.4695999999999998</v>
      </c>
      <c r="BK142" s="2">
        <v>2.1432000000000002</v>
      </c>
      <c r="BL142" s="2">
        <v>2.1987000000000001</v>
      </c>
      <c r="BM142" s="2">
        <v>2.1977000000000002</v>
      </c>
      <c r="BN142" s="2">
        <v>2.1726999999999999</v>
      </c>
      <c r="BO142" s="2">
        <v>2.1587999999999998</v>
      </c>
      <c r="BP142" s="2">
        <v>2.1448999999999998</v>
      </c>
      <c r="BQ142" s="2">
        <v>2.3633000000000002</v>
      </c>
      <c r="BR142" s="2">
        <v>2.3853</v>
      </c>
      <c r="BS142" s="2">
        <v>2.3942000000000001</v>
      </c>
      <c r="BT142" s="2">
        <v>2.3938999999999999</v>
      </c>
      <c r="BU142" s="2">
        <v>35.579799999999999</v>
      </c>
      <c r="BV142" s="2">
        <v>0</v>
      </c>
      <c r="BW142" s="2">
        <v>0</v>
      </c>
      <c r="BX142" s="2">
        <v>0</v>
      </c>
      <c r="BY142" s="2">
        <v>37.116900000000001</v>
      </c>
      <c r="BZ142" s="2">
        <v>0.45219999999999999</v>
      </c>
      <c r="CA142" s="2">
        <v>26.194400000000002</v>
      </c>
      <c r="CB142" s="2">
        <v>0.58919999999999995</v>
      </c>
      <c r="CC142" s="2">
        <v>0</v>
      </c>
      <c r="CD142" s="2">
        <v>0</v>
      </c>
      <c r="CE142" s="2">
        <v>0</v>
      </c>
      <c r="CF142" s="2">
        <v>0</v>
      </c>
      <c r="CG142" s="2">
        <v>6.7599999999999993E-2</v>
      </c>
      <c r="CH142" s="2">
        <v>0</v>
      </c>
      <c r="CI142" s="2">
        <v>0</v>
      </c>
      <c r="CJ142" s="2">
        <v>55.71</v>
      </c>
      <c r="CK142" s="2">
        <v>54.88</v>
      </c>
      <c r="CL142" s="2">
        <v>43.62</v>
      </c>
      <c r="CM142" s="2">
        <v>0.54</v>
      </c>
      <c r="CN142" s="2">
        <v>0.89</v>
      </c>
      <c r="CO142" s="2">
        <v>0.08</v>
      </c>
      <c r="CP142" s="2">
        <v>53.139800000000001</v>
      </c>
      <c r="CQ142" s="2">
        <v>0</v>
      </c>
      <c r="CR142" s="2">
        <v>29.885400000000001</v>
      </c>
      <c r="CS142" s="2">
        <v>0</v>
      </c>
      <c r="CT142" s="2">
        <v>0</v>
      </c>
      <c r="CU142" s="2">
        <v>0</v>
      </c>
      <c r="CV142" s="2">
        <v>0</v>
      </c>
      <c r="CW142" s="2">
        <v>12.2559</v>
      </c>
      <c r="CX142" s="2">
        <v>4.4317000000000002</v>
      </c>
      <c r="CY142" s="2">
        <v>0.2873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59.44</v>
      </c>
      <c r="DF142" s="2">
        <v>38.9</v>
      </c>
      <c r="DG142" s="2">
        <v>1.66</v>
      </c>
      <c r="DH142" s="2">
        <v>0</v>
      </c>
      <c r="DI142" s="2">
        <v>49.901800000000001</v>
      </c>
      <c r="DJ142" s="2">
        <v>0</v>
      </c>
      <c r="DK142" s="2">
        <v>5.4401999999999999</v>
      </c>
      <c r="DL142" s="2">
        <v>0</v>
      </c>
      <c r="DM142" s="2">
        <v>13.293900000000001</v>
      </c>
      <c r="DN142" s="2">
        <v>0.31530000000000002</v>
      </c>
      <c r="DO142" s="2">
        <v>12.552099999999999</v>
      </c>
      <c r="DP142" s="2">
        <v>18.476400000000002</v>
      </c>
      <c r="DQ142" s="2">
        <v>0</v>
      </c>
      <c r="DR142" s="2">
        <v>0</v>
      </c>
      <c r="DS142" s="2">
        <v>0</v>
      </c>
      <c r="DT142" s="2">
        <v>0</v>
      </c>
      <c r="DU142" s="2">
        <v>2.0299999999999999E-2</v>
      </c>
      <c r="DV142" s="2">
        <v>0</v>
      </c>
      <c r="DW142" s="2">
        <v>0</v>
      </c>
      <c r="DX142" s="2">
        <v>62.73</v>
      </c>
      <c r="DY142" s="2">
        <v>35.229999999999997</v>
      </c>
      <c r="DZ142" s="2">
        <v>20.93</v>
      </c>
      <c r="EA142" s="2">
        <v>37.270000000000003</v>
      </c>
      <c r="EB142" s="2">
        <v>6.04</v>
      </c>
      <c r="EC142" s="2">
        <v>0.5</v>
      </c>
      <c r="ED142" s="2">
        <v>0.02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</row>
    <row r="143" spans="1:235" x14ac:dyDescent="0.35">
      <c r="A143" s="2" t="s">
        <v>654</v>
      </c>
      <c r="B143" s="2">
        <v>70</v>
      </c>
      <c r="C143" s="2">
        <v>68.98</v>
      </c>
      <c r="D143" s="2">
        <v>69.7</v>
      </c>
      <c r="E143" s="2">
        <v>1100.56</v>
      </c>
      <c r="F143" s="2">
        <v>1E-3</v>
      </c>
      <c r="G143" s="2">
        <v>-9.5</v>
      </c>
      <c r="H143" s="2">
        <v>0</v>
      </c>
      <c r="I143" s="2">
        <v>-0.71</v>
      </c>
      <c r="J143" s="2">
        <v>31.02</v>
      </c>
      <c r="K143" s="2">
        <v>1100.57</v>
      </c>
      <c r="L143" s="2">
        <v>0.01</v>
      </c>
      <c r="M143" s="2">
        <v>1100.56</v>
      </c>
      <c r="N143" s="2">
        <v>0</v>
      </c>
      <c r="O143" s="2">
        <v>1100.56</v>
      </c>
      <c r="P143" s="2">
        <v>0</v>
      </c>
      <c r="Q143" s="2">
        <v>1078.7</v>
      </c>
      <c r="R143" s="2">
        <v>-21.86</v>
      </c>
      <c r="S143" s="2">
        <v>1071.7</v>
      </c>
      <c r="T143" s="2">
        <v>-28.86</v>
      </c>
      <c r="U143" s="2">
        <v>1093.95</v>
      </c>
      <c r="V143" s="2">
        <v>-6.61</v>
      </c>
      <c r="W143" s="2">
        <v>1026.8499999999999</v>
      </c>
      <c r="X143" s="2">
        <v>-73.709999999999994</v>
      </c>
      <c r="Y143" s="2">
        <v>13.786899999999999</v>
      </c>
      <c r="Z143" s="2">
        <v>34.592799999999997</v>
      </c>
      <c r="AA143" s="2">
        <v>20.5443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15.2072</v>
      </c>
      <c r="AH143" s="2">
        <v>36.288400000000003</v>
      </c>
      <c r="AI143" s="2">
        <v>48.5045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0.24629999999999999</v>
      </c>
      <c r="AP143" s="2">
        <v>4.53E-2</v>
      </c>
      <c r="AQ143" s="2">
        <v>47.484900000000003</v>
      </c>
      <c r="AR143" s="2">
        <v>4.1195000000000004</v>
      </c>
      <c r="AS143" s="2">
        <v>11.417299999999999</v>
      </c>
      <c r="AT143" s="2">
        <v>2.6583999999999999</v>
      </c>
      <c r="AU143" s="2">
        <v>16.0365</v>
      </c>
      <c r="AV143" s="2">
        <v>0.36080000000000001</v>
      </c>
      <c r="AW143" s="2">
        <v>3.8605999999999998</v>
      </c>
      <c r="AX143" s="2">
        <v>9.7068999999999992</v>
      </c>
      <c r="AY143" s="2">
        <v>2.7612999999999999</v>
      </c>
      <c r="AZ143" s="2">
        <v>1.0388999999999999</v>
      </c>
      <c r="BA143" s="2">
        <v>0.35680000000000001</v>
      </c>
      <c r="BB143" s="2">
        <v>0</v>
      </c>
      <c r="BC143" s="2">
        <v>3.3999999999999998E-3</v>
      </c>
      <c r="BD143" s="2">
        <v>0.1946</v>
      </c>
      <c r="BE143" s="2">
        <v>0</v>
      </c>
      <c r="BF143" s="2">
        <v>2.0842000000000001</v>
      </c>
      <c r="BG143" s="2">
        <v>1.5891</v>
      </c>
      <c r="BH143" s="2">
        <v>0.59250000000000003</v>
      </c>
      <c r="BI143" s="2">
        <v>1.6722999999999999</v>
      </c>
      <c r="BJ143" s="2">
        <v>2.4971999999999999</v>
      </c>
      <c r="BK143" s="2">
        <v>2.1589999999999998</v>
      </c>
      <c r="BL143" s="2">
        <v>2.2151999999999998</v>
      </c>
      <c r="BM143" s="2">
        <v>2.2134999999999998</v>
      </c>
      <c r="BN143" s="2">
        <v>2.1873999999999998</v>
      </c>
      <c r="BO143" s="2">
        <v>2.173</v>
      </c>
      <c r="BP143" s="2">
        <v>2.1587000000000001</v>
      </c>
      <c r="BQ143" s="2">
        <v>2.3864000000000001</v>
      </c>
      <c r="BR143" s="2">
        <v>2.4089</v>
      </c>
      <c r="BS143" s="2">
        <v>2.4182000000000001</v>
      </c>
      <c r="BT143" s="2">
        <v>2.4178000000000002</v>
      </c>
      <c r="BU143" s="2">
        <v>35.555399999999999</v>
      </c>
      <c r="BV143" s="2">
        <v>0</v>
      </c>
      <c r="BW143" s="2">
        <v>0</v>
      </c>
      <c r="BX143" s="2">
        <v>0</v>
      </c>
      <c r="BY143" s="2">
        <v>37.244999999999997</v>
      </c>
      <c r="BZ143" s="2">
        <v>0.45350000000000001</v>
      </c>
      <c r="CA143" s="2">
        <v>26.088000000000001</v>
      </c>
      <c r="CB143" s="2">
        <v>0.59089999999999998</v>
      </c>
      <c r="CC143" s="2">
        <v>0</v>
      </c>
      <c r="CD143" s="2">
        <v>0</v>
      </c>
      <c r="CE143" s="2">
        <v>0</v>
      </c>
      <c r="CF143" s="2">
        <v>0</v>
      </c>
      <c r="CG143" s="2">
        <v>6.7199999999999996E-2</v>
      </c>
      <c r="CH143" s="2">
        <v>0</v>
      </c>
      <c r="CI143" s="2">
        <v>0</v>
      </c>
      <c r="CJ143" s="2">
        <v>55.53</v>
      </c>
      <c r="CK143" s="2">
        <v>54.69</v>
      </c>
      <c r="CL143" s="2">
        <v>43.8</v>
      </c>
      <c r="CM143" s="2">
        <v>0.54</v>
      </c>
      <c r="CN143" s="2">
        <v>0.89</v>
      </c>
      <c r="CO143" s="2">
        <v>0.08</v>
      </c>
      <c r="CP143" s="2">
        <v>53.174599999999998</v>
      </c>
      <c r="CQ143" s="2">
        <v>0</v>
      </c>
      <c r="CR143" s="2">
        <v>29.8613</v>
      </c>
      <c r="CS143" s="2">
        <v>0</v>
      </c>
      <c r="CT143" s="2">
        <v>0</v>
      </c>
      <c r="CU143" s="2">
        <v>0</v>
      </c>
      <c r="CV143" s="2">
        <v>0</v>
      </c>
      <c r="CW143" s="2">
        <v>12.2279</v>
      </c>
      <c r="CX143" s="2">
        <v>4.4462000000000002</v>
      </c>
      <c r="CY143" s="2">
        <v>0.28999999999999998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59.3</v>
      </c>
      <c r="DF143" s="2">
        <v>39.020000000000003</v>
      </c>
      <c r="DG143" s="2">
        <v>1.67</v>
      </c>
      <c r="DH143" s="2">
        <v>0</v>
      </c>
      <c r="DI143" s="2">
        <v>49.882399999999997</v>
      </c>
      <c r="DJ143" s="2">
        <v>0</v>
      </c>
      <c r="DK143" s="2">
        <v>5.4508000000000001</v>
      </c>
      <c r="DL143" s="2">
        <v>0</v>
      </c>
      <c r="DM143" s="2">
        <v>13.3445</v>
      </c>
      <c r="DN143" s="2">
        <v>0.3165</v>
      </c>
      <c r="DO143" s="2">
        <v>12.5121</v>
      </c>
      <c r="DP143" s="2">
        <v>18.473500000000001</v>
      </c>
      <c r="DQ143" s="2">
        <v>0</v>
      </c>
      <c r="DR143" s="2">
        <v>0</v>
      </c>
      <c r="DS143" s="2">
        <v>0</v>
      </c>
      <c r="DT143" s="2">
        <v>0</v>
      </c>
      <c r="DU143" s="2">
        <v>2.0199999999999999E-2</v>
      </c>
      <c r="DV143" s="2">
        <v>0</v>
      </c>
      <c r="DW143" s="2">
        <v>0</v>
      </c>
      <c r="DX143" s="2">
        <v>62.57</v>
      </c>
      <c r="DY143" s="2">
        <v>35.130000000000003</v>
      </c>
      <c r="DZ143" s="2">
        <v>21.02</v>
      </c>
      <c r="EA143" s="2">
        <v>37.28</v>
      </c>
      <c r="EB143" s="2">
        <v>6.05</v>
      </c>
      <c r="EC143" s="2">
        <v>0.5</v>
      </c>
      <c r="ED143" s="2">
        <v>0.02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</row>
    <row r="144" spans="1:235" x14ac:dyDescent="0.35">
      <c r="A144" s="2" t="s">
        <v>654</v>
      </c>
      <c r="B144" s="2">
        <v>70.5</v>
      </c>
      <c r="C144" s="2">
        <v>69.489999999999995</v>
      </c>
      <c r="D144" s="2">
        <v>70.2</v>
      </c>
      <c r="E144" s="2">
        <v>1099.74</v>
      </c>
      <c r="F144" s="2">
        <v>1E-3</v>
      </c>
      <c r="G144" s="2">
        <v>-9.51</v>
      </c>
      <c r="H144" s="2">
        <v>0</v>
      </c>
      <c r="I144" s="2">
        <v>-0.71</v>
      </c>
      <c r="J144" s="2">
        <v>30.51</v>
      </c>
      <c r="K144" s="2">
        <v>1099.75</v>
      </c>
      <c r="L144" s="2">
        <v>0.01</v>
      </c>
      <c r="M144" s="2">
        <v>1099.74</v>
      </c>
      <c r="N144" s="2">
        <v>0</v>
      </c>
      <c r="O144" s="2">
        <v>1099.74</v>
      </c>
      <c r="P144" s="2">
        <v>0</v>
      </c>
      <c r="Q144" s="2">
        <v>1077.76</v>
      </c>
      <c r="R144" s="2">
        <v>-21.98</v>
      </c>
      <c r="S144" s="2">
        <v>1070.73</v>
      </c>
      <c r="T144" s="2">
        <v>-29.01</v>
      </c>
      <c r="U144" s="2">
        <v>1096.75</v>
      </c>
      <c r="V144" s="2">
        <v>-3</v>
      </c>
      <c r="W144" s="2">
        <v>1026.8499999999999</v>
      </c>
      <c r="X144" s="2">
        <v>-72.89</v>
      </c>
      <c r="Y144" s="2">
        <v>13.8645</v>
      </c>
      <c r="Z144" s="2">
        <v>34.776200000000003</v>
      </c>
      <c r="AA144" s="2">
        <v>20.790299999999998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15.309900000000001</v>
      </c>
      <c r="AH144" s="2">
        <v>36.182099999999998</v>
      </c>
      <c r="AI144" s="2">
        <v>48.508000000000003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0.2475</v>
      </c>
      <c r="AP144" s="2">
        <v>4.53E-2</v>
      </c>
      <c r="AQ144" s="2">
        <v>47.448</v>
      </c>
      <c r="AR144" s="2">
        <v>4.1881000000000004</v>
      </c>
      <c r="AS144" s="2">
        <v>11.404</v>
      </c>
      <c r="AT144" s="2">
        <v>2.6657000000000002</v>
      </c>
      <c r="AU144" s="2">
        <v>16.042200000000001</v>
      </c>
      <c r="AV144" s="2">
        <v>0.36170000000000002</v>
      </c>
      <c r="AW144" s="2">
        <v>3.8334000000000001</v>
      </c>
      <c r="AX144" s="2">
        <v>9.6776999999999997</v>
      </c>
      <c r="AY144" s="2">
        <v>2.7639999999999998</v>
      </c>
      <c r="AZ144" s="2">
        <v>1.0512999999999999</v>
      </c>
      <c r="BA144" s="2">
        <v>0.36270000000000002</v>
      </c>
      <c r="BB144" s="2">
        <v>0</v>
      </c>
      <c r="BC144" s="2">
        <v>3.3999999999999998E-3</v>
      </c>
      <c r="BD144" s="2">
        <v>0.19789999999999999</v>
      </c>
      <c r="BE144" s="2">
        <v>0</v>
      </c>
      <c r="BF144" s="2">
        <v>2.0962000000000001</v>
      </c>
      <c r="BG144" s="2">
        <v>1.5925</v>
      </c>
      <c r="BH144" s="2">
        <v>0.58979999999999999</v>
      </c>
      <c r="BI144" s="2">
        <v>1.6780999999999999</v>
      </c>
      <c r="BJ144" s="2">
        <v>2.5253000000000001</v>
      </c>
      <c r="BK144" s="2">
        <v>2.1749999999999998</v>
      </c>
      <c r="BL144" s="2">
        <v>2.2320000000000002</v>
      </c>
      <c r="BM144" s="2">
        <v>2.2294</v>
      </c>
      <c r="BN144" s="2">
        <v>2.2023000000000001</v>
      </c>
      <c r="BO144" s="2">
        <v>2.1873</v>
      </c>
      <c r="BP144" s="2">
        <v>2.1724999999999999</v>
      </c>
      <c r="BQ144" s="2">
        <v>2.4098999999999999</v>
      </c>
      <c r="BR144" s="2">
        <v>2.4331999999999998</v>
      </c>
      <c r="BS144" s="2">
        <v>2.4426999999999999</v>
      </c>
      <c r="BT144" s="2">
        <v>2.4422999999999999</v>
      </c>
      <c r="BU144" s="2">
        <v>35.530999999999999</v>
      </c>
      <c r="BV144" s="2">
        <v>0</v>
      </c>
      <c r="BW144" s="2">
        <v>0</v>
      </c>
      <c r="BX144" s="2">
        <v>0</v>
      </c>
      <c r="BY144" s="2">
        <v>37.372900000000001</v>
      </c>
      <c r="BZ144" s="2">
        <v>0.45490000000000003</v>
      </c>
      <c r="CA144" s="2">
        <v>25.9817</v>
      </c>
      <c r="CB144" s="2">
        <v>0.5927</v>
      </c>
      <c r="CC144" s="2">
        <v>0</v>
      </c>
      <c r="CD144" s="2">
        <v>0</v>
      </c>
      <c r="CE144" s="2">
        <v>0</v>
      </c>
      <c r="CF144" s="2">
        <v>0</v>
      </c>
      <c r="CG144" s="2">
        <v>6.6799999999999998E-2</v>
      </c>
      <c r="CH144" s="2">
        <v>0</v>
      </c>
      <c r="CI144" s="2">
        <v>0</v>
      </c>
      <c r="CJ144" s="2">
        <v>55.34</v>
      </c>
      <c r="CK144" s="2">
        <v>54.51</v>
      </c>
      <c r="CL144" s="2">
        <v>43.98</v>
      </c>
      <c r="CM144" s="2">
        <v>0.54</v>
      </c>
      <c r="CN144" s="2">
        <v>0.89</v>
      </c>
      <c r="CO144" s="2">
        <v>0.08</v>
      </c>
      <c r="CP144" s="2">
        <v>53.209699999999998</v>
      </c>
      <c r="CQ144" s="2">
        <v>0</v>
      </c>
      <c r="CR144" s="2">
        <v>29.8371</v>
      </c>
      <c r="CS144" s="2">
        <v>0</v>
      </c>
      <c r="CT144" s="2">
        <v>0</v>
      </c>
      <c r="CU144" s="2">
        <v>0</v>
      </c>
      <c r="CV144" s="2">
        <v>0</v>
      </c>
      <c r="CW144" s="2">
        <v>12.1997</v>
      </c>
      <c r="CX144" s="2">
        <v>4.4607000000000001</v>
      </c>
      <c r="CY144" s="2">
        <v>0.2928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59.16</v>
      </c>
      <c r="DF144" s="2">
        <v>39.15</v>
      </c>
      <c r="DG144" s="2">
        <v>1.69</v>
      </c>
      <c r="DH144" s="2">
        <v>0</v>
      </c>
      <c r="DI144" s="2">
        <v>49.862699999999997</v>
      </c>
      <c r="DJ144" s="2">
        <v>0</v>
      </c>
      <c r="DK144" s="2">
        <v>5.4619999999999997</v>
      </c>
      <c r="DL144" s="2">
        <v>0</v>
      </c>
      <c r="DM144" s="2">
        <v>13.3949</v>
      </c>
      <c r="DN144" s="2">
        <v>0.31759999999999999</v>
      </c>
      <c r="DO144" s="2">
        <v>12.4719</v>
      </c>
      <c r="DP144" s="2">
        <v>18.470800000000001</v>
      </c>
      <c r="DQ144" s="2">
        <v>0</v>
      </c>
      <c r="DR144" s="2">
        <v>0</v>
      </c>
      <c r="DS144" s="2">
        <v>0</v>
      </c>
      <c r="DT144" s="2">
        <v>0</v>
      </c>
      <c r="DU144" s="2">
        <v>0.02</v>
      </c>
      <c r="DV144" s="2">
        <v>0</v>
      </c>
      <c r="DW144" s="2">
        <v>0</v>
      </c>
      <c r="DX144" s="2">
        <v>62.4</v>
      </c>
      <c r="DY144" s="2">
        <v>35.020000000000003</v>
      </c>
      <c r="DZ144" s="2">
        <v>21.1</v>
      </c>
      <c r="EA144" s="2">
        <v>37.28</v>
      </c>
      <c r="EB144" s="2">
        <v>6.06</v>
      </c>
      <c r="EC144" s="2">
        <v>0.51</v>
      </c>
      <c r="ED144" s="2">
        <v>0.02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</row>
    <row r="145" spans="1:235" x14ac:dyDescent="0.35">
      <c r="A145" s="2" t="s">
        <v>654</v>
      </c>
      <c r="B145" s="2">
        <v>71</v>
      </c>
      <c r="C145" s="2">
        <v>70</v>
      </c>
      <c r="D145" s="2">
        <v>70.7</v>
      </c>
      <c r="E145" s="2">
        <v>1098.99</v>
      </c>
      <c r="F145" s="2">
        <v>1E-3</v>
      </c>
      <c r="G145" s="2">
        <v>-9.52</v>
      </c>
      <c r="H145" s="2">
        <v>0</v>
      </c>
      <c r="I145" s="2">
        <v>-0.71</v>
      </c>
      <c r="J145" s="2">
        <v>30</v>
      </c>
      <c r="K145" s="2">
        <v>1099</v>
      </c>
      <c r="L145" s="2">
        <v>0.01</v>
      </c>
      <c r="M145" s="2">
        <v>1098.99</v>
      </c>
      <c r="N145" s="2">
        <v>0</v>
      </c>
      <c r="O145" s="2">
        <v>1099</v>
      </c>
      <c r="P145" s="2">
        <v>0.01</v>
      </c>
      <c r="Q145" s="2">
        <v>1076.93</v>
      </c>
      <c r="R145" s="2">
        <v>-22.06</v>
      </c>
      <c r="S145" s="2">
        <v>1069.8599999999999</v>
      </c>
      <c r="T145" s="2">
        <v>-29.13</v>
      </c>
      <c r="U145" s="2">
        <v>1099</v>
      </c>
      <c r="V145" s="2">
        <v>0.01</v>
      </c>
      <c r="W145" s="2">
        <v>1026.8499999999999</v>
      </c>
      <c r="X145" s="2">
        <v>-72.14</v>
      </c>
      <c r="Y145" s="2">
        <v>13.933199999999999</v>
      </c>
      <c r="Z145" s="2">
        <v>34.958799999999997</v>
      </c>
      <c r="AA145" s="2">
        <v>21.0364</v>
      </c>
      <c r="AB145" s="2">
        <v>0</v>
      </c>
      <c r="AC145" s="2">
        <v>0</v>
      </c>
      <c r="AD145" s="2">
        <v>1.1900000000000001E-2</v>
      </c>
      <c r="AE145" s="2">
        <v>0</v>
      </c>
      <c r="AF145" s="2">
        <v>0</v>
      </c>
      <c r="AG145" s="2">
        <v>13.477499999999999</v>
      </c>
      <c r="AH145" s="2">
        <v>35.857399999999998</v>
      </c>
      <c r="AI145" s="2">
        <v>48.326099999999997</v>
      </c>
      <c r="AJ145" s="2">
        <v>0</v>
      </c>
      <c r="AK145" s="2">
        <v>0</v>
      </c>
      <c r="AL145" s="2">
        <v>2.339</v>
      </c>
      <c r="AM145" s="2">
        <v>0</v>
      </c>
      <c r="AN145" s="2">
        <v>0</v>
      </c>
      <c r="AO145" s="2">
        <v>0.24840000000000001</v>
      </c>
      <c r="AP145" s="2">
        <v>4.53E-2</v>
      </c>
      <c r="AQ145" s="2">
        <v>47.4236</v>
      </c>
      <c r="AR145" s="2">
        <v>4.2393999999999998</v>
      </c>
      <c r="AS145" s="2">
        <v>11.393800000000001</v>
      </c>
      <c r="AT145" s="2">
        <v>2.6726000000000001</v>
      </c>
      <c r="AU145" s="2">
        <v>16.046299999999999</v>
      </c>
      <c r="AV145" s="2">
        <v>0.36270000000000002</v>
      </c>
      <c r="AW145" s="2">
        <v>3.8077000000000001</v>
      </c>
      <c r="AX145" s="2">
        <v>9.6491000000000007</v>
      </c>
      <c r="AY145" s="2">
        <v>2.7671000000000001</v>
      </c>
      <c r="AZ145" s="2">
        <v>1.0643</v>
      </c>
      <c r="BA145" s="2">
        <v>0.36890000000000001</v>
      </c>
      <c r="BB145" s="2">
        <v>0</v>
      </c>
      <c r="BC145" s="2">
        <v>3.3999999999999998E-3</v>
      </c>
      <c r="BD145" s="2">
        <v>0.20119999999999999</v>
      </c>
      <c r="BE145" s="2">
        <v>0</v>
      </c>
      <c r="BF145" s="2">
        <v>2.1084999999999998</v>
      </c>
      <c r="BG145" s="2">
        <v>1.5929</v>
      </c>
      <c r="BH145" s="2">
        <v>0.58730000000000004</v>
      </c>
      <c r="BI145" s="2">
        <v>1.6841999999999999</v>
      </c>
      <c r="BJ145" s="2">
        <v>2.5543</v>
      </c>
      <c r="BK145" s="2">
        <v>2.1917</v>
      </c>
      <c r="BL145" s="2">
        <v>2.2494000000000001</v>
      </c>
      <c r="BM145" s="2">
        <v>2.246</v>
      </c>
      <c r="BN145" s="2">
        <v>2.2178</v>
      </c>
      <c r="BO145" s="2">
        <v>2.2023000000000001</v>
      </c>
      <c r="BP145" s="2">
        <v>2.1869000000000001</v>
      </c>
      <c r="BQ145" s="2">
        <v>2.4336000000000002</v>
      </c>
      <c r="BR145" s="2">
        <v>2.4575999999999998</v>
      </c>
      <c r="BS145" s="2">
        <v>2.4674</v>
      </c>
      <c r="BT145" s="2">
        <v>2.4670000000000001</v>
      </c>
      <c r="BU145" s="2">
        <v>35.508000000000003</v>
      </c>
      <c r="BV145" s="2">
        <v>0</v>
      </c>
      <c r="BW145" s="2">
        <v>0</v>
      </c>
      <c r="BX145" s="2">
        <v>0</v>
      </c>
      <c r="BY145" s="2">
        <v>37.493899999999996</v>
      </c>
      <c r="BZ145" s="2">
        <v>0.45629999999999998</v>
      </c>
      <c r="CA145" s="2">
        <v>25.881399999999999</v>
      </c>
      <c r="CB145" s="2">
        <v>0.59399999999999997</v>
      </c>
      <c r="CC145" s="2">
        <v>0</v>
      </c>
      <c r="CD145" s="2">
        <v>0</v>
      </c>
      <c r="CE145" s="2">
        <v>0</v>
      </c>
      <c r="CF145" s="2">
        <v>0</v>
      </c>
      <c r="CG145" s="2">
        <v>6.6500000000000004E-2</v>
      </c>
      <c r="CH145" s="2">
        <v>0</v>
      </c>
      <c r="CI145" s="2">
        <v>0</v>
      </c>
      <c r="CJ145" s="2">
        <v>55.17</v>
      </c>
      <c r="CK145" s="2">
        <v>54.33</v>
      </c>
      <c r="CL145" s="2">
        <v>44.15</v>
      </c>
      <c r="CM145" s="2">
        <v>0.54</v>
      </c>
      <c r="CN145" s="2">
        <v>0.9</v>
      </c>
      <c r="CO145" s="2">
        <v>0.08</v>
      </c>
      <c r="CP145" s="2">
        <v>53.244100000000003</v>
      </c>
      <c r="CQ145" s="2">
        <v>0</v>
      </c>
      <c r="CR145" s="2">
        <v>29.813300000000002</v>
      </c>
      <c r="CS145" s="2">
        <v>0</v>
      </c>
      <c r="CT145" s="2">
        <v>0</v>
      </c>
      <c r="CU145" s="2">
        <v>0</v>
      </c>
      <c r="CV145" s="2">
        <v>0</v>
      </c>
      <c r="CW145" s="2">
        <v>12.1721</v>
      </c>
      <c r="CX145" s="2">
        <v>4.4751000000000003</v>
      </c>
      <c r="CY145" s="2">
        <v>0.2954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59.03</v>
      </c>
      <c r="DF145" s="2">
        <v>39.270000000000003</v>
      </c>
      <c r="DG145" s="2">
        <v>1.71</v>
      </c>
      <c r="DH145" s="2">
        <v>0</v>
      </c>
      <c r="DI145" s="2">
        <v>49.845500000000001</v>
      </c>
      <c r="DJ145" s="2">
        <v>0</v>
      </c>
      <c r="DK145" s="2">
        <v>5.4695</v>
      </c>
      <c r="DL145" s="2">
        <v>0</v>
      </c>
      <c r="DM145" s="2">
        <v>13.444100000000001</v>
      </c>
      <c r="DN145" s="2">
        <v>0.31890000000000002</v>
      </c>
      <c r="DO145" s="2">
        <v>12.4344</v>
      </c>
      <c r="DP145" s="2">
        <v>18.467600000000001</v>
      </c>
      <c r="DQ145" s="2">
        <v>0</v>
      </c>
      <c r="DR145" s="2">
        <v>0</v>
      </c>
      <c r="DS145" s="2">
        <v>0</v>
      </c>
      <c r="DT145" s="2">
        <v>0</v>
      </c>
      <c r="DU145" s="2">
        <v>1.9900000000000001E-2</v>
      </c>
      <c r="DV145" s="2">
        <v>0</v>
      </c>
      <c r="DW145" s="2">
        <v>0</v>
      </c>
      <c r="DX145" s="2">
        <v>62.25</v>
      </c>
      <c r="DY145" s="2">
        <v>34.93</v>
      </c>
      <c r="DZ145" s="2">
        <v>21.19</v>
      </c>
      <c r="EA145" s="2">
        <v>37.28</v>
      </c>
      <c r="EB145" s="2">
        <v>6.07</v>
      </c>
      <c r="EC145" s="2">
        <v>0.51</v>
      </c>
      <c r="ED145" s="2">
        <v>0.02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50.217100000000002</v>
      </c>
      <c r="FY145" s="2">
        <v>0.41260000000000002</v>
      </c>
      <c r="FZ145" s="2">
        <v>8.2264999999999997</v>
      </c>
      <c r="GA145" s="2">
        <v>35.994500000000002</v>
      </c>
      <c r="GB145" s="2">
        <v>0</v>
      </c>
      <c r="GC145" s="2">
        <v>5.1494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45.94</v>
      </c>
      <c r="GM145" s="2">
        <v>7.53</v>
      </c>
      <c r="GN145" s="2">
        <v>36.61</v>
      </c>
      <c r="GO145" s="2">
        <v>0.59</v>
      </c>
      <c r="GP145" s="2">
        <v>9.33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</row>
    <row r="146" spans="1:235" x14ac:dyDescent="0.35">
      <c r="A146" s="2" t="s">
        <v>654</v>
      </c>
      <c r="B146" s="2">
        <v>71.5</v>
      </c>
      <c r="C146" s="2">
        <v>70.52</v>
      </c>
      <c r="D146" s="2">
        <v>71.2</v>
      </c>
      <c r="E146" s="2">
        <v>1098.5999999999999</v>
      </c>
      <c r="F146" s="2">
        <v>1E-3</v>
      </c>
      <c r="G146" s="2">
        <v>-9.5299999999999994</v>
      </c>
      <c r="H146" s="2">
        <v>0</v>
      </c>
      <c r="I146" s="2">
        <v>-0.71</v>
      </c>
      <c r="J146" s="2">
        <v>29.48</v>
      </c>
      <c r="K146" s="2">
        <v>1098.5999999999999</v>
      </c>
      <c r="L146" s="2">
        <v>0</v>
      </c>
      <c r="M146" s="2">
        <v>1098.5999999999999</v>
      </c>
      <c r="N146" s="2">
        <v>0</v>
      </c>
      <c r="O146" s="2">
        <v>1098.6099999999999</v>
      </c>
      <c r="P146" s="2">
        <v>0.01</v>
      </c>
      <c r="Q146" s="2">
        <v>1076.5999999999999</v>
      </c>
      <c r="R146" s="2">
        <v>-22</v>
      </c>
      <c r="S146" s="2">
        <v>1069.5</v>
      </c>
      <c r="T146" s="2">
        <v>-29.1</v>
      </c>
      <c r="U146" s="2">
        <v>1098.6099999999999</v>
      </c>
      <c r="V146" s="2">
        <v>0.01</v>
      </c>
      <c r="W146" s="2">
        <v>1026.8499999999999</v>
      </c>
      <c r="X146" s="2">
        <v>-71.75</v>
      </c>
      <c r="Y146" s="2">
        <v>13.957800000000001</v>
      </c>
      <c r="Z146" s="2">
        <v>35.135800000000003</v>
      </c>
      <c r="AA146" s="2">
        <v>21.29</v>
      </c>
      <c r="AB146" s="2">
        <v>0</v>
      </c>
      <c r="AC146" s="2">
        <v>0</v>
      </c>
      <c r="AD146" s="2">
        <v>7.5600000000000001E-2</v>
      </c>
      <c r="AE146" s="2">
        <v>0</v>
      </c>
      <c r="AF146" s="2">
        <v>0</v>
      </c>
      <c r="AG146" s="2">
        <v>4.7419000000000002</v>
      </c>
      <c r="AH146" s="2">
        <v>34.109299999999998</v>
      </c>
      <c r="AI146" s="2">
        <v>48.880800000000001</v>
      </c>
      <c r="AJ146" s="2">
        <v>0</v>
      </c>
      <c r="AK146" s="2">
        <v>0</v>
      </c>
      <c r="AL146" s="2">
        <v>12.268000000000001</v>
      </c>
      <c r="AM146" s="2">
        <v>0</v>
      </c>
      <c r="AN146" s="2">
        <v>0</v>
      </c>
      <c r="AO146" s="2">
        <v>0.248</v>
      </c>
      <c r="AP146" s="2">
        <v>4.53E-2</v>
      </c>
      <c r="AQ146" s="2">
        <v>47.456499999999998</v>
      </c>
      <c r="AR146" s="2">
        <v>4.2058</v>
      </c>
      <c r="AS146" s="2">
        <v>11.3994</v>
      </c>
      <c r="AT146" s="2">
        <v>2.6781999999999999</v>
      </c>
      <c r="AU146" s="2">
        <v>16.049299999999999</v>
      </c>
      <c r="AV146" s="2">
        <v>0.36380000000000001</v>
      </c>
      <c r="AW146" s="2">
        <v>3.7890000000000001</v>
      </c>
      <c r="AX146" s="2">
        <v>9.6225000000000005</v>
      </c>
      <c r="AY146" s="2">
        <v>2.7730000000000001</v>
      </c>
      <c r="AZ146" s="2">
        <v>1.079</v>
      </c>
      <c r="BA146" s="2">
        <v>0.37540000000000001</v>
      </c>
      <c r="BB146" s="2">
        <v>0</v>
      </c>
      <c r="BC146" s="2">
        <v>3.3E-3</v>
      </c>
      <c r="BD146" s="2">
        <v>0.20480000000000001</v>
      </c>
      <c r="BE146" s="2">
        <v>0</v>
      </c>
      <c r="BF146" s="2">
        <v>2.1219999999999999</v>
      </c>
      <c r="BG146" s="2">
        <v>1.5803</v>
      </c>
      <c r="BH146" s="2">
        <v>0.58560000000000001</v>
      </c>
      <c r="BI146" s="2">
        <v>1.6923999999999999</v>
      </c>
      <c r="BJ146" s="2">
        <v>2.5844999999999998</v>
      </c>
      <c r="BK146" s="2">
        <v>2.2109000000000001</v>
      </c>
      <c r="BL146" s="2">
        <v>2.2694000000000001</v>
      </c>
      <c r="BM146" s="2">
        <v>2.2652000000000001</v>
      </c>
      <c r="BN146" s="2">
        <v>2.2359</v>
      </c>
      <c r="BO146" s="2">
        <v>2.2199</v>
      </c>
      <c r="BP146" s="2">
        <v>2.2040000000000002</v>
      </c>
      <c r="BQ146" s="2">
        <v>2.4559000000000002</v>
      </c>
      <c r="BR146" s="2">
        <v>2.4805999999999999</v>
      </c>
      <c r="BS146" s="2">
        <v>2.4906999999999999</v>
      </c>
      <c r="BT146" s="2">
        <v>2.4904000000000002</v>
      </c>
      <c r="BU146" s="2">
        <v>35.490600000000001</v>
      </c>
      <c r="BV146" s="2">
        <v>0</v>
      </c>
      <c r="BW146" s="2">
        <v>0</v>
      </c>
      <c r="BX146" s="2">
        <v>0</v>
      </c>
      <c r="BY146" s="2">
        <v>37.585500000000003</v>
      </c>
      <c r="BZ146" s="2">
        <v>0.4582</v>
      </c>
      <c r="CA146" s="2">
        <v>25.8066</v>
      </c>
      <c r="CB146" s="2">
        <v>0.5927</v>
      </c>
      <c r="CC146" s="2">
        <v>0</v>
      </c>
      <c r="CD146" s="2">
        <v>0</v>
      </c>
      <c r="CE146" s="2">
        <v>0</v>
      </c>
      <c r="CF146" s="2">
        <v>0</v>
      </c>
      <c r="CG146" s="2">
        <v>6.6299999999999998E-2</v>
      </c>
      <c r="CH146" s="2">
        <v>0</v>
      </c>
      <c r="CI146" s="2">
        <v>0</v>
      </c>
      <c r="CJ146" s="2">
        <v>55.03</v>
      </c>
      <c r="CK146" s="2">
        <v>54.2</v>
      </c>
      <c r="CL146" s="2">
        <v>44.28</v>
      </c>
      <c r="CM146" s="2">
        <v>0.55000000000000004</v>
      </c>
      <c r="CN146" s="2">
        <v>0.89</v>
      </c>
      <c r="CO146" s="2">
        <v>0.08</v>
      </c>
      <c r="CP146" s="2">
        <v>53.275599999999997</v>
      </c>
      <c r="CQ146" s="2">
        <v>0</v>
      </c>
      <c r="CR146" s="2">
        <v>29.791699999999999</v>
      </c>
      <c r="CS146" s="2">
        <v>0</v>
      </c>
      <c r="CT146" s="2">
        <v>0</v>
      </c>
      <c r="CU146" s="2">
        <v>0</v>
      </c>
      <c r="CV146" s="2">
        <v>0</v>
      </c>
      <c r="CW146" s="2">
        <v>12.1469</v>
      </c>
      <c r="CX146" s="2">
        <v>4.4885000000000002</v>
      </c>
      <c r="CY146" s="2">
        <v>0.2974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58.9</v>
      </c>
      <c r="DF146" s="2">
        <v>39.380000000000003</v>
      </c>
      <c r="DG146" s="2">
        <v>1.72</v>
      </c>
      <c r="DH146" s="2">
        <v>0</v>
      </c>
      <c r="DI146" s="2">
        <v>49.839199999999998</v>
      </c>
      <c r="DJ146" s="2">
        <v>0</v>
      </c>
      <c r="DK146" s="2">
        <v>5.4614000000000003</v>
      </c>
      <c r="DL146" s="2">
        <v>0</v>
      </c>
      <c r="DM146" s="2">
        <v>13.489699999999999</v>
      </c>
      <c r="DN146" s="2">
        <v>0.3206</v>
      </c>
      <c r="DO146" s="2">
        <v>12.408799999999999</v>
      </c>
      <c r="DP146" s="2">
        <v>18.4604</v>
      </c>
      <c r="DQ146" s="2">
        <v>0</v>
      </c>
      <c r="DR146" s="2">
        <v>0</v>
      </c>
      <c r="DS146" s="2">
        <v>0</v>
      </c>
      <c r="DT146" s="2">
        <v>0</v>
      </c>
      <c r="DU146" s="2">
        <v>1.9900000000000001E-2</v>
      </c>
      <c r="DV146" s="2">
        <v>0</v>
      </c>
      <c r="DW146" s="2">
        <v>0</v>
      </c>
      <c r="DX146" s="2">
        <v>62.12</v>
      </c>
      <c r="DY146" s="2">
        <v>34.86</v>
      </c>
      <c r="DZ146" s="2">
        <v>21.26</v>
      </c>
      <c r="EA146" s="2">
        <v>37.28</v>
      </c>
      <c r="EB146" s="2">
        <v>6.07</v>
      </c>
      <c r="EC146" s="2">
        <v>0.51</v>
      </c>
      <c r="ED146" s="2">
        <v>0.02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50.174799999999998</v>
      </c>
      <c r="FY146" s="2">
        <v>0.4113</v>
      </c>
      <c r="FZ146" s="2">
        <v>8.2955000000000005</v>
      </c>
      <c r="GA146" s="2">
        <v>35.984900000000003</v>
      </c>
      <c r="GB146" s="2">
        <v>0</v>
      </c>
      <c r="GC146" s="2">
        <v>5.1334999999999997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45.91</v>
      </c>
      <c r="GM146" s="2">
        <v>7.59</v>
      </c>
      <c r="GN146" s="2">
        <v>36.6</v>
      </c>
      <c r="GO146" s="2">
        <v>0.59</v>
      </c>
      <c r="GP146" s="2">
        <v>9.31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</row>
    <row r="147" spans="1:235" x14ac:dyDescent="0.35">
      <c r="A147" s="2" t="s">
        <v>654</v>
      </c>
      <c r="B147" s="2">
        <v>72</v>
      </c>
      <c r="C147" s="2">
        <v>71.040000000000006</v>
      </c>
      <c r="D147" s="2">
        <v>71.7</v>
      </c>
      <c r="E147" s="2">
        <v>1098.21</v>
      </c>
      <c r="F147" s="2">
        <v>1E-3</v>
      </c>
      <c r="G147" s="2">
        <v>-9.5299999999999994</v>
      </c>
      <c r="H147" s="2">
        <v>0</v>
      </c>
      <c r="I147" s="2">
        <v>-0.71</v>
      </c>
      <c r="J147" s="2">
        <v>28.96</v>
      </c>
      <c r="K147" s="2">
        <v>1098.21</v>
      </c>
      <c r="L147" s="2">
        <v>0</v>
      </c>
      <c r="M147" s="2">
        <v>1098.21</v>
      </c>
      <c r="N147" s="2">
        <v>0</v>
      </c>
      <c r="O147" s="2">
        <v>1098.21</v>
      </c>
      <c r="P147" s="2">
        <v>0.01</v>
      </c>
      <c r="Q147" s="2">
        <v>1076.26</v>
      </c>
      <c r="R147" s="2">
        <v>-21.94</v>
      </c>
      <c r="S147" s="2">
        <v>1069.1400000000001</v>
      </c>
      <c r="T147" s="2">
        <v>-29.06</v>
      </c>
      <c r="U147" s="2">
        <v>1098.21</v>
      </c>
      <c r="V147" s="2">
        <v>0</v>
      </c>
      <c r="W147" s="2">
        <v>1026.8499999999999</v>
      </c>
      <c r="X147" s="2">
        <v>-71.36</v>
      </c>
      <c r="Y147" s="2">
        <v>13.9818</v>
      </c>
      <c r="Z147" s="2">
        <v>35.313000000000002</v>
      </c>
      <c r="AA147" s="2">
        <v>21.5442</v>
      </c>
      <c r="AB147" s="2">
        <v>0</v>
      </c>
      <c r="AC147" s="2">
        <v>0</v>
      </c>
      <c r="AD147" s="2">
        <v>0.1389</v>
      </c>
      <c r="AE147" s="2">
        <v>0</v>
      </c>
      <c r="AF147" s="2">
        <v>0</v>
      </c>
      <c r="AG147" s="2">
        <v>4.6327999999999996</v>
      </c>
      <c r="AH147" s="2">
        <v>34.146799999999999</v>
      </c>
      <c r="AI147" s="2">
        <v>49.009399999999999</v>
      </c>
      <c r="AJ147" s="2">
        <v>0</v>
      </c>
      <c r="AK147" s="2">
        <v>0</v>
      </c>
      <c r="AL147" s="2">
        <v>12.211</v>
      </c>
      <c r="AM147" s="2">
        <v>0</v>
      </c>
      <c r="AN147" s="2">
        <v>0</v>
      </c>
      <c r="AO147" s="2">
        <v>0.2477</v>
      </c>
      <c r="AP147" s="2">
        <v>4.53E-2</v>
      </c>
      <c r="AQ147" s="2">
        <v>47.489400000000003</v>
      </c>
      <c r="AR147" s="2">
        <v>4.1717000000000004</v>
      </c>
      <c r="AS147" s="2">
        <v>11.405200000000001</v>
      </c>
      <c r="AT147" s="2">
        <v>2.6838000000000002</v>
      </c>
      <c r="AU147" s="2">
        <v>16.052199999999999</v>
      </c>
      <c r="AV147" s="2">
        <v>0.36499999999999999</v>
      </c>
      <c r="AW147" s="2">
        <v>3.7704</v>
      </c>
      <c r="AX147" s="2">
        <v>9.5954999999999995</v>
      </c>
      <c r="AY147" s="2">
        <v>2.7789000000000001</v>
      </c>
      <c r="AZ147" s="2">
        <v>1.0941000000000001</v>
      </c>
      <c r="BA147" s="2">
        <v>0.38219999999999998</v>
      </c>
      <c r="BB147" s="2">
        <v>0</v>
      </c>
      <c r="BC147" s="2">
        <v>3.3E-3</v>
      </c>
      <c r="BD147" s="2">
        <v>0.2084</v>
      </c>
      <c r="BE147" s="2">
        <v>0</v>
      </c>
      <c r="BF147" s="2">
        <v>2.1356000000000002</v>
      </c>
      <c r="BG147" s="2">
        <v>1.5679000000000001</v>
      </c>
      <c r="BH147" s="2">
        <v>0.58389999999999997</v>
      </c>
      <c r="BI147" s="2">
        <v>1.7007000000000001</v>
      </c>
      <c r="BJ147" s="2">
        <v>2.6154999999999999</v>
      </c>
      <c r="BK147" s="2">
        <v>2.2303000000000002</v>
      </c>
      <c r="BL147" s="2">
        <v>2.2896999999999998</v>
      </c>
      <c r="BM147" s="2">
        <v>2.2847</v>
      </c>
      <c r="BN147" s="2">
        <v>2.2542</v>
      </c>
      <c r="BO147" s="2">
        <v>2.2376999999999998</v>
      </c>
      <c r="BP147" s="2">
        <v>2.2212999999999998</v>
      </c>
      <c r="BQ147" s="2">
        <v>2.4784999999999999</v>
      </c>
      <c r="BR147" s="2">
        <v>2.504</v>
      </c>
      <c r="BS147" s="2">
        <v>2.5145</v>
      </c>
      <c r="BT147" s="2">
        <v>2.5141</v>
      </c>
      <c r="BU147" s="2">
        <v>35.473300000000002</v>
      </c>
      <c r="BV147" s="2">
        <v>0</v>
      </c>
      <c r="BW147" s="2">
        <v>0</v>
      </c>
      <c r="BX147" s="2">
        <v>0</v>
      </c>
      <c r="BY147" s="2">
        <v>37.677</v>
      </c>
      <c r="BZ147" s="2">
        <v>0.46010000000000001</v>
      </c>
      <c r="CA147" s="2">
        <v>25.732099999999999</v>
      </c>
      <c r="CB147" s="2">
        <v>0.59140000000000004</v>
      </c>
      <c r="CC147" s="2">
        <v>0</v>
      </c>
      <c r="CD147" s="2">
        <v>0</v>
      </c>
      <c r="CE147" s="2">
        <v>0</v>
      </c>
      <c r="CF147" s="2">
        <v>0</v>
      </c>
      <c r="CG147" s="2">
        <v>6.6100000000000006E-2</v>
      </c>
      <c r="CH147" s="2">
        <v>0</v>
      </c>
      <c r="CI147" s="2">
        <v>0</v>
      </c>
      <c r="CJ147" s="2">
        <v>54.9</v>
      </c>
      <c r="CK147" s="2">
        <v>54.07</v>
      </c>
      <c r="CL147" s="2">
        <v>44.41</v>
      </c>
      <c r="CM147" s="2">
        <v>0.55000000000000004</v>
      </c>
      <c r="CN147" s="2">
        <v>0.89</v>
      </c>
      <c r="CO147" s="2">
        <v>7.0000000000000007E-2</v>
      </c>
      <c r="CP147" s="2">
        <v>53.307200000000002</v>
      </c>
      <c r="CQ147" s="2">
        <v>0</v>
      </c>
      <c r="CR147" s="2">
        <v>29.7699</v>
      </c>
      <c r="CS147" s="2">
        <v>0</v>
      </c>
      <c r="CT147" s="2">
        <v>0</v>
      </c>
      <c r="CU147" s="2">
        <v>0</v>
      </c>
      <c r="CV147" s="2">
        <v>0</v>
      </c>
      <c r="CW147" s="2">
        <v>12.121499999999999</v>
      </c>
      <c r="CX147" s="2">
        <v>4.5019999999999998</v>
      </c>
      <c r="CY147" s="2">
        <v>0.2994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58.77</v>
      </c>
      <c r="DF147" s="2">
        <v>39.5</v>
      </c>
      <c r="DG147" s="2">
        <v>1.73</v>
      </c>
      <c r="DH147" s="2">
        <v>0</v>
      </c>
      <c r="DI147" s="2">
        <v>49.832799999999999</v>
      </c>
      <c r="DJ147" s="2">
        <v>0</v>
      </c>
      <c r="DK147" s="2">
        <v>5.4534000000000002</v>
      </c>
      <c r="DL147" s="2">
        <v>0</v>
      </c>
      <c r="DM147" s="2">
        <v>13.535600000000001</v>
      </c>
      <c r="DN147" s="2">
        <v>0.32229999999999998</v>
      </c>
      <c r="DO147" s="2">
        <v>12.3833</v>
      </c>
      <c r="DP147" s="2">
        <v>18.4528</v>
      </c>
      <c r="DQ147" s="2">
        <v>0</v>
      </c>
      <c r="DR147" s="2">
        <v>0</v>
      </c>
      <c r="DS147" s="2">
        <v>0</v>
      </c>
      <c r="DT147" s="2">
        <v>0</v>
      </c>
      <c r="DU147" s="2">
        <v>1.9800000000000002E-2</v>
      </c>
      <c r="DV147" s="2">
        <v>0</v>
      </c>
      <c r="DW147" s="2">
        <v>0</v>
      </c>
      <c r="DX147" s="2">
        <v>61.99</v>
      </c>
      <c r="DY147" s="2">
        <v>34.799999999999997</v>
      </c>
      <c r="DZ147" s="2">
        <v>21.34</v>
      </c>
      <c r="EA147" s="2">
        <v>37.270000000000003</v>
      </c>
      <c r="EB147" s="2">
        <v>6.06</v>
      </c>
      <c r="EC147" s="2">
        <v>0.51</v>
      </c>
      <c r="ED147" s="2">
        <v>0.02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50.131799999999998</v>
      </c>
      <c r="FY147" s="2">
        <v>0.41010000000000002</v>
      </c>
      <c r="FZ147" s="2">
        <v>8.3661999999999992</v>
      </c>
      <c r="GA147" s="2">
        <v>35.9739</v>
      </c>
      <c r="GB147" s="2">
        <v>0</v>
      </c>
      <c r="GC147" s="2">
        <v>5.1178999999999997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45.88</v>
      </c>
      <c r="GM147" s="2">
        <v>7.66</v>
      </c>
      <c r="GN147" s="2">
        <v>36.6</v>
      </c>
      <c r="GO147" s="2">
        <v>0.59</v>
      </c>
      <c r="GP147" s="2">
        <v>9.2799999999999994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</row>
    <row r="148" spans="1:235" x14ac:dyDescent="0.35">
      <c r="A148" s="2" t="s">
        <v>654</v>
      </c>
      <c r="B148" s="2">
        <v>72.5</v>
      </c>
      <c r="C148" s="2">
        <v>71.56</v>
      </c>
      <c r="D148" s="2">
        <v>72.2</v>
      </c>
      <c r="E148" s="2">
        <v>1097.8</v>
      </c>
      <c r="F148" s="2">
        <v>1E-3</v>
      </c>
      <c r="G148" s="2">
        <v>-9.5399999999999991</v>
      </c>
      <c r="H148" s="2">
        <v>0</v>
      </c>
      <c r="I148" s="2">
        <v>-0.71</v>
      </c>
      <c r="J148" s="2">
        <v>28.44</v>
      </c>
      <c r="K148" s="2">
        <v>1097.81</v>
      </c>
      <c r="L148" s="2">
        <v>0.01</v>
      </c>
      <c r="M148" s="2">
        <v>1097.8</v>
      </c>
      <c r="N148" s="2">
        <v>0</v>
      </c>
      <c r="O148" s="2">
        <v>1097.81</v>
      </c>
      <c r="P148" s="2">
        <v>0.01</v>
      </c>
      <c r="Q148" s="2">
        <v>1075.93</v>
      </c>
      <c r="R148" s="2">
        <v>-21.88</v>
      </c>
      <c r="S148" s="2">
        <v>1068.78</v>
      </c>
      <c r="T148" s="2">
        <v>-29.02</v>
      </c>
      <c r="U148" s="2">
        <v>1097.81</v>
      </c>
      <c r="V148" s="2">
        <v>0.01</v>
      </c>
      <c r="W148" s="2">
        <v>1026.8499999999999</v>
      </c>
      <c r="X148" s="2">
        <v>-70.95</v>
      </c>
      <c r="Y148" s="2">
        <v>14.0059</v>
      </c>
      <c r="Z148" s="2">
        <v>35.490099999999998</v>
      </c>
      <c r="AA148" s="2">
        <v>21.7989</v>
      </c>
      <c r="AB148" s="2">
        <v>0</v>
      </c>
      <c r="AC148" s="2">
        <v>0</v>
      </c>
      <c r="AD148" s="2">
        <v>0.2019</v>
      </c>
      <c r="AE148" s="2">
        <v>0</v>
      </c>
      <c r="AF148" s="2">
        <v>0</v>
      </c>
      <c r="AG148" s="2">
        <v>4.6375999999999999</v>
      </c>
      <c r="AH148" s="2">
        <v>34.138599999999997</v>
      </c>
      <c r="AI148" s="2">
        <v>49.083599999999997</v>
      </c>
      <c r="AJ148" s="2">
        <v>0</v>
      </c>
      <c r="AK148" s="2">
        <v>0</v>
      </c>
      <c r="AL148" s="2">
        <v>12.1402</v>
      </c>
      <c r="AM148" s="2">
        <v>0</v>
      </c>
      <c r="AN148" s="2">
        <v>0</v>
      </c>
      <c r="AO148" s="2">
        <v>0.24729999999999999</v>
      </c>
      <c r="AP148" s="2">
        <v>4.53E-2</v>
      </c>
      <c r="AQ148" s="2">
        <v>47.5227</v>
      </c>
      <c r="AR148" s="2">
        <v>4.1372</v>
      </c>
      <c r="AS148" s="2">
        <v>11.4115</v>
      </c>
      <c r="AT148" s="2">
        <v>2.6894</v>
      </c>
      <c r="AU148" s="2">
        <v>16.054400000000001</v>
      </c>
      <c r="AV148" s="2">
        <v>0.36609999999999998</v>
      </c>
      <c r="AW148" s="2">
        <v>3.7517</v>
      </c>
      <c r="AX148" s="2">
        <v>9.5678999999999998</v>
      </c>
      <c r="AY148" s="2">
        <v>2.7847</v>
      </c>
      <c r="AZ148" s="2">
        <v>1.1096999999999999</v>
      </c>
      <c r="BA148" s="2">
        <v>0.3891</v>
      </c>
      <c r="BB148" s="2">
        <v>0</v>
      </c>
      <c r="BC148" s="2">
        <v>3.3E-3</v>
      </c>
      <c r="BD148" s="2">
        <v>0.21229999999999999</v>
      </c>
      <c r="BE148" s="2">
        <v>0</v>
      </c>
      <c r="BF148" s="2">
        <v>2.1493000000000002</v>
      </c>
      <c r="BG148" s="2">
        <v>1.5557000000000001</v>
      </c>
      <c r="BH148" s="2">
        <v>0.58230000000000004</v>
      </c>
      <c r="BI148" s="2">
        <v>1.7089000000000001</v>
      </c>
      <c r="BJ148" s="2">
        <v>2.6472000000000002</v>
      </c>
      <c r="BK148" s="2">
        <v>2.2501000000000002</v>
      </c>
      <c r="BL148" s="2">
        <v>2.3102999999999998</v>
      </c>
      <c r="BM148" s="2">
        <v>2.3046000000000002</v>
      </c>
      <c r="BN148" s="2">
        <v>2.2728999999999999</v>
      </c>
      <c r="BO148" s="2">
        <v>2.2557999999999998</v>
      </c>
      <c r="BP148" s="2">
        <v>2.2389000000000001</v>
      </c>
      <c r="BQ148" s="2">
        <v>2.5015000000000001</v>
      </c>
      <c r="BR148" s="2">
        <v>2.5278</v>
      </c>
      <c r="BS148" s="2">
        <v>2.5387</v>
      </c>
      <c r="BT148" s="2">
        <v>2.5383</v>
      </c>
      <c r="BU148" s="2">
        <v>35.456000000000003</v>
      </c>
      <c r="BV148" s="2">
        <v>0</v>
      </c>
      <c r="BW148" s="2">
        <v>0</v>
      </c>
      <c r="BX148" s="2">
        <v>0</v>
      </c>
      <c r="BY148" s="2">
        <v>37.768500000000003</v>
      </c>
      <c r="BZ148" s="2">
        <v>0.46189999999999998</v>
      </c>
      <c r="CA148" s="2">
        <v>25.657599999999999</v>
      </c>
      <c r="CB148" s="2">
        <v>0.59009999999999996</v>
      </c>
      <c r="CC148" s="2">
        <v>0</v>
      </c>
      <c r="CD148" s="2">
        <v>0</v>
      </c>
      <c r="CE148" s="2">
        <v>0</v>
      </c>
      <c r="CF148" s="2">
        <v>0</v>
      </c>
      <c r="CG148" s="2">
        <v>6.5799999999999997E-2</v>
      </c>
      <c r="CH148" s="2">
        <v>0</v>
      </c>
      <c r="CI148" s="2">
        <v>0</v>
      </c>
      <c r="CJ148" s="2">
        <v>54.77</v>
      </c>
      <c r="CK148" s="2">
        <v>53.94</v>
      </c>
      <c r="CL148" s="2">
        <v>44.54</v>
      </c>
      <c r="CM148" s="2">
        <v>0.55000000000000004</v>
      </c>
      <c r="CN148" s="2">
        <v>0.89</v>
      </c>
      <c r="CO148" s="2">
        <v>7.0000000000000007E-2</v>
      </c>
      <c r="CP148" s="2">
        <v>53.338999999999999</v>
      </c>
      <c r="CQ148" s="2">
        <v>0</v>
      </c>
      <c r="CR148" s="2">
        <v>29.748100000000001</v>
      </c>
      <c r="CS148" s="2">
        <v>0</v>
      </c>
      <c r="CT148" s="2">
        <v>0</v>
      </c>
      <c r="CU148" s="2">
        <v>0</v>
      </c>
      <c r="CV148" s="2">
        <v>0</v>
      </c>
      <c r="CW148" s="2">
        <v>12.0961</v>
      </c>
      <c r="CX148" s="2">
        <v>4.5155000000000003</v>
      </c>
      <c r="CY148" s="2">
        <v>0.3014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58.64</v>
      </c>
      <c r="DF148" s="2">
        <v>39.619999999999997</v>
      </c>
      <c r="DG148" s="2">
        <v>1.74</v>
      </c>
      <c r="DH148" s="2">
        <v>0</v>
      </c>
      <c r="DI148" s="2">
        <v>49.826099999999997</v>
      </c>
      <c r="DJ148" s="2">
        <v>0</v>
      </c>
      <c r="DK148" s="2">
        <v>5.4458000000000002</v>
      </c>
      <c r="DL148" s="2">
        <v>0</v>
      </c>
      <c r="DM148" s="2">
        <v>13.5816</v>
      </c>
      <c r="DN148" s="2">
        <v>0.32400000000000001</v>
      </c>
      <c r="DO148" s="2">
        <v>12.357699999999999</v>
      </c>
      <c r="DP148" s="2">
        <v>18.445</v>
      </c>
      <c r="DQ148" s="2">
        <v>0</v>
      </c>
      <c r="DR148" s="2">
        <v>0</v>
      </c>
      <c r="DS148" s="2">
        <v>0</v>
      </c>
      <c r="DT148" s="2">
        <v>0</v>
      </c>
      <c r="DU148" s="2">
        <v>1.9800000000000002E-2</v>
      </c>
      <c r="DV148" s="2">
        <v>0</v>
      </c>
      <c r="DW148" s="2">
        <v>0</v>
      </c>
      <c r="DX148" s="2">
        <v>61.86</v>
      </c>
      <c r="DY148" s="2">
        <v>34.729999999999997</v>
      </c>
      <c r="DZ148" s="2">
        <v>21.42</v>
      </c>
      <c r="EA148" s="2">
        <v>37.26</v>
      </c>
      <c r="EB148" s="2">
        <v>6.05</v>
      </c>
      <c r="EC148" s="2">
        <v>0.52</v>
      </c>
      <c r="ED148" s="2">
        <v>0.02</v>
      </c>
      <c r="EE148" s="2">
        <v>0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50.088200000000001</v>
      </c>
      <c r="FY148" s="2">
        <v>0.40889999999999999</v>
      </c>
      <c r="FZ148" s="2">
        <v>8.4383999999999997</v>
      </c>
      <c r="GA148" s="2">
        <v>35.9621</v>
      </c>
      <c r="GB148" s="2">
        <v>0</v>
      </c>
      <c r="GC148" s="2">
        <v>5.1025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45.84</v>
      </c>
      <c r="GM148" s="2">
        <v>7.73</v>
      </c>
      <c r="GN148" s="2">
        <v>36.590000000000003</v>
      </c>
      <c r="GO148" s="2">
        <v>0.59</v>
      </c>
      <c r="GP148" s="2">
        <v>9.25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</row>
    <row r="149" spans="1:235" x14ac:dyDescent="0.35">
      <c r="A149" s="2" t="s">
        <v>654</v>
      </c>
      <c r="B149" s="2">
        <v>73</v>
      </c>
      <c r="C149" s="2">
        <v>72.08</v>
      </c>
      <c r="D149" s="2">
        <v>72.7</v>
      </c>
      <c r="E149" s="2">
        <v>1097.4000000000001</v>
      </c>
      <c r="F149" s="2">
        <v>1E-3</v>
      </c>
      <c r="G149" s="2">
        <v>-9.5399999999999991</v>
      </c>
      <c r="H149" s="2">
        <v>0</v>
      </c>
      <c r="I149" s="2">
        <v>-0.71</v>
      </c>
      <c r="J149" s="2">
        <v>27.92</v>
      </c>
      <c r="K149" s="2">
        <v>1097.4100000000001</v>
      </c>
      <c r="L149" s="2">
        <v>0.01</v>
      </c>
      <c r="M149" s="2">
        <v>1097.4000000000001</v>
      </c>
      <c r="N149" s="2">
        <v>0</v>
      </c>
      <c r="O149" s="2">
        <v>1097.4000000000001</v>
      </c>
      <c r="P149" s="2">
        <v>0</v>
      </c>
      <c r="Q149" s="2">
        <v>1075.58</v>
      </c>
      <c r="R149" s="2">
        <v>-21.82</v>
      </c>
      <c r="S149" s="2">
        <v>1068.4100000000001</v>
      </c>
      <c r="T149" s="2">
        <v>-28.99</v>
      </c>
      <c r="U149" s="2">
        <v>1097.4100000000001</v>
      </c>
      <c r="V149" s="2">
        <v>0.01</v>
      </c>
      <c r="W149" s="2">
        <v>1026.8499999999999</v>
      </c>
      <c r="X149" s="2">
        <v>-70.55</v>
      </c>
      <c r="Y149" s="2">
        <v>14.0305</v>
      </c>
      <c r="Z149" s="2">
        <v>35.667000000000002</v>
      </c>
      <c r="AA149" s="2">
        <v>22.053699999999999</v>
      </c>
      <c r="AB149" s="2">
        <v>0</v>
      </c>
      <c r="AC149" s="2">
        <v>0</v>
      </c>
      <c r="AD149" s="2">
        <v>0.26450000000000001</v>
      </c>
      <c r="AE149" s="2">
        <v>0</v>
      </c>
      <c r="AF149" s="2">
        <v>0</v>
      </c>
      <c r="AG149" s="2">
        <v>4.7465000000000002</v>
      </c>
      <c r="AH149" s="2">
        <v>34.088700000000003</v>
      </c>
      <c r="AI149" s="2">
        <v>49.1006</v>
      </c>
      <c r="AJ149" s="2">
        <v>0</v>
      </c>
      <c r="AK149" s="2">
        <v>0</v>
      </c>
      <c r="AL149" s="2">
        <v>12.0642</v>
      </c>
      <c r="AM149" s="2">
        <v>0</v>
      </c>
      <c r="AN149" s="2">
        <v>0</v>
      </c>
      <c r="AO149" s="2">
        <v>0.24690000000000001</v>
      </c>
      <c r="AP149" s="2">
        <v>4.53E-2</v>
      </c>
      <c r="AQ149" s="2">
        <v>47.556699999999999</v>
      </c>
      <c r="AR149" s="2">
        <v>4.1022999999999996</v>
      </c>
      <c r="AS149" s="2">
        <v>11.4184</v>
      </c>
      <c r="AT149" s="2">
        <v>2.6947999999999999</v>
      </c>
      <c r="AU149" s="2">
        <v>16.055499999999999</v>
      </c>
      <c r="AV149" s="2">
        <v>0.36730000000000002</v>
      </c>
      <c r="AW149" s="2">
        <v>3.7328000000000001</v>
      </c>
      <c r="AX149" s="2">
        <v>9.5397999999999996</v>
      </c>
      <c r="AY149" s="2">
        <v>2.7907000000000002</v>
      </c>
      <c r="AZ149" s="2">
        <v>1.1257999999999999</v>
      </c>
      <c r="BA149" s="2">
        <v>0.39639999999999997</v>
      </c>
      <c r="BB149" s="2">
        <v>0</v>
      </c>
      <c r="BC149" s="2">
        <v>3.3E-3</v>
      </c>
      <c r="BD149" s="2">
        <v>0.2162</v>
      </c>
      <c r="BE149" s="2">
        <v>0</v>
      </c>
      <c r="BF149" s="2">
        <v>2.1631</v>
      </c>
      <c r="BG149" s="2">
        <v>1.5439000000000001</v>
      </c>
      <c r="BH149" s="2">
        <v>0.5806</v>
      </c>
      <c r="BI149" s="2">
        <v>1.7173</v>
      </c>
      <c r="BJ149" s="2">
        <v>2.6797</v>
      </c>
      <c r="BK149" s="2">
        <v>2.2703000000000002</v>
      </c>
      <c r="BL149" s="2">
        <v>2.3313999999999999</v>
      </c>
      <c r="BM149" s="2">
        <v>2.3248000000000002</v>
      </c>
      <c r="BN149" s="2">
        <v>2.2919</v>
      </c>
      <c r="BO149" s="2">
        <v>2.2742</v>
      </c>
      <c r="BP149" s="2">
        <v>2.2566999999999999</v>
      </c>
      <c r="BQ149" s="2">
        <v>2.5249000000000001</v>
      </c>
      <c r="BR149" s="2">
        <v>2.5520999999999998</v>
      </c>
      <c r="BS149" s="2">
        <v>2.5632999999999999</v>
      </c>
      <c r="BT149" s="2">
        <v>2.5629</v>
      </c>
      <c r="BU149" s="2">
        <v>35.438699999999997</v>
      </c>
      <c r="BV149" s="2">
        <v>0</v>
      </c>
      <c r="BW149" s="2">
        <v>0</v>
      </c>
      <c r="BX149" s="2">
        <v>0</v>
      </c>
      <c r="BY149" s="2">
        <v>37.860199999999999</v>
      </c>
      <c r="BZ149" s="2">
        <v>0.46379999999999999</v>
      </c>
      <c r="CA149" s="2">
        <v>25.582899999999999</v>
      </c>
      <c r="CB149" s="2">
        <v>0.5887</v>
      </c>
      <c r="CC149" s="2">
        <v>0</v>
      </c>
      <c r="CD149" s="2">
        <v>0</v>
      </c>
      <c r="CE149" s="2">
        <v>0</v>
      </c>
      <c r="CF149" s="2">
        <v>0</v>
      </c>
      <c r="CG149" s="2">
        <v>6.5600000000000006E-2</v>
      </c>
      <c r="CH149" s="2">
        <v>0</v>
      </c>
      <c r="CI149" s="2">
        <v>0</v>
      </c>
      <c r="CJ149" s="2">
        <v>54.64</v>
      </c>
      <c r="CK149" s="2">
        <v>53.81</v>
      </c>
      <c r="CL149" s="2">
        <v>44.67</v>
      </c>
      <c r="CM149" s="2">
        <v>0.55000000000000004</v>
      </c>
      <c r="CN149" s="2">
        <v>0.89</v>
      </c>
      <c r="CO149" s="2">
        <v>7.0000000000000007E-2</v>
      </c>
      <c r="CP149" s="2">
        <v>53.370800000000003</v>
      </c>
      <c r="CQ149" s="2">
        <v>0</v>
      </c>
      <c r="CR149" s="2">
        <v>29.726099999999999</v>
      </c>
      <c r="CS149" s="2">
        <v>0</v>
      </c>
      <c r="CT149" s="2">
        <v>0</v>
      </c>
      <c r="CU149" s="2">
        <v>0</v>
      </c>
      <c r="CV149" s="2">
        <v>0</v>
      </c>
      <c r="CW149" s="2">
        <v>12.070600000000001</v>
      </c>
      <c r="CX149" s="2">
        <v>4.5289999999999999</v>
      </c>
      <c r="CY149" s="2">
        <v>0.3034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58.52</v>
      </c>
      <c r="DF149" s="2">
        <v>39.729999999999997</v>
      </c>
      <c r="DG149" s="2">
        <v>1.75</v>
      </c>
      <c r="DH149" s="2">
        <v>0</v>
      </c>
      <c r="DI149" s="2">
        <v>49.819200000000002</v>
      </c>
      <c r="DJ149" s="2">
        <v>0</v>
      </c>
      <c r="DK149" s="2">
        <v>5.4386999999999999</v>
      </c>
      <c r="DL149" s="2">
        <v>0</v>
      </c>
      <c r="DM149" s="2">
        <v>13.6275</v>
      </c>
      <c r="DN149" s="2">
        <v>0.32569999999999999</v>
      </c>
      <c r="DO149" s="2">
        <v>12.331799999999999</v>
      </c>
      <c r="DP149" s="2">
        <v>18.4374</v>
      </c>
      <c r="DQ149" s="2">
        <v>0</v>
      </c>
      <c r="DR149" s="2">
        <v>0</v>
      </c>
      <c r="DS149" s="2">
        <v>0</v>
      </c>
      <c r="DT149" s="2">
        <v>0</v>
      </c>
      <c r="DU149" s="2">
        <v>1.9699999999999999E-2</v>
      </c>
      <c r="DV149" s="2">
        <v>0</v>
      </c>
      <c r="DW149" s="2">
        <v>0</v>
      </c>
      <c r="DX149" s="2">
        <v>61.73</v>
      </c>
      <c r="DY149" s="2">
        <v>34.67</v>
      </c>
      <c r="DZ149" s="2">
        <v>21.49</v>
      </c>
      <c r="EA149" s="2">
        <v>37.25</v>
      </c>
      <c r="EB149" s="2">
        <v>6.04</v>
      </c>
      <c r="EC149" s="2">
        <v>0.52</v>
      </c>
      <c r="ED149" s="2">
        <v>0.02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50.043599999999998</v>
      </c>
      <c r="FY149" s="2">
        <v>0.40770000000000001</v>
      </c>
      <c r="FZ149" s="2">
        <v>8.5120000000000005</v>
      </c>
      <c r="GA149" s="2">
        <v>35.949599999999997</v>
      </c>
      <c r="GB149" s="2">
        <v>0</v>
      </c>
      <c r="GC149" s="2">
        <v>5.0871000000000004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45.81</v>
      </c>
      <c r="GM149" s="2">
        <v>7.79</v>
      </c>
      <c r="GN149" s="2">
        <v>36.58</v>
      </c>
      <c r="GO149" s="2">
        <v>0.57999999999999996</v>
      </c>
      <c r="GP149" s="2">
        <v>9.23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</row>
    <row r="150" spans="1:235" x14ac:dyDescent="0.35">
      <c r="A150" s="2" t="s">
        <v>654</v>
      </c>
      <c r="B150" s="2">
        <v>73.5</v>
      </c>
      <c r="C150" s="2">
        <v>72.599999999999994</v>
      </c>
      <c r="D150" s="2">
        <v>73.2</v>
      </c>
      <c r="E150" s="2">
        <v>1096.99</v>
      </c>
      <c r="F150" s="2">
        <v>1E-3</v>
      </c>
      <c r="G150" s="2">
        <v>-9.5500000000000007</v>
      </c>
      <c r="H150" s="2">
        <v>0</v>
      </c>
      <c r="I150" s="2">
        <v>-0.71</v>
      </c>
      <c r="J150" s="2">
        <v>27.4</v>
      </c>
      <c r="K150" s="2">
        <v>1097</v>
      </c>
      <c r="L150" s="2">
        <v>0.01</v>
      </c>
      <c r="M150" s="2">
        <v>1097</v>
      </c>
      <c r="N150" s="2">
        <v>0.01</v>
      </c>
      <c r="O150" s="2">
        <v>1096.99</v>
      </c>
      <c r="P150" s="2">
        <v>0</v>
      </c>
      <c r="Q150" s="2">
        <v>1075.23</v>
      </c>
      <c r="R150" s="2">
        <v>-21.76</v>
      </c>
      <c r="S150" s="2">
        <v>1068.03</v>
      </c>
      <c r="T150" s="2">
        <v>-28.96</v>
      </c>
      <c r="U150" s="2">
        <v>1096.99</v>
      </c>
      <c r="V150" s="2">
        <v>0</v>
      </c>
      <c r="W150" s="2">
        <v>1026.8499999999999</v>
      </c>
      <c r="X150" s="2">
        <v>-70.14</v>
      </c>
      <c r="Y150" s="2">
        <v>14.0555</v>
      </c>
      <c r="Z150" s="2">
        <v>35.843800000000002</v>
      </c>
      <c r="AA150" s="2">
        <v>22.308299999999999</v>
      </c>
      <c r="AB150" s="2">
        <v>0</v>
      </c>
      <c r="AC150" s="2">
        <v>0</v>
      </c>
      <c r="AD150" s="2">
        <v>0.32700000000000001</v>
      </c>
      <c r="AE150" s="2">
        <v>0</v>
      </c>
      <c r="AF150" s="2">
        <v>0</v>
      </c>
      <c r="AG150" s="2">
        <v>4.8232999999999997</v>
      </c>
      <c r="AH150" s="2">
        <v>34.077500000000001</v>
      </c>
      <c r="AI150" s="2">
        <v>49.061100000000003</v>
      </c>
      <c r="AJ150" s="2">
        <v>0</v>
      </c>
      <c r="AK150" s="2">
        <v>0</v>
      </c>
      <c r="AL150" s="2">
        <v>12.038</v>
      </c>
      <c r="AM150" s="2">
        <v>0</v>
      </c>
      <c r="AN150" s="2">
        <v>0</v>
      </c>
      <c r="AO150" s="2">
        <v>0.2465</v>
      </c>
      <c r="AP150" s="2">
        <v>4.53E-2</v>
      </c>
      <c r="AQ150" s="2">
        <v>47.591799999999999</v>
      </c>
      <c r="AR150" s="2">
        <v>4.0666000000000002</v>
      </c>
      <c r="AS150" s="2">
        <v>11.426</v>
      </c>
      <c r="AT150" s="2">
        <v>2.7002000000000002</v>
      </c>
      <c r="AU150" s="2">
        <v>16.055599999999998</v>
      </c>
      <c r="AV150" s="2">
        <v>0.36840000000000001</v>
      </c>
      <c r="AW150" s="2">
        <v>3.7138</v>
      </c>
      <c r="AX150" s="2">
        <v>9.5111000000000008</v>
      </c>
      <c r="AY150" s="2">
        <v>2.7967</v>
      </c>
      <c r="AZ150" s="2">
        <v>1.1425000000000001</v>
      </c>
      <c r="BA150" s="2">
        <v>0.40389999999999998</v>
      </c>
      <c r="BB150" s="2">
        <v>0</v>
      </c>
      <c r="BC150" s="2">
        <v>3.2000000000000002E-3</v>
      </c>
      <c r="BD150" s="2">
        <v>0.2203</v>
      </c>
      <c r="BE150" s="2">
        <v>0</v>
      </c>
      <c r="BF150" s="2">
        <v>2.1770999999999998</v>
      </c>
      <c r="BG150" s="2">
        <v>1.5322</v>
      </c>
      <c r="BH150" s="2">
        <v>0.57889999999999997</v>
      </c>
      <c r="BI150" s="2">
        <v>1.7256</v>
      </c>
      <c r="BJ150" s="2">
        <v>2.7130000000000001</v>
      </c>
      <c r="BK150" s="2">
        <v>2.2907999999999999</v>
      </c>
      <c r="BL150" s="2">
        <v>2.3527999999999998</v>
      </c>
      <c r="BM150" s="2">
        <v>2.3454000000000002</v>
      </c>
      <c r="BN150" s="2">
        <v>2.3111999999999999</v>
      </c>
      <c r="BO150" s="2">
        <v>2.2928999999999999</v>
      </c>
      <c r="BP150" s="2">
        <v>2.2749000000000001</v>
      </c>
      <c r="BQ150" s="2">
        <v>2.5486</v>
      </c>
      <c r="BR150" s="2">
        <v>2.5767000000000002</v>
      </c>
      <c r="BS150" s="2">
        <v>2.5882999999999998</v>
      </c>
      <c r="BT150" s="2">
        <v>2.5878999999999999</v>
      </c>
      <c r="BU150" s="2">
        <v>35.421399999999998</v>
      </c>
      <c r="BV150" s="2">
        <v>0</v>
      </c>
      <c r="BW150" s="2">
        <v>0</v>
      </c>
      <c r="BX150" s="2">
        <v>0</v>
      </c>
      <c r="BY150" s="2">
        <v>37.951799999999999</v>
      </c>
      <c r="BZ150" s="2">
        <v>0.4657</v>
      </c>
      <c r="CA150" s="2">
        <v>25.508400000000002</v>
      </c>
      <c r="CB150" s="2">
        <v>0.58730000000000004</v>
      </c>
      <c r="CC150" s="2">
        <v>0</v>
      </c>
      <c r="CD150" s="2">
        <v>0</v>
      </c>
      <c r="CE150" s="2">
        <v>0</v>
      </c>
      <c r="CF150" s="2">
        <v>0</v>
      </c>
      <c r="CG150" s="2">
        <v>6.54E-2</v>
      </c>
      <c r="CH150" s="2">
        <v>0</v>
      </c>
      <c r="CI150" s="2">
        <v>0</v>
      </c>
      <c r="CJ150" s="2">
        <v>54.51</v>
      </c>
      <c r="CK150" s="2">
        <v>53.68</v>
      </c>
      <c r="CL150" s="2">
        <v>44.8</v>
      </c>
      <c r="CM150" s="2">
        <v>0.56000000000000005</v>
      </c>
      <c r="CN150" s="2">
        <v>0.89</v>
      </c>
      <c r="CO150" s="2">
        <v>7.0000000000000007E-2</v>
      </c>
      <c r="CP150" s="2">
        <v>53.402700000000003</v>
      </c>
      <c r="CQ150" s="2">
        <v>0</v>
      </c>
      <c r="CR150" s="2">
        <v>29.7042</v>
      </c>
      <c r="CS150" s="2">
        <v>0</v>
      </c>
      <c r="CT150" s="2">
        <v>0</v>
      </c>
      <c r="CU150" s="2">
        <v>0</v>
      </c>
      <c r="CV150" s="2">
        <v>0</v>
      </c>
      <c r="CW150" s="2">
        <v>12.045</v>
      </c>
      <c r="CX150" s="2">
        <v>4.5425000000000004</v>
      </c>
      <c r="CY150" s="2">
        <v>0.30549999999999999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58.39</v>
      </c>
      <c r="DF150" s="2">
        <v>39.85</v>
      </c>
      <c r="DG150" s="2">
        <v>1.76</v>
      </c>
      <c r="DH150" s="2">
        <v>0</v>
      </c>
      <c r="DI150" s="2">
        <v>49.812100000000001</v>
      </c>
      <c r="DJ150" s="2">
        <v>0</v>
      </c>
      <c r="DK150" s="2">
        <v>5.4318</v>
      </c>
      <c r="DL150" s="2">
        <v>0</v>
      </c>
      <c r="DM150" s="2">
        <v>13.673299999999999</v>
      </c>
      <c r="DN150" s="2">
        <v>0.32750000000000001</v>
      </c>
      <c r="DO150" s="2">
        <v>12.3057</v>
      </c>
      <c r="DP150" s="2">
        <v>18.43</v>
      </c>
      <c r="DQ150" s="2">
        <v>0</v>
      </c>
      <c r="DR150" s="2">
        <v>0</v>
      </c>
      <c r="DS150" s="2">
        <v>0</v>
      </c>
      <c r="DT150" s="2">
        <v>0</v>
      </c>
      <c r="DU150" s="2">
        <v>1.9699999999999999E-2</v>
      </c>
      <c r="DV150" s="2">
        <v>0</v>
      </c>
      <c r="DW150" s="2">
        <v>0</v>
      </c>
      <c r="DX150" s="2">
        <v>61.6</v>
      </c>
      <c r="DY150" s="2">
        <v>34.6</v>
      </c>
      <c r="DZ150" s="2">
        <v>21.57</v>
      </c>
      <c r="EA150" s="2">
        <v>37.25</v>
      </c>
      <c r="EB150" s="2">
        <v>6.04</v>
      </c>
      <c r="EC150" s="2">
        <v>0.52</v>
      </c>
      <c r="ED150" s="2">
        <v>0.02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49.998100000000001</v>
      </c>
      <c r="FY150" s="2">
        <v>0.40649999999999997</v>
      </c>
      <c r="FZ150" s="2">
        <v>8.5877999999999997</v>
      </c>
      <c r="GA150" s="2">
        <v>35.936</v>
      </c>
      <c r="GB150" s="2">
        <v>0</v>
      </c>
      <c r="GC150" s="2">
        <v>5.0716999999999999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45.78</v>
      </c>
      <c r="GM150" s="2">
        <v>7.86</v>
      </c>
      <c r="GN150" s="2">
        <v>36.57</v>
      </c>
      <c r="GO150" s="2">
        <v>0.57999999999999996</v>
      </c>
      <c r="GP150" s="2">
        <v>9.1999999999999993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</row>
    <row r="151" spans="1:235" x14ac:dyDescent="0.35">
      <c r="A151" s="2" t="s">
        <v>654</v>
      </c>
      <c r="B151" s="2">
        <v>74</v>
      </c>
      <c r="C151" s="2">
        <v>73.12</v>
      </c>
      <c r="D151" s="2">
        <v>73.7</v>
      </c>
      <c r="E151" s="2">
        <v>1096.57</v>
      </c>
      <c r="F151" s="2">
        <v>1E-3</v>
      </c>
      <c r="G151" s="2">
        <v>-9.5500000000000007</v>
      </c>
      <c r="H151" s="2">
        <v>0</v>
      </c>
      <c r="I151" s="2">
        <v>-0.71</v>
      </c>
      <c r="J151" s="2">
        <v>26.88</v>
      </c>
      <c r="K151" s="2">
        <v>1096.58</v>
      </c>
      <c r="L151" s="2">
        <v>0.01</v>
      </c>
      <c r="M151" s="2">
        <v>1096.58</v>
      </c>
      <c r="N151" s="2">
        <v>0</v>
      </c>
      <c r="O151" s="2">
        <v>1096.57</v>
      </c>
      <c r="P151" s="2">
        <v>0</v>
      </c>
      <c r="Q151" s="2">
        <v>1074.8699999999999</v>
      </c>
      <c r="R151" s="2">
        <v>-21.71</v>
      </c>
      <c r="S151" s="2">
        <v>1067.6500000000001</v>
      </c>
      <c r="T151" s="2">
        <v>-28.93</v>
      </c>
      <c r="U151" s="2">
        <v>1096.58</v>
      </c>
      <c r="V151" s="2">
        <v>0.01</v>
      </c>
      <c r="W151" s="2">
        <v>1026.8499999999999</v>
      </c>
      <c r="X151" s="2">
        <v>-69.72</v>
      </c>
      <c r="Y151" s="2">
        <v>14.0817</v>
      </c>
      <c r="Z151" s="2">
        <v>36.022199999999998</v>
      </c>
      <c r="AA151" s="2">
        <v>22.560700000000001</v>
      </c>
      <c r="AB151" s="2">
        <v>0</v>
      </c>
      <c r="AC151" s="2">
        <v>0</v>
      </c>
      <c r="AD151" s="2">
        <v>0.38890000000000002</v>
      </c>
      <c r="AE151" s="2">
        <v>0</v>
      </c>
      <c r="AF151" s="2">
        <v>0</v>
      </c>
      <c r="AG151" s="2">
        <v>5.0483000000000002</v>
      </c>
      <c r="AH151" s="2">
        <v>34.380400000000002</v>
      </c>
      <c r="AI151" s="2">
        <v>48.639899999999997</v>
      </c>
      <c r="AJ151" s="2">
        <v>0</v>
      </c>
      <c r="AK151" s="2">
        <v>0</v>
      </c>
      <c r="AL151" s="2">
        <v>11.9314</v>
      </c>
      <c r="AM151" s="2">
        <v>0</v>
      </c>
      <c r="AN151" s="2">
        <v>0</v>
      </c>
      <c r="AO151" s="2">
        <v>0.246</v>
      </c>
      <c r="AP151" s="2">
        <v>4.53E-2</v>
      </c>
      <c r="AQ151" s="2">
        <v>47.627200000000002</v>
      </c>
      <c r="AR151" s="2">
        <v>4.0307000000000004</v>
      </c>
      <c r="AS151" s="2">
        <v>11.433400000000001</v>
      </c>
      <c r="AT151" s="2">
        <v>2.7056</v>
      </c>
      <c r="AU151" s="2">
        <v>16.0548</v>
      </c>
      <c r="AV151" s="2">
        <v>0.3695</v>
      </c>
      <c r="AW151" s="2">
        <v>3.6947000000000001</v>
      </c>
      <c r="AX151" s="2">
        <v>9.4824999999999999</v>
      </c>
      <c r="AY151" s="2">
        <v>2.8025000000000002</v>
      </c>
      <c r="AZ151" s="2">
        <v>1.1597</v>
      </c>
      <c r="BA151" s="2">
        <v>0.41170000000000001</v>
      </c>
      <c r="BB151" s="2">
        <v>0</v>
      </c>
      <c r="BC151" s="2">
        <v>3.2000000000000002E-3</v>
      </c>
      <c r="BD151" s="2">
        <v>0.22459999999999999</v>
      </c>
      <c r="BE151" s="2">
        <v>0</v>
      </c>
      <c r="BF151" s="2">
        <v>2.1911999999999998</v>
      </c>
      <c r="BG151" s="2">
        <v>1.5208999999999999</v>
      </c>
      <c r="BH151" s="2">
        <v>0.57720000000000005</v>
      </c>
      <c r="BI151" s="2">
        <v>1.7339</v>
      </c>
      <c r="BJ151" s="2">
        <v>2.7471000000000001</v>
      </c>
      <c r="BK151" s="2">
        <v>2.3117999999999999</v>
      </c>
      <c r="BL151" s="2">
        <v>2.3746999999999998</v>
      </c>
      <c r="BM151" s="2">
        <v>2.3662999999999998</v>
      </c>
      <c r="BN151" s="2">
        <v>2.3309000000000002</v>
      </c>
      <c r="BO151" s="2">
        <v>2.3119999999999998</v>
      </c>
      <c r="BP151" s="2">
        <v>2.2934000000000001</v>
      </c>
      <c r="BQ151" s="2">
        <v>2.5728</v>
      </c>
      <c r="BR151" s="2">
        <v>2.6017999999999999</v>
      </c>
      <c r="BS151" s="2">
        <v>2.6137999999999999</v>
      </c>
      <c r="BT151" s="2">
        <v>2.6133999999999999</v>
      </c>
      <c r="BU151" s="2">
        <v>35.4041</v>
      </c>
      <c r="BV151" s="2">
        <v>0</v>
      </c>
      <c r="BW151" s="2">
        <v>0</v>
      </c>
      <c r="BX151" s="2">
        <v>0</v>
      </c>
      <c r="BY151" s="2">
        <v>38.043300000000002</v>
      </c>
      <c r="BZ151" s="2">
        <v>0.46760000000000002</v>
      </c>
      <c r="CA151" s="2">
        <v>25.433900000000001</v>
      </c>
      <c r="CB151" s="2">
        <v>0.58589999999999998</v>
      </c>
      <c r="CC151" s="2">
        <v>0</v>
      </c>
      <c r="CD151" s="2">
        <v>0</v>
      </c>
      <c r="CE151" s="2">
        <v>0</v>
      </c>
      <c r="CF151" s="2">
        <v>0</v>
      </c>
      <c r="CG151" s="2">
        <v>6.5199999999999994E-2</v>
      </c>
      <c r="CH151" s="2">
        <v>0</v>
      </c>
      <c r="CI151" s="2">
        <v>0</v>
      </c>
      <c r="CJ151" s="2">
        <v>54.37</v>
      </c>
      <c r="CK151" s="2">
        <v>53.55</v>
      </c>
      <c r="CL151" s="2">
        <v>44.93</v>
      </c>
      <c r="CM151" s="2">
        <v>0.56000000000000005</v>
      </c>
      <c r="CN151" s="2">
        <v>0.89</v>
      </c>
      <c r="CO151" s="2">
        <v>7.0000000000000007E-2</v>
      </c>
      <c r="CP151" s="2">
        <v>53.434600000000003</v>
      </c>
      <c r="CQ151" s="2">
        <v>0</v>
      </c>
      <c r="CR151" s="2">
        <v>29.682200000000002</v>
      </c>
      <c r="CS151" s="2">
        <v>0</v>
      </c>
      <c r="CT151" s="2">
        <v>0</v>
      </c>
      <c r="CU151" s="2">
        <v>0</v>
      </c>
      <c r="CV151" s="2">
        <v>0</v>
      </c>
      <c r="CW151" s="2">
        <v>12.019500000000001</v>
      </c>
      <c r="CX151" s="2">
        <v>4.556</v>
      </c>
      <c r="CY151" s="2">
        <v>0.30769999999999997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58.26</v>
      </c>
      <c r="DF151" s="2">
        <v>39.96</v>
      </c>
      <c r="DG151" s="2">
        <v>1.78</v>
      </c>
      <c r="DH151" s="2">
        <v>0</v>
      </c>
      <c r="DI151" s="2">
        <v>49.805199999999999</v>
      </c>
      <c r="DJ151" s="2">
        <v>0</v>
      </c>
      <c r="DK151" s="2">
        <v>5.4245000000000001</v>
      </c>
      <c r="DL151" s="2">
        <v>0</v>
      </c>
      <c r="DM151" s="2">
        <v>13.7193</v>
      </c>
      <c r="DN151" s="2">
        <v>0.32919999999999999</v>
      </c>
      <c r="DO151" s="2">
        <v>12.279500000000001</v>
      </c>
      <c r="DP151" s="2">
        <v>18.422699999999999</v>
      </c>
      <c r="DQ151" s="2">
        <v>0</v>
      </c>
      <c r="DR151" s="2">
        <v>0</v>
      </c>
      <c r="DS151" s="2">
        <v>0</v>
      </c>
      <c r="DT151" s="2">
        <v>0</v>
      </c>
      <c r="DU151" s="2">
        <v>1.9599999999999999E-2</v>
      </c>
      <c r="DV151" s="2">
        <v>0</v>
      </c>
      <c r="DW151" s="2">
        <v>0</v>
      </c>
      <c r="DX151" s="2">
        <v>61.47</v>
      </c>
      <c r="DY151" s="2">
        <v>34.54</v>
      </c>
      <c r="DZ151" s="2">
        <v>21.65</v>
      </c>
      <c r="EA151" s="2">
        <v>37.24</v>
      </c>
      <c r="EB151" s="2">
        <v>6.03</v>
      </c>
      <c r="EC151" s="2">
        <v>0.53</v>
      </c>
      <c r="ED151" s="2">
        <v>0.02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49.952500000000001</v>
      </c>
      <c r="FY151" s="2">
        <v>0.40529999999999999</v>
      </c>
      <c r="FZ151" s="2">
        <v>8.6637000000000004</v>
      </c>
      <c r="GA151" s="2">
        <v>35.921999999999997</v>
      </c>
      <c r="GB151" s="2">
        <v>0</v>
      </c>
      <c r="GC151" s="2">
        <v>5.0564999999999998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45.74</v>
      </c>
      <c r="GM151" s="2">
        <v>7.94</v>
      </c>
      <c r="GN151" s="2">
        <v>36.57</v>
      </c>
      <c r="GO151" s="2">
        <v>0.57999999999999996</v>
      </c>
      <c r="GP151" s="2">
        <v>9.18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</row>
    <row r="152" spans="1:235" x14ac:dyDescent="0.35">
      <c r="A152" s="2" t="s">
        <v>654</v>
      </c>
      <c r="B152" s="2">
        <v>74.5</v>
      </c>
      <c r="C152" s="2">
        <v>73.64</v>
      </c>
      <c r="D152" s="2">
        <v>74.2</v>
      </c>
      <c r="E152" s="2">
        <v>1096.1500000000001</v>
      </c>
      <c r="F152" s="2">
        <v>1E-3</v>
      </c>
      <c r="G152" s="2">
        <v>-9.56</v>
      </c>
      <c r="H152" s="2">
        <v>0</v>
      </c>
      <c r="I152" s="2">
        <v>-0.71</v>
      </c>
      <c r="J152" s="2">
        <v>26.36</v>
      </c>
      <c r="K152" s="2">
        <v>1096.1600000000001</v>
      </c>
      <c r="L152" s="2">
        <v>0.01</v>
      </c>
      <c r="M152" s="2">
        <v>1096.1500000000001</v>
      </c>
      <c r="N152" s="2">
        <v>0</v>
      </c>
      <c r="O152" s="2">
        <v>1096.1500000000001</v>
      </c>
      <c r="P152" s="2">
        <v>0</v>
      </c>
      <c r="Q152" s="2">
        <v>1074.5</v>
      </c>
      <c r="R152" s="2">
        <v>-21.65</v>
      </c>
      <c r="S152" s="2">
        <v>1067.26</v>
      </c>
      <c r="T152" s="2">
        <v>-28.89</v>
      </c>
      <c r="U152" s="2">
        <v>1096.1600000000001</v>
      </c>
      <c r="V152" s="2">
        <v>0.01</v>
      </c>
      <c r="W152" s="2">
        <v>1026.8499999999999</v>
      </c>
      <c r="X152" s="2">
        <v>-69.3</v>
      </c>
      <c r="Y152" s="2">
        <v>14.1082</v>
      </c>
      <c r="Z152" s="2">
        <v>36.200600000000001</v>
      </c>
      <c r="AA152" s="2">
        <v>22.813300000000002</v>
      </c>
      <c r="AB152" s="2">
        <v>0</v>
      </c>
      <c r="AC152" s="2">
        <v>0</v>
      </c>
      <c r="AD152" s="2">
        <v>0.45050000000000001</v>
      </c>
      <c r="AE152" s="2">
        <v>0</v>
      </c>
      <c r="AF152" s="2">
        <v>0</v>
      </c>
      <c r="AG152" s="2">
        <v>5.0984999999999996</v>
      </c>
      <c r="AH152" s="2">
        <v>34.371200000000002</v>
      </c>
      <c r="AI152" s="2">
        <v>48.656199999999998</v>
      </c>
      <c r="AJ152" s="2">
        <v>0</v>
      </c>
      <c r="AK152" s="2">
        <v>0</v>
      </c>
      <c r="AL152" s="2">
        <v>11.8741</v>
      </c>
      <c r="AM152" s="2">
        <v>0</v>
      </c>
      <c r="AN152" s="2">
        <v>0</v>
      </c>
      <c r="AO152" s="2">
        <v>0.24560000000000001</v>
      </c>
      <c r="AP152" s="2">
        <v>4.53E-2</v>
      </c>
      <c r="AQ152" s="2">
        <v>47.6633</v>
      </c>
      <c r="AR152" s="2">
        <v>3.9941</v>
      </c>
      <c r="AS152" s="2">
        <v>11.4414</v>
      </c>
      <c r="AT152" s="2">
        <v>2.7109000000000001</v>
      </c>
      <c r="AU152" s="2">
        <v>16.053100000000001</v>
      </c>
      <c r="AV152" s="2">
        <v>0.37059999999999998</v>
      </c>
      <c r="AW152" s="2">
        <v>3.6753999999999998</v>
      </c>
      <c r="AX152" s="2">
        <v>9.4533000000000005</v>
      </c>
      <c r="AY152" s="2">
        <v>2.8083999999999998</v>
      </c>
      <c r="AZ152" s="2">
        <v>1.1774</v>
      </c>
      <c r="BA152" s="2">
        <v>0.41980000000000001</v>
      </c>
      <c r="BB152" s="2">
        <v>0</v>
      </c>
      <c r="BC152" s="2">
        <v>3.2000000000000002E-3</v>
      </c>
      <c r="BD152" s="2">
        <v>0.22900000000000001</v>
      </c>
      <c r="BE152" s="2">
        <v>0</v>
      </c>
      <c r="BF152" s="2">
        <v>2.2054</v>
      </c>
      <c r="BG152" s="2">
        <v>1.5099</v>
      </c>
      <c r="BH152" s="2">
        <v>0.57540000000000002</v>
      </c>
      <c r="BI152" s="2">
        <v>1.7423</v>
      </c>
      <c r="BJ152" s="2">
        <v>2.7820999999999998</v>
      </c>
      <c r="BK152" s="2">
        <v>2.3331</v>
      </c>
      <c r="BL152" s="2">
        <v>2.3969</v>
      </c>
      <c r="BM152" s="2">
        <v>2.3877000000000002</v>
      </c>
      <c r="BN152" s="2">
        <v>2.3509000000000002</v>
      </c>
      <c r="BO152" s="2">
        <v>2.3313999999999999</v>
      </c>
      <c r="BP152" s="2">
        <v>2.3121999999999998</v>
      </c>
      <c r="BQ152" s="2">
        <v>2.5973999999999999</v>
      </c>
      <c r="BR152" s="2">
        <v>2.6274000000000002</v>
      </c>
      <c r="BS152" s="2">
        <v>2.6396999999999999</v>
      </c>
      <c r="BT152" s="2">
        <v>2.6393</v>
      </c>
      <c r="BU152" s="2">
        <v>35.386800000000001</v>
      </c>
      <c r="BV152" s="2">
        <v>0</v>
      </c>
      <c r="BW152" s="2">
        <v>0</v>
      </c>
      <c r="BX152" s="2">
        <v>0</v>
      </c>
      <c r="BY152" s="2">
        <v>38.134799999999998</v>
      </c>
      <c r="BZ152" s="2">
        <v>0.46960000000000002</v>
      </c>
      <c r="CA152" s="2">
        <v>25.359400000000001</v>
      </c>
      <c r="CB152" s="2">
        <v>0.58450000000000002</v>
      </c>
      <c r="CC152" s="2">
        <v>0</v>
      </c>
      <c r="CD152" s="2">
        <v>0</v>
      </c>
      <c r="CE152" s="2">
        <v>0</v>
      </c>
      <c r="CF152" s="2">
        <v>0</v>
      </c>
      <c r="CG152" s="2">
        <v>6.5000000000000002E-2</v>
      </c>
      <c r="CH152" s="2">
        <v>0</v>
      </c>
      <c r="CI152" s="2">
        <v>0</v>
      </c>
      <c r="CJ152" s="2">
        <v>54.24</v>
      </c>
      <c r="CK152" s="2">
        <v>53.42</v>
      </c>
      <c r="CL152" s="2">
        <v>45.06</v>
      </c>
      <c r="CM152" s="2">
        <v>0.56000000000000005</v>
      </c>
      <c r="CN152" s="2">
        <v>0.88</v>
      </c>
      <c r="CO152" s="2">
        <v>7.0000000000000007E-2</v>
      </c>
      <c r="CP152" s="2">
        <v>53.4666</v>
      </c>
      <c r="CQ152" s="2">
        <v>0</v>
      </c>
      <c r="CR152" s="2">
        <v>29.6602</v>
      </c>
      <c r="CS152" s="2">
        <v>0</v>
      </c>
      <c r="CT152" s="2">
        <v>0</v>
      </c>
      <c r="CU152" s="2">
        <v>0</v>
      </c>
      <c r="CV152" s="2">
        <v>0</v>
      </c>
      <c r="CW152" s="2">
        <v>11.9938</v>
      </c>
      <c r="CX152" s="2">
        <v>4.5694999999999997</v>
      </c>
      <c r="CY152" s="2">
        <v>0.30990000000000001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58.13</v>
      </c>
      <c r="DF152" s="2">
        <v>40.08</v>
      </c>
      <c r="DG152" s="2">
        <v>1.79</v>
      </c>
      <c r="DH152" s="2">
        <v>0</v>
      </c>
      <c r="DI152" s="2">
        <v>49.798099999999998</v>
      </c>
      <c r="DJ152" s="2">
        <v>0</v>
      </c>
      <c r="DK152" s="2">
        <v>5.4175000000000004</v>
      </c>
      <c r="DL152" s="2">
        <v>0</v>
      </c>
      <c r="DM152" s="2">
        <v>13.7652</v>
      </c>
      <c r="DN152" s="2">
        <v>0.33100000000000002</v>
      </c>
      <c r="DO152" s="2">
        <v>12.2532</v>
      </c>
      <c r="DP152" s="2">
        <v>18.415400000000002</v>
      </c>
      <c r="DQ152" s="2">
        <v>0</v>
      </c>
      <c r="DR152" s="2">
        <v>0</v>
      </c>
      <c r="DS152" s="2">
        <v>0</v>
      </c>
      <c r="DT152" s="2">
        <v>0</v>
      </c>
      <c r="DU152" s="2">
        <v>1.95E-2</v>
      </c>
      <c r="DV152" s="2">
        <v>0</v>
      </c>
      <c r="DW152" s="2">
        <v>0</v>
      </c>
      <c r="DX152" s="2">
        <v>61.34</v>
      </c>
      <c r="DY152" s="2">
        <v>34.47</v>
      </c>
      <c r="DZ152" s="2">
        <v>21.72</v>
      </c>
      <c r="EA152" s="2">
        <v>37.229999999999997</v>
      </c>
      <c r="EB152" s="2">
        <v>6.02</v>
      </c>
      <c r="EC152" s="2">
        <v>0.53</v>
      </c>
      <c r="ED152" s="2">
        <v>0.02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49.905900000000003</v>
      </c>
      <c r="FY152" s="2">
        <v>0.40410000000000001</v>
      </c>
      <c r="FZ152" s="2">
        <v>8.7415000000000003</v>
      </c>
      <c r="GA152" s="2">
        <v>35.9069</v>
      </c>
      <c r="GB152" s="2">
        <v>0</v>
      </c>
      <c r="GC152" s="2">
        <v>5.0415000000000001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45.71</v>
      </c>
      <c r="GM152" s="2">
        <v>8.01</v>
      </c>
      <c r="GN152" s="2">
        <v>36.56</v>
      </c>
      <c r="GO152" s="2">
        <v>0.57999999999999996</v>
      </c>
      <c r="GP152" s="2">
        <v>9.15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2">
        <v>0</v>
      </c>
      <c r="HJ152" s="2"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0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2">
        <v>0</v>
      </c>
      <c r="HW152" s="2">
        <v>0</v>
      </c>
      <c r="HX152" s="2">
        <v>0</v>
      </c>
      <c r="HY152" s="2">
        <v>0</v>
      </c>
      <c r="HZ152" s="2">
        <v>0</v>
      </c>
      <c r="IA152" s="2">
        <v>0</v>
      </c>
    </row>
    <row r="153" spans="1:235" x14ac:dyDescent="0.35">
      <c r="A153" s="2" t="s">
        <v>654</v>
      </c>
      <c r="B153" s="2">
        <v>75</v>
      </c>
      <c r="C153" s="2">
        <v>74.16</v>
      </c>
      <c r="D153" s="2">
        <v>74.7</v>
      </c>
      <c r="E153" s="2">
        <v>1095.72</v>
      </c>
      <c r="F153" s="2">
        <v>1E-3</v>
      </c>
      <c r="G153" s="2">
        <v>-9.57</v>
      </c>
      <c r="H153" s="2">
        <v>0</v>
      </c>
      <c r="I153" s="2">
        <v>-0.71</v>
      </c>
      <c r="J153" s="2">
        <v>25.84</v>
      </c>
      <c r="K153" s="2">
        <v>1095.73</v>
      </c>
      <c r="L153" s="2">
        <v>0.01</v>
      </c>
      <c r="M153" s="2">
        <v>1095.73</v>
      </c>
      <c r="N153" s="2">
        <v>0.01</v>
      </c>
      <c r="O153" s="2">
        <v>1095.72</v>
      </c>
      <c r="P153" s="2">
        <v>0</v>
      </c>
      <c r="Q153" s="2">
        <v>1074.1300000000001</v>
      </c>
      <c r="R153" s="2">
        <v>-21.59</v>
      </c>
      <c r="S153" s="2">
        <v>1066.8599999999999</v>
      </c>
      <c r="T153" s="2">
        <v>-28.86</v>
      </c>
      <c r="U153" s="2">
        <v>1095.73</v>
      </c>
      <c r="V153" s="2">
        <v>0.01</v>
      </c>
      <c r="W153" s="2">
        <v>1026.8499999999999</v>
      </c>
      <c r="X153" s="2">
        <v>-68.87</v>
      </c>
      <c r="Y153" s="2">
        <v>14.135199999999999</v>
      </c>
      <c r="Z153" s="2">
        <v>36.378999999999998</v>
      </c>
      <c r="AA153" s="2">
        <v>23.0656</v>
      </c>
      <c r="AB153" s="2">
        <v>0</v>
      </c>
      <c r="AC153" s="2">
        <v>0</v>
      </c>
      <c r="AD153" s="2">
        <v>0.51180000000000003</v>
      </c>
      <c r="AE153" s="2">
        <v>0</v>
      </c>
      <c r="AF153" s="2">
        <v>0</v>
      </c>
      <c r="AG153" s="2">
        <v>5.2083000000000004</v>
      </c>
      <c r="AH153" s="2">
        <v>34.362099999999998</v>
      </c>
      <c r="AI153" s="2">
        <v>48.618200000000002</v>
      </c>
      <c r="AJ153" s="2">
        <v>0</v>
      </c>
      <c r="AK153" s="2">
        <v>0</v>
      </c>
      <c r="AL153" s="2">
        <v>11.811299999999999</v>
      </c>
      <c r="AM153" s="2">
        <v>0</v>
      </c>
      <c r="AN153" s="2">
        <v>0</v>
      </c>
      <c r="AO153" s="2">
        <v>0.24510000000000001</v>
      </c>
      <c r="AP153" s="2">
        <v>4.53E-2</v>
      </c>
      <c r="AQ153" s="2">
        <v>47.700499999999998</v>
      </c>
      <c r="AR153" s="2">
        <v>3.9569999999999999</v>
      </c>
      <c r="AS153" s="2">
        <v>11.45</v>
      </c>
      <c r="AT153" s="2">
        <v>2.7162000000000002</v>
      </c>
      <c r="AU153" s="2">
        <v>16.05</v>
      </c>
      <c r="AV153" s="2">
        <v>0.37169999999999997</v>
      </c>
      <c r="AW153" s="2">
        <v>3.6558999999999999</v>
      </c>
      <c r="AX153" s="2">
        <v>9.4235000000000007</v>
      </c>
      <c r="AY153" s="2">
        <v>2.8142999999999998</v>
      </c>
      <c r="AZ153" s="2">
        <v>1.1959</v>
      </c>
      <c r="BA153" s="2">
        <v>0.42830000000000001</v>
      </c>
      <c r="BB153" s="2">
        <v>0</v>
      </c>
      <c r="BC153" s="2">
        <v>3.2000000000000002E-3</v>
      </c>
      <c r="BD153" s="2">
        <v>0.2336</v>
      </c>
      <c r="BE153" s="2">
        <v>0</v>
      </c>
      <c r="BF153" s="2">
        <v>2.2197</v>
      </c>
      <c r="BG153" s="2">
        <v>1.4991000000000001</v>
      </c>
      <c r="BH153" s="2">
        <v>0.5736</v>
      </c>
      <c r="BI153" s="2">
        <v>1.7505999999999999</v>
      </c>
      <c r="BJ153" s="2">
        <v>2.8180000000000001</v>
      </c>
      <c r="BK153" s="2">
        <v>2.3548</v>
      </c>
      <c r="BL153" s="2">
        <v>2.4196</v>
      </c>
      <c r="BM153" s="2">
        <v>2.4094000000000002</v>
      </c>
      <c r="BN153" s="2">
        <v>2.3713000000000002</v>
      </c>
      <c r="BO153" s="2">
        <v>2.3511000000000002</v>
      </c>
      <c r="BP153" s="2">
        <v>2.3313000000000001</v>
      </c>
      <c r="BQ153" s="2">
        <v>2.6225000000000001</v>
      </c>
      <c r="BR153" s="2">
        <v>2.6534</v>
      </c>
      <c r="BS153" s="2">
        <v>2.6661000000000001</v>
      </c>
      <c r="BT153" s="2">
        <v>2.6657000000000002</v>
      </c>
      <c r="BU153" s="2">
        <v>35.369500000000002</v>
      </c>
      <c r="BV153" s="2">
        <v>0</v>
      </c>
      <c r="BW153" s="2">
        <v>0</v>
      </c>
      <c r="BX153" s="2">
        <v>0</v>
      </c>
      <c r="BY153" s="2">
        <v>38.226300000000002</v>
      </c>
      <c r="BZ153" s="2">
        <v>0.47149999999999997</v>
      </c>
      <c r="CA153" s="2">
        <v>25.2849</v>
      </c>
      <c r="CB153" s="2">
        <v>0.58309999999999995</v>
      </c>
      <c r="CC153" s="2">
        <v>0</v>
      </c>
      <c r="CD153" s="2">
        <v>0</v>
      </c>
      <c r="CE153" s="2">
        <v>0</v>
      </c>
      <c r="CF153" s="2">
        <v>0</v>
      </c>
      <c r="CG153" s="2">
        <v>6.4799999999999996E-2</v>
      </c>
      <c r="CH153" s="2">
        <v>0</v>
      </c>
      <c r="CI153" s="2">
        <v>0</v>
      </c>
      <c r="CJ153" s="2">
        <v>54.11</v>
      </c>
      <c r="CK153" s="2">
        <v>53.29</v>
      </c>
      <c r="CL153" s="2">
        <v>45.19</v>
      </c>
      <c r="CM153" s="2">
        <v>0.56000000000000005</v>
      </c>
      <c r="CN153" s="2">
        <v>0.88</v>
      </c>
      <c r="CO153" s="2">
        <v>7.0000000000000007E-2</v>
      </c>
      <c r="CP153" s="2">
        <v>53.498699999999999</v>
      </c>
      <c r="CQ153" s="2">
        <v>0</v>
      </c>
      <c r="CR153" s="2">
        <v>29.638100000000001</v>
      </c>
      <c r="CS153" s="2">
        <v>0</v>
      </c>
      <c r="CT153" s="2">
        <v>0</v>
      </c>
      <c r="CU153" s="2">
        <v>0</v>
      </c>
      <c r="CV153" s="2">
        <v>0</v>
      </c>
      <c r="CW153" s="2">
        <v>11.9681</v>
      </c>
      <c r="CX153" s="2">
        <v>4.5831</v>
      </c>
      <c r="CY153" s="2">
        <v>0.31209999999999999</v>
      </c>
      <c r="CZ153" s="2">
        <v>0</v>
      </c>
      <c r="DA153" s="2">
        <v>0</v>
      </c>
      <c r="DB153" s="2">
        <v>0</v>
      </c>
      <c r="DC153" s="2">
        <v>0</v>
      </c>
      <c r="DD153" s="2">
        <v>0</v>
      </c>
      <c r="DE153" s="2">
        <v>58</v>
      </c>
      <c r="DF153" s="2">
        <v>40.19</v>
      </c>
      <c r="DG153" s="2">
        <v>1.8</v>
      </c>
      <c r="DH153" s="2">
        <v>0</v>
      </c>
      <c r="DI153" s="2">
        <v>49.790799999999997</v>
      </c>
      <c r="DJ153" s="2">
        <v>0</v>
      </c>
      <c r="DK153" s="2">
        <v>5.4108000000000001</v>
      </c>
      <c r="DL153" s="2">
        <v>0</v>
      </c>
      <c r="DM153" s="2">
        <v>13.8111</v>
      </c>
      <c r="DN153" s="2">
        <v>0.3327</v>
      </c>
      <c r="DO153" s="2">
        <v>12.226699999999999</v>
      </c>
      <c r="DP153" s="2">
        <v>18.4084</v>
      </c>
      <c r="DQ153" s="2">
        <v>0</v>
      </c>
      <c r="DR153" s="2">
        <v>0</v>
      </c>
      <c r="DS153" s="2">
        <v>0</v>
      </c>
      <c r="DT153" s="2">
        <v>0</v>
      </c>
      <c r="DU153" s="2">
        <v>1.95E-2</v>
      </c>
      <c r="DV153" s="2">
        <v>0</v>
      </c>
      <c r="DW153" s="2">
        <v>0</v>
      </c>
      <c r="DX153" s="2">
        <v>61.21</v>
      </c>
      <c r="DY153" s="2">
        <v>34.4</v>
      </c>
      <c r="DZ153" s="2">
        <v>21.8</v>
      </c>
      <c r="EA153" s="2">
        <v>37.229999999999997</v>
      </c>
      <c r="EB153" s="2">
        <v>6.02</v>
      </c>
      <c r="EC153" s="2">
        <v>0.53</v>
      </c>
      <c r="ED153" s="2">
        <v>0.02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49.858499999999999</v>
      </c>
      <c r="FY153" s="2">
        <v>0.40289999999999998</v>
      </c>
      <c r="FZ153" s="2">
        <v>8.8210999999999995</v>
      </c>
      <c r="GA153" s="2">
        <v>35.890900000000002</v>
      </c>
      <c r="GB153" s="2">
        <v>0</v>
      </c>
      <c r="GC153" s="2">
        <v>5.0265000000000004</v>
      </c>
      <c r="GD153" s="2">
        <v>0</v>
      </c>
      <c r="GE153" s="2">
        <v>0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45.67</v>
      </c>
      <c r="GM153" s="2">
        <v>8.08</v>
      </c>
      <c r="GN153" s="2">
        <v>36.549999999999997</v>
      </c>
      <c r="GO153" s="2">
        <v>0.57999999999999996</v>
      </c>
      <c r="GP153" s="2">
        <v>9.1199999999999992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0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2">
        <v>0</v>
      </c>
      <c r="HJ153" s="2">
        <v>0</v>
      </c>
      <c r="HK153" s="2">
        <v>0</v>
      </c>
      <c r="HL153" s="2">
        <v>0</v>
      </c>
      <c r="HM153" s="2">
        <v>0</v>
      </c>
      <c r="HN153" s="2">
        <v>0</v>
      </c>
      <c r="HO153" s="2">
        <v>0</v>
      </c>
      <c r="HP153" s="2">
        <v>0</v>
      </c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2">
        <v>0</v>
      </c>
      <c r="HW153" s="2">
        <v>0</v>
      </c>
      <c r="HX153" s="2">
        <v>0</v>
      </c>
      <c r="HY153" s="2">
        <v>0</v>
      </c>
      <c r="HZ153" s="2">
        <v>0</v>
      </c>
      <c r="IA153" s="2">
        <v>0</v>
      </c>
    </row>
    <row r="154" spans="1:235" x14ac:dyDescent="0.35">
      <c r="A154" s="2" t="s">
        <v>654</v>
      </c>
      <c r="B154" s="2">
        <v>75.5</v>
      </c>
      <c r="C154" s="2">
        <v>74.680000000000007</v>
      </c>
      <c r="D154" s="2">
        <v>75.2</v>
      </c>
      <c r="E154" s="2">
        <v>1095.28</v>
      </c>
      <c r="F154" s="2">
        <v>1E-3</v>
      </c>
      <c r="G154" s="2">
        <v>-9.57</v>
      </c>
      <c r="H154" s="2">
        <v>0</v>
      </c>
      <c r="I154" s="2">
        <v>-0.71</v>
      </c>
      <c r="J154" s="2">
        <v>25.32</v>
      </c>
      <c r="K154" s="2">
        <v>1095.29</v>
      </c>
      <c r="L154" s="2">
        <v>0.01</v>
      </c>
      <c r="M154" s="2">
        <v>1095.29</v>
      </c>
      <c r="N154" s="2">
        <v>0.01</v>
      </c>
      <c r="O154" s="2">
        <v>1095.28</v>
      </c>
      <c r="P154" s="2">
        <v>0</v>
      </c>
      <c r="Q154" s="2">
        <v>1073.75</v>
      </c>
      <c r="R154" s="2">
        <v>-21.54</v>
      </c>
      <c r="S154" s="2">
        <v>1066.46</v>
      </c>
      <c r="T154" s="2">
        <v>-28.83</v>
      </c>
      <c r="U154" s="2">
        <v>1095.29</v>
      </c>
      <c r="V154" s="2">
        <v>0.01</v>
      </c>
      <c r="W154" s="2">
        <v>1026.8499999999999</v>
      </c>
      <c r="X154" s="2">
        <v>-68.430000000000007</v>
      </c>
      <c r="Y154" s="2">
        <v>14.1624</v>
      </c>
      <c r="Z154" s="2">
        <v>36.557400000000001</v>
      </c>
      <c r="AA154" s="2">
        <v>23.318100000000001</v>
      </c>
      <c r="AB154" s="2">
        <v>0</v>
      </c>
      <c r="AC154" s="2">
        <v>0</v>
      </c>
      <c r="AD154" s="2">
        <v>0.57279999999999998</v>
      </c>
      <c r="AE154" s="2">
        <v>0</v>
      </c>
      <c r="AF154" s="2">
        <v>0</v>
      </c>
      <c r="AG154" s="2">
        <v>5.2323000000000004</v>
      </c>
      <c r="AH154" s="2">
        <v>34.377800000000001</v>
      </c>
      <c r="AI154" s="2">
        <v>48.6357</v>
      </c>
      <c r="AJ154" s="2">
        <v>0</v>
      </c>
      <c r="AK154" s="2">
        <v>0</v>
      </c>
      <c r="AL154" s="2">
        <v>11.754300000000001</v>
      </c>
      <c r="AM154" s="2">
        <v>0</v>
      </c>
      <c r="AN154" s="2">
        <v>0</v>
      </c>
      <c r="AO154" s="2">
        <v>0.2447</v>
      </c>
      <c r="AP154" s="2">
        <v>4.53E-2</v>
      </c>
      <c r="AQ154" s="2">
        <v>47.738300000000002</v>
      </c>
      <c r="AR154" s="2">
        <v>3.9192</v>
      </c>
      <c r="AS154" s="2">
        <v>11.459199999999999</v>
      </c>
      <c r="AT154" s="2">
        <v>2.7212999999999998</v>
      </c>
      <c r="AU154" s="2">
        <v>16.045999999999999</v>
      </c>
      <c r="AV154" s="2">
        <v>0.37280000000000002</v>
      </c>
      <c r="AW154" s="2">
        <v>3.6362999999999999</v>
      </c>
      <c r="AX154" s="2">
        <v>9.3930000000000007</v>
      </c>
      <c r="AY154" s="2">
        <v>2.8201999999999998</v>
      </c>
      <c r="AZ154" s="2">
        <v>1.2149000000000001</v>
      </c>
      <c r="BA154" s="2">
        <v>0.43709999999999999</v>
      </c>
      <c r="BB154" s="2">
        <v>0</v>
      </c>
      <c r="BC154" s="2">
        <v>3.2000000000000002E-3</v>
      </c>
      <c r="BD154" s="2">
        <v>0.2384</v>
      </c>
      <c r="BE154" s="2">
        <v>0</v>
      </c>
      <c r="BF154" s="2">
        <v>2.2342</v>
      </c>
      <c r="BG154" s="2">
        <v>1.4884999999999999</v>
      </c>
      <c r="BH154" s="2">
        <v>0.57179999999999997</v>
      </c>
      <c r="BI154" s="2">
        <v>1.7589999999999999</v>
      </c>
      <c r="BJ154" s="2">
        <v>2.8549000000000002</v>
      </c>
      <c r="BK154" s="2">
        <v>2.3769</v>
      </c>
      <c r="BL154" s="2">
        <v>2.4428000000000001</v>
      </c>
      <c r="BM154" s="2">
        <v>2.4316</v>
      </c>
      <c r="BN154" s="2">
        <v>2.3921000000000001</v>
      </c>
      <c r="BO154" s="2">
        <v>2.3712</v>
      </c>
      <c r="BP154" s="2">
        <v>2.3508</v>
      </c>
      <c r="BQ154" s="2">
        <v>2.6478999999999999</v>
      </c>
      <c r="BR154" s="2">
        <v>2.6798000000000002</v>
      </c>
      <c r="BS154" s="2">
        <v>2.6930000000000001</v>
      </c>
      <c r="BT154" s="2">
        <v>2.6924999999999999</v>
      </c>
      <c r="BU154" s="2">
        <v>35.352200000000003</v>
      </c>
      <c r="BV154" s="2">
        <v>0</v>
      </c>
      <c r="BW154" s="2">
        <v>0</v>
      </c>
      <c r="BX154" s="2">
        <v>0</v>
      </c>
      <c r="BY154" s="2">
        <v>38.317700000000002</v>
      </c>
      <c r="BZ154" s="2">
        <v>0.47339999999999999</v>
      </c>
      <c r="CA154" s="2">
        <v>25.2105</v>
      </c>
      <c r="CB154" s="2">
        <v>0.58160000000000001</v>
      </c>
      <c r="CC154" s="2">
        <v>0</v>
      </c>
      <c r="CD154" s="2">
        <v>0</v>
      </c>
      <c r="CE154" s="2">
        <v>0</v>
      </c>
      <c r="CF154" s="2">
        <v>0</v>
      </c>
      <c r="CG154" s="2">
        <v>6.4600000000000005E-2</v>
      </c>
      <c r="CH154" s="2">
        <v>0</v>
      </c>
      <c r="CI154" s="2">
        <v>0</v>
      </c>
      <c r="CJ154" s="2">
        <v>53.98</v>
      </c>
      <c r="CK154" s="2">
        <v>53.15</v>
      </c>
      <c r="CL154" s="2">
        <v>45.32</v>
      </c>
      <c r="CM154" s="2">
        <v>0.56999999999999995</v>
      </c>
      <c r="CN154" s="2">
        <v>0.88</v>
      </c>
      <c r="CO154" s="2">
        <v>7.0000000000000007E-2</v>
      </c>
      <c r="CP154" s="2">
        <v>53.530900000000003</v>
      </c>
      <c r="CQ154" s="2">
        <v>0</v>
      </c>
      <c r="CR154" s="2">
        <v>29.6159</v>
      </c>
      <c r="CS154" s="2">
        <v>0</v>
      </c>
      <c r="CT154" s="2">
        <v>0</v>
      </c>
      <c r="CU154" s="2">
        <v>0</v>
      </c>
      <c r="CV154" s="2">
        <v>0</v>
      </c>
      <c r="CW154" s="2">
        <v>11.942299999999999</v>
      </c>
      <c r="CX154" s="2">
        <v>4.5965999999999996</v>
      </c>
      <c r="CY154" s="2">
        <v>0.31440000000000001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57.88</v>
      </c>
      <c r="DF154" s="2">
        <v>40.31</v>
      </c>
      <c r="DG154" s="2">
        <v>1.81</v>
      </c>
      <c r="DH154" s="2">
        <v>0</v>
      </c>
      <c r="DI154" s="2">
        <v>49.7834</v>
      </c>
      <c r="DJ154" s="2">
        <v>0</v>
      </c>
      <c r="DK154" s="2">
        <v>5.4043999999999999</v>
      </c>
      <c r="DL154" s="2">
        <v>0</v>
      </c>
      <c r="DM154" s="2">
        <v>13.856999999999999</v>
      </c>
      <c r="DN154" s="2">
        <v>0.33450000000000002</v>
      </c>
      <c r="DO154" s="2">
        <v>12.2</v>
      </c>
      <c r="DP154" s="2">
        <v>18.401299999999999</v>
      </c>
      <c r="DQ154" s="2">
        <v>0</v>
      </c>
      <c r="DR154" s="2">
        <v>0</v>
      </c>
      <c r="DS154" s="2">
        <v>0</v>
      </c>
      <c r="DT154" s="2">
        <v>0</v>
      </c>
      <c r="DU154" s="2">
        <v>1.9400000000000001E-2</v>
      </c>
      <c r="DV154" s="2">
        <v>0</v>
      </c>
      <c r="DW154" s="2">
        <v>0</v>
      </c>
      <c r="DX154" s="2">
        <v>61.08</v>
      </c>
      <c r="DY154" s="2">
        <v>34.33</v>
      </c>
      <c r="DZ154" s="2">
        <v>21.88</v>
      </c>
      <c r="EA154" s="2">
        <v>37.22</v>
      </c>
      <c r="EB154" s="2">
        <v>6.01</v>
      </c>
      <c r="EC154" s="2">
        <v>0.53</v>
      </c>
      <c r="ED154" s="2">
        <v>0.02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49.81</v>
      </c>
      <c r="FY154" s="2">
        <v>0.4017</v>
      </c>
      <c r="FZ154" s="2">
        <v>8.9027999999999992</v>
      </c>
      <c r="GA154" s="2">
        <v>35.873699999999999</v>
      </c>
      <c r="GB154" s="2">
        <v>0</v>
      </c>
      <c r="GC154" s="2">
        <v>5.0117000000000003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45.63</v>
      </c>
      <c r="GM154" s="2">
        <v>8.16</v>
      </c>
      <c r="GN154" s="2">
        <v>36.53</v>
      </c>
      <c r="GO154" s="2">
        <v>0.57999999999999996</v>
      </c>
      <c r="GP154" s="2">
        <v>9.1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0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2">
        <v>0</v>
      </c>
      <c r="HW154" s="2">
        <v>0</v>
      </c>
      <c r="HX154" s="2">
        <v>0</v>
      </c>
      <c r="HY154" s="2">
        <v>0</v>
      </c>
      <c r="HZ154" s="2">
        <v>0</v>
      </c>
      <c r="IA154" s="2">
        <v>0</v>
      </c>
    </row>
    <row r="155" spans="1:235" x14ac:dyDescent="0.35">
      <c r="A155" s="2" t="s">
        <v>654</v>
      </c>
      <c r="B155" s="2">
        <v>76</v>
      </c>
      <c r="C155" s="2">
        <v>75.2</v>
      </c>
      <c r="D155" s="2">
        <v>75.7</v>
      </c>
      <c r="E155" s="2">
        <v>1094.8399999999999</v>
      </c>
      <c r="F155" s="2">
        <v>1E-3</v>
      </c>
      <c r="G155" s="2">
        <v>-9.58</v>
      </c>
      <c r="H155" s="2">
        <v>0</v>
      </c>
      <c r="I155" s="2">
        <v>-0.71</v>
      </c>
      <c r="J155" s="2">
        <v>24.8</v>
      </c>
      <c r="K155" s="2">
        <v>1094.8499999999999</v>
      </c>
      <c r="L155" s="2">
        <v>0.01</v>
      </c>
      <c r="M155" s="2">
        <v>1094.8499999999999</v>
      </c>
      <c r="N155" s="2">
        <v>0.01</v>
      </c>
      <c r="O155" s="2">
        <v>1094.8399999999999</v>
      </c>
      <c r="P155" s="2">
        <v>0</v>
      </c>
      <c r="Q155" s="2">
        <v>1073.3599999999999</v>
      </c>
      <c r="R155" s="2">
        <v>-21.48</v>
      </c>
      <c r="S155" s="2">
        <v>1066.05</v>
      </c>
      <c r="T155" s="2">
        <v>-28.79</v>
      </c>
      <c r="U155" s="2">
        <v>1094.8399999999999</v>
      </c>
      <c r="V155" s="2">
        <v>0</v>
      </c>
      <c r="W155" s="2">
        <v>1026.8499999999999</v>
      </c>
      <c r="X155" s="2">
        <v>-67.989999999999995</v>
      </c>
      <c r="Y155" s="2">
        <v>14.1904</v>
      </c>
      <c r="Z155" s="2">
        <v>36.736699999999999</v>
      </c>
      <c r="AA155" s="2">
        <v>23.569299999999998</v>
      </c>
      <c r="AB155" s="2">
        <v>0</v>
      </c>
      <c r="AC155" s="2">
        <v>0</v>
      </c>
      <c r="AD155" s="2">
        <v>0.63349999999999995</v>
      </c>
      <c r="AE155" s="2">
        <v>0</v>
      </c>
      <c r="AF155" s="2">
        <v>0</v>
      </c>
      <c r="AG155" s="2">
        <v>5.3989000000000003</v>
      </c>
      <c r="AH155" s="2">
        <v>34.525100000000002</v>
      </c>
      <c r="AI155" s="2">
        <v>48.389800000000001</v>
      </c>
      <c r="AJ155" s="2">
        <v>0</v>
      </c>
      <c r="AK155" s="2">
        <v>0</v>
      </c>
      <c r="AL155" s="2">
        <v>11.686199999999999</v>
      </c>
      <c r="AM155" s="2">
        <v>0</v>
      </c>
      <c r="AN155" s="2">
        <v>0</v>
      </c>
      <c r="AO155" s="2">
        <v>0.2442</v>
      </c>
      <c r="AP155" s="2">
        <v>4.53E-2</v>
      </c>
      <c r="AQ155" s="2">
        <v>47.777099999999997</v>
      </c>
      <c r="AR155" s="2">
        <v>3.8807999999999998</v>
      </c>
      <c r="AS155" s="2">
        <v>11.4688</v>
      </c>
      <c r="AT155" s="2">
        <v>2.7263999999999999</v>
      </c>
      <c r="AU155" s="2">
        <v>16.040800000000001</v>
      </c>
      <c r="AV155" s="2">
        <v>0.37390000000000001</v>
      </c>
      <c r="AW155" s="2">
        <v>3.6166</v>
      </c>
      <c r="AX155" s="2">
        <v>9.3621999999999996</v>
      </c>
      <c r="AY155" s="2">
        <v>2.8260000000000001</v>
      </c>
      <c r="AZ155" s="2">
        <v>1.2346999999999999</v>
      </c>
      <c r="BA155" s="2">
        <v>0.44619999999999999</v>
      </c>
      <c r="BB155" s="2">
        <v>0</v>
      </c>
      <c r="BC155" s="2">
        <v>3.0999999999999999E-3</v>
      </c>
      <c r="BD155" s="2">
        <v>0.24340000000000001</v>
      </c>
      <c r="BE155" s="2">
        <v>0</v>
      </c>
      <c r="BF155" s="2">
        <v>2.2488000000000001</v>
      </c>
      <c r="BG155" s="2">
        <v>1.4782</v>
      </c>
      <c r="BH155" s="2">
        <v>0.56999999999999995</v>
      </c>
      <c r="BI155" s="2">
        <v>1.7674000000000001</v>
      </c>
      <c r="BJ155" s="2">
        <v>2.8927</v>
      </c>
      <c r="BK155" s="2">
        <v>2.3994</v>
      </c>
      <c r="BL155" s="2">
        <v>2.4664000000000001</v>
      </c>
      <c r="BM155" s="2">
        <v>2.4542000000000002</v>
      </c>
      <c r="BN155" s="2">
        <v>2.4131999999999998</v>
      </c>
      <c r="BO155" s="2">
        <v>2.3917000000000002</v>
      </c>
      <c r="BP155" s="2">
        <v>2.3706</v>
      </c>
      <c r="BQ155" s="2">
        <v>2.6738</v>
      </c>
      <c r="BR155" s="2">
        <v>2.7067999999999999</v>
      </c>
      <c r="BS155" s="2">
        <v>2.7202999999999999</v>
      </c>
      <c r="BT155" s="2">
        <v>2.7199</v>
      </c>
      <c r="BU155" s="2">
        <v>35.335000000000001</v>
      </c>
      <c r="BV155" s="2">
        <v>0</v>
      </c>
      <c r="BW155" s="2">
        <v>0</v>
      </c>
      <c r="BX155" s="2">
        <v>0</v>
      </c>
      <c r="BY155" s="2">
        <v>38.408999999999999</v>
      </c>
      <c r="BZ155" s="2">
        <v>0.47539999999999999</v>
      </c>
      <c r="CA155" s="2">
        <v>25.136199999999999</v>
      </c>
      <c r="CB155" s="2">
        <v>0.58009999999999995</v>
      </c>
      <c r="CC155" s="2">
        <v>0</v>
      </c>
      <c r="CD155" s="2">
        <v>0</v>
      </c>
      <c r="CE155" s="2">
        <v>0</v>
      </c>
      <c r="CF155" s="2">
        <v>0</v>
      </c>
      <c r="CG155" s="2">
        <v>6.4299999999999996E-2</v>
      </c>
      <c r="CH155" s="2">
        <v>0</v>
      </c>
      <c r="CI155" s="2">
        <v>0</v>
      </c>
      <c r="CJ155" s="2">
        <v>53.84</v>
      </c>
      <c r="CK155" s="2">
        <v>53.02</v>
      </c>
      <c r="CL155" s="2">
        <v>45.45</v>
      </c>
      <c r="CM155" s="2">
        <v>0.56999999999999995</v>
      </c>
      <c r="CN155" s="2">
        <v>0.88</v>
      </c>
      <c r="CO155" s="2">
        <v>7.0000000000000007E-2</v>
      </c>
      <c r="CP155" s="2">
        <v>53.563099999999999</v>
      </c>
      <c r="CQ155" s="2">
        <v>0</v>
      </c>
      <c r="CR155" s="2">
        <v>29.593599999999999</v>
      </c>
      <c r="CS155" s="2">
        <v>0</v>
      </c>
      <c r="CT155" s="2">
        <v>0</v>
      </c>
      <c r="CU155" s="2">
        <v>0</v>
      </c>
      <c r="CV155" s="2">
        <v>0</v>
      </c>
      <c r="CW155" s="2">
        <v>11.916399999999999</v>
      </c>
      <c r="CX155" s="2">
        <v>4.6101999999999999</v>
      </c>
      <c r="CY155" s="2">
        <v>0.31669999999999998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57.75</v>
      </c>
      <c r="DF155" s="2">
        <v>40.43</v>
      </c>
      <c r="DG155" s="2">
        <v>1.83</v>
      </c>
      <c r="DH155" s="2">
        <v>0</v>
      </c>
      <c r="DI155" s="2">
        <v>49.7759</v>
      </c>
      <c r="DJ155" s="2">
        <v>0</v>
      </c>
      <c r="DK155" s="2">
        <v>5.3978999999999999</v>
      </c>
      <c r="DL155" s="2">
        <v>0</v>
      </c>
      <c r="DM155" s="2">
        <v>13.902900000000001</v>
      </c>
      <c r="DN155" s="2">
        <v>0.33629999999999999</v>
      </c>
      <c r="DO155" s="2">
        <v>12.1732</v>
      </c>
      <c r="DP155" s="2">
        <v>18.394400000000001</v>
      </c>
      <c r="DQ155" s="2">
        <v>0</v>
      </c>
      <c r="DR155" s="2">
        <v>0</v>
      </c>
      <c r="DS155" s="2">
        <v>0</v>
      </c>
      <c r="DT155" s="2">
        <v>0</v>
      </c>
      <c r="DU155" s="2">
        <v>1.9400000000000001E-2</v>
      </c>
      <c r="DV155" s="2">
        <v>0</v>
      </c>
      <c r="DW155" s="2">
        <v>0</v>
      </c>
      <c r="DX155" s="2">
        <v>60.95</v>
      </c>
      <c r="DY155" s="2">
        <v>34.270000000000003</v>
      </c>
      <c r="DZ155" s="2">
        <v>21.95</v>
      </c>
      <c r="EA155" s="2">
        <v>37.21</v>
      </c>
      <c r="EB155" s="2">
        <v>6.01</v>
      </c>
      <c r="EC155" s="2">
        <v>0.54</v>
      </c>
      <c r="ED155" s="2">
        <v>0.02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49.760800000000003</v>
      </c>
      <c r="FY155" s="2">
        <v>0.40050000000000002</v>
      </c>
      <c r="FZ155" s="2">
        <v>8.9860000000000007</v>
      </c>
      <c r="GA155" s="2">
        <v>35.855499999999999</v>
      </c>
      <c r="GB155" s="2">
        <v>0</v>
      </c>
      <c r="GC155" s="2">
        <v>4.9970999999999997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45.59</v>
      </c>
      <c r="GM155" s="2">
        <v>8.24</v>
      </c>
      <c r="GN155" s="2">
        <v>36.520000000000003</v>
      </c>
      <c r="GO155" s="2">
        <v>0.56999999999999995</v>
      </c>
      <c r="GP155" s="2">
        <v>9.07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0</v>
      </c>
      <c r="HL155" s="2">
        <v>0</v>
      </c>
      <c r="HM155" s="2">
        <v>0</v>
      </c>
      <c r="HN155" s="2">
        <v>0</v>
      </c>
      <c r="HO155" s="2">
        <v>0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2">
        <v>0</v>
      </c>
      <c r="HW155" s="2">
        <v>0</v>
      </c>
      <c r="HX155" s="2">
        <v>0</v>
      </c>
      <c r="HY155" s="2">
        <v>0</v>
      </c>
      <c r="HZ155" s="2">
        <v>0</v>
      </c>
      <c r="IA155" s="2">
        <v>0</v>
      </c>
    </row>
    <row r="156" spans="1:235" x14ac:dyDescent="0.35">
      <c r="A156" s="2" t="s">
        <v>654</v>
      </c>
      <c r="B156" s="2">
        <v>76.5</v>
      </c>
      <c r="C156" s="2">
        <v>75.72</v>
      </c>
      <c r="D156" s="2">
        <v>76.209999999999994</v>
      </c>
      <c r="E156" s="2">
        <v>1094.42</v>
      </c>
      <c r="F156" s="2">
        <v>1E-3</v>
      </c>
      <c r="G156" s="2">
        <v>-9.58</v>
      </c>
      <c r="H156" s="2">
        <v>0</v>
      </c>
      <c r="I156" s="2">
        <v>-0.71</v>
      </c>
      <c r="J156" s="2">
        <v>24.28</v>
      </c>
      <c r="K156" s="2">
        <v>1094.3900000000001</v>
      </c>
      <c r="L156" s="2">
        <v>-0.03</v>
      </c>
      <c r="M156" s="2">
        <v>1094.4100000000001</v>
      </c>
      <c r="N156" s="2">
        <v>-0.01</v>
      </c>
      <c r="O156" s="2">
        <v>1094.4100000000001</v>
      </c>
      <c r="P156" s="2">
        <v>-0.01</v>
      </c>
      <c r="Q156" s="2">
        <v>1072.98</v>
      </c>
      <c r="R156" s="2">
        <v>-21.44</v>
      </c>
      <c r="S156" s="2">
        <v>1065.6500000000001</v>
      </c>
      <c r="T156" s="2">
        <v>-28.77</v>
      </c>
      <c r="U156" s="2">
        <v>1094.42</v>
      </c>
      <c r="V156" s="2">
        <v>0</v>
      </c>
      <c r="W156" s="2">
        <v>1026.8499999999999</v>
      </c>
      <c r="X156" s="2">
        <v>-67.569999999999993</v>
      </c>
      <c r="Y156" s="2">
        <v>14.2187</v>
      </c>
      <c r="Z156" s="2">
        <v>36.915900000000001</v>
      </c>
      <c r="AA156" s="2">
        <v>23.820599999999999</v>
      </c>
      <c r="AB156" s="2">
        <v>0</v>
      </c>
      <c r="AC156" s="2">
        <v>0</v>
      </c>
      <c r="AD156" s="2">
        <v>0.69379999999999997</v>
      </c>
      <c r="AE156" s="2">
        <v>0</v>
      </c>
      <c r="AF156" s="2">
        <v>1.4E-3</v>
      </c>
      <c r="AG156" s="2">
        <v>5.4322999999999997</v>
      </c>
      <c r="AH156" s="2">
        <v>34.433900000000001</v>
      </c>
      <c r="AI156" s="2">
        <v>48.2881</v>
      </c>
      <c r="AJ156" s="2">
        <v>0</v>
      </c>
      <c r="AK156" s="2">
        <v>0</v>
      </c>
      <c r="AL156" s="2">
        <v>11.582599999999999</v>
      </c>
      <c r="AM156" s="2">
        <v>0</v>
      </c>
      <c r="AN156" s="2">
        <v>0.2631</v>
      </c>
      <c r="AO156" s="2">
        <v>0.2465</v>
      </c>
      <c r="AP156" s="2">
        <v>4.53E-2</v>
      </c>
      <c r="AQ156" s="2">
        <v>47.819600000000001</v>
      </c>
      <c r="AR156" s="2">
        <v>3.8420000000000001</v>
      </c>
      <c r="AS156" s="2">
        <v>11.48</v>
      </c>
      <c r="AT156" s="2">
        <v>2.7311000000000001</v>
      </c>
      <c r="AU156" s="2">
        <v>16.032499999999999</v>
      </c>
      <c r="AV156" s="2">
        <v>0.37490000000000001</v>
      </c>
      <c r="AW156" s="2">
        <v>3.5964</v>
      </c>
      <c r="AX156" s="2">
        <v>9.3303999999999991</v>
      </c>
      <c r="AY156" s="2">
        <v>2.8321999999999998</v>
      </c>
      <c r="AZ156" s="2">
        <v>1.2553000000000001</v>
      </c>
      <c r="BA156" s="2">
        <v>0.45579999999999998</v>
      </c>
      <c r="BB156" s="2">
        <v>0</v>
      </c>
      <c r="BC156" s="2">
        <v>3.0999999999999999E-3</v>
      </c>
      <c r="BD156" s="2">
        <v>0.24660000000000001</v>
      </c>
      <c r="BE156" s="2">
        <v>0</v>
      </c>
      <c r="BF156" s="2">
        <v>2.2637</v>
      </c>
      <c r="BG156" s="2">
        <v>1.4681</v>
      </c>
      <c r="BH156" s="2">
        <v>0.56830000000000003</v>
      </c>
      <c r="BI156" s="2">
        <v>1.776</v>
      </c>
      <c r="BJ156" s="2">
        <v>2.9317000000000002</v>
      </c>
      <c r="BK156" s="2">
        <v>2.4226000000000001</v>
      </c>
      <c r="BL156" s="2">
        <v>2.4906999999999999</v>
      </c>
      <c r="BM156" s="2">
        <v>2.4775</v>
      </c>
      <c r="BN156" s="2">
        <v>2.4350000000000001</v>
      </c>
      <c r="BO156" s="2">
        <v>2.4127999999999998</v>
      </c>
      <c r="BP156" s="2">
        <v>2.391</v>
      </c>
      <c r="BQ156" s="2">
        <v>2.7000999999999999</v>
      </c>
      <c r="BR156" s="2">
        <v>2.7341000000000002</v>
      </c>
      <c r="BS156" s="2">
        <v>2.7482000000000002</v>
      </c>
      <c r="BT156" s="2">
        <v>2.7475999999999998</v>
      </c>
      <c r="BU156" s="2">
        <v>35.317999999999998</v>
      </c>
      <c r="BV156" s="2">
        <v>0</v>
      </c>
      <c r="BW156" s="2">
        <v>0</v>
      </c>
      <c r="BX156" s="2">
        <v>0</v>
      </c>
      <c r="BY156" s="2">
        <v>38.499600000000001</v>
      </c>
      <c r="BZ156" s="2">
        <v>0.47739999999999999</v>
      </c>
      <c r="CA156" s="2">
        <v>25.062899999999999</v>
      </c>
      <c r="CB156" s="2">
        <v>0.5786</v>
      </c>
      <c r="CC156" s="2">
        <v>0</v>
      </c>
      <c r="CD156" s="2">
        <v>0</v>
      </c>
      <c r="CE156" s="2">
        <v>0</v>
      </c>
      <c r="CF156" s="2">
        <v>0</v>
      </c>
      <c r="CG156" s="2">
        <v>6.3500000000000001E-2</v>
      </c>
      <c r="CH156" s="2">
        <v>0</v>
      </c>
      <c r="CI156" s="2">
        <v>0</v>
      </c>
      <c r="CJ156" s="2">
        <v>53.71</v>
      </c>
      <c r="CK156" s="2">
        <v>52.89</v>
      </c>
      <c r="CL156" s="2">
        <v>45.58</v>
      </c>
      <c r="CM156" s="2">
        <v>0.56999999999999995</v>
      </c>
      <c r="CN156" s="2">
        <v>0.88</v>
      </c>
      <c r="CO156" s="2">
        <v>7.0000000000000007E-2</v>
      </c>
      <c r="CP156" s="2">
        <v>53.595300000000002</v>
      </c>
      <c r="CQ156" s="2">
        <v>0</v>
      </c>
      <c r="CR156" s="2">
        <v>29.571400000000001</v>
      </c>
      <c r="CS156" s="2">
        <v>0</v>
      </c>
      <c r="CT156" s="2">
        <v>0</v>
      </c>
      <c r="CU156" s="2">
        <v>0</v>
      </c>
      <c r="CV156" s="2">
        <v>0</v>
      </c>
      <c r="CW156" s="2">
        <v>11.890599999999999</v>
      </c>
      <c r="CX156" s="2">
        <v>4.6237000000000004</v>
      </c>
      <c r="CY156" s="2">
        <v>0.31900000000000001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57.62</v>
      </c>
      <c r="DF156" s="2">
        <v>40.54</v>
      </c>
      <c r="DG156" s="2">
        <v>1.84</v>
      </c>
      <c r="DH156" s="2">
        <v>0</v>
      </c>
      <c r="DI156" s="2">
        <v>49.768500000000003</v>
      </c>
      <c r="DJ156" s="2">
        <v>0</v>
      </c>
      <c r="DK156" s="2">
        <v>5.3913000000000002</v>
      </c>
      <c r="DL156" s="2">
        <v>0</v>
      </c>
      <c r="DM156" s="2">
        <v>13.9483</v>
      </c>
      <c r="DN156" s="2">
        <v>0.33810000000000001</v>
      </c>
      <c r="DO156" s="2">
        <v>12.1462</v>
      </c>
      <c r="DP156" s="2">
        <v>18.388400000000001</v>
      </c>
      <c r="DQ156" s="2">
        <v>0</v>
      </c>
      <c r="DR156" s="2">
        <v>0</v>
      </c>
      <c r="DS156" s="2">
        <v>0</v>
      </c>
      <c r="DT156" s="2">
        <v>0</v>
      </c>
      <c r="DU156" s="2">
        <v>1.9300000000000001E-2</v>
      </c>
      <c r="DV156" s="2">
        <v>0</v>
      </c>
      <c r="DW156" s="2">
        <v>0</v>
      </c>
      <c r="DX156" s="2">
        <v>60.82</v>
      </c>
      <c r="DY156" s="2">
        <v>34.200000000000003</v>
      </c>
      <c r="DZ156" s="2">
        <v>22.03</v>
      </c>
      <c r="EA156" s="2">
        <v>37.21</v>
      </c>
      <c r="EB156" s="2">
        <v>6</v>
      </c>
      <c r="EC156" s="2">
        <v>0.54</v>
      </c>
      <c r="ED156" s="2">
        <v>0.02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2"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49.7104</v>
      </c>
      <c r="FY156" s="2">
        <v>0.39950000000000002</v>
      </c>
      <c r="FZ156" s="2">
        <v>9.0713000000000008</v>
      </c>
      <c r="GA156" s="2">
        <v>35.836300000000001</v>
      </c>
      <c r="GB156" s="2">
        <v>0</v>
      </c>
      <c r="GC156" s="2">
        <v>4.9824000000000002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45.56</v>
      </c>
      <c r="GM156" s="2">
        <v>8.32</v>
      </c>
      <c r="GN156" s="2">
        <v>36.51</v>
      </c>
      <c r="GO156" s="2">
        <v>0.56999999999999995</v>
      </c>
      <c r="GP156" s="2">
        <v>9.0500000000000007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58.026400000000002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2">
        <v>0</v>
      </c>
      <c r="HW156" s="2">
        <v>5.5978000000000003</v>
      </c>
      <c r="HX156" s="2">
        <v>36.375700000000002</v>
      </c>
      <c r="HY156" s="2">
        <v>0</v>
      </c>
      <c r="HZ156" s="2">
        <v>91.59</v>
      </c>
      <c r="IA156" s="2">
        <v>8.41</v>
      </c>
    </row>
    <row r="157" spans="1:235" x14ac:dyDescent="0.35">
      <c r="A157" s="2" t="s">
        <v>654</v>
      </c>
      <c r="B157" s="2">
        <v>77</v>
      </c>
      <c r="C157" s="2">
        <v>76.239999999999995</v>
      </c>
      <c r="D157" s="2">
        <v>76.709999999999994</v>
      </c>
      <c r="E157" s="2">
        <v>1094</v>
      </c>
      <c r="F157" s="2">
        <v>1E-3</v>
      </c>
      <c r="G157" s="2">
        <v>-9.59</v>
      </c>
      <c r="H157" s="2">
        <v>0</v>
      </c>
      <c r="I157" s="2">
        <v>-0.71</v>
      </c>
      <c r="J157" s="2">
        <v>23.76</v>
      </c>
      <c r="K157" s="2">
        <v>1093.95</v>
      </c>
      <c r="L157" s="2">
        <v>-0.05</v>
      </c>
      <c r="M157" s="2">
        <v>1093.98</v>
      </c>
      <c r="N157" s="2">
        <v>-0.02</v>
      </c>
      <c r="O157" s="2">
        <v>1093.98</v>
      </c>
      <c r="P157" s="2">
        <v>-0.01</v>
      </c>
      <c r="Q157" s="2">
        <v>1072.6099999999999</v>
      </c>
      <c r="R157" s="2">
        <v>-21.39</v>
      </c>
      <c r="S157" s="2">
        <v>1065.26</v>
      </c>
      <c r="T157" s="2">
        <v>-28.74</v>
      </c>
      <c r="U157" s="2">
        <v>1094</v>
      </c>
      <c r="V157" s="2">
        <v>0</v>
      </c>
      <c r="W157" s="2">
        <v>1026.8499999999999</v>
      </c>
      <c r="X157" s="2">
        <v>-67.150000000000006</v>
      </c>
      <c r="Y157" s="2">
        <v>14.2469</v>
      </c>
      <c r="Z157" s="2">
        <v>37.0959</v>
      </c>
      <c r="AA157" s="2">
        <v>24.071300000000001</v>
      </c>
      <c r="AB157" s="2">
        <v>0</v>
      </c>
      <c r="AC157" s="2">
        <v>0</v>
      </c>
      <c r="AD157" s="2">
        <v>0.75390000000000001</v>
      </c>
      <c r="AE157" s="2">
        <v>0</v>
      </c>
      <c r="AF157" s="2">
        <v>3.8E-3</v>
      </c>
      <c r="AG157" s="2">
        <v>5.4088000000000003</v>
      </c>
      <c r="AH157" s="2">
        <v>34.530500000000004</v>
      </c>
      <c r="AI157" s="2">
        <v>48.077500000000001</v>
      </c>
      <c r="AJ157" s="2">
        <v>0</v>
      </c>
      <c r="AK157" s="2">
        <v>0</v>
      </c>
      <c r="AL157" s="2">
        <v>11.5191</v>
      </c>
      <c r="AM157" s="2">
        <v>0</v>
      </c>
      <c r="AN157" s="2">
        <v>0.4642</v>
      </c>
      <c r="AO157" s="2">
        <v>0.2482</v>
      </c>
      <c r="AP157" s="2">
        <v>4.53E-2</v>
      </c>
      <c r="AQ157" s="2">
        <v>47.865299999999998</v>
      </c>
      <c r="AR157" s="2">
        <v>3.8025000000000002</v>
      </c>
      <c r="AS157" s="2">
        <v>11.4924</v>
      </c>
      <c r="AT157" s="2">
        <v>2.7355999999999998</v>
      </c>
      <c r="AU157" s="2">
        <v>16.021899999999999</v>
      </c>
      <c r="AV157" s="2">
        <v>0.376</v>
      </c>
      <c r="AW157" s="2">
        <v>3.5762</v>
      </c>
      <c r="AX157" s="2">
        <v>9.2977000000000007</v>
      </c>
      <c r="AY157" s="2">
        <v>2.8384</v>
      </c>
      <c r="AZ157" s="2">
        <v>1.2767999999999999</v>
      </c>
      <c r="BA157" s="2">
        <v>0.46579999999999999</v>
      </c>
      <c r="BB157" s="2">
        <v>0</v>
      </c>
      <c r="BC157" s="2">
        <v>3.0999999999999999E-3</v>
      </c>
      <c r="BD157" s="2">
        <v>0.24829999999999999</v>
      </c>
      <c r="BE157" s="2">
        <v>0</v>
      </c>
      <c r="BF157" s="2">
        <v>2.2787999999999999</v>
      </c>
      <c r="BG157" s="2">
        <v>1.4582999999999999</v>
      </c>
      <c r="BH157" s="2">
        <v>0.5665</v>
      </c>
      <c r="BI157" s="2">
        <v>1.7846</v>
      </c>
      <c r="BJ157" s="2">
        <v>2.9718</v>
      </c>
      <c r="BK157" s="2">
        <v>2.4464999999999999</v>
      </c>
      <c r="BL157" s="2">
        <v>2.5156999999999998</v>
      </c>
      <c r="BM157" s="2">
        <v>2.5013999999999998</v>
      </c>
      <c r="BN157" s="2">
        <v>2.4573999999999998</v>
      </c>
      <c r="BO157" s="2">
        <v>2.4344999999999999</v>
      </c>
      <c r="BP157" s="2">
        <v>2.4119999999999999</v>
      </c>
      <c r="BQ157" s="2">
        <v>2.7267999999999999</v>
      </c>
      <c r="BR157" s="2">
        <v>2.762</v>
      </c>
      <c r="BS157" s="2">
        <v>2.7764000000000002</v>
      </c>
      <c r="BT157" s="2">
        <v>2.7759</v>
      </c>
      <c r="BU157" s="2">
        <v>35.301200000000001</v>
      </c>
      <c r="BV157" s="2">
        <v>0</v>
      </c>
      <c r="BW157" s="2">
        <v>0</v>
      </c>
      <c r="BX157" s="2">
        <v>0</v>
      </c>
      <c r="BY157" s="2">
        <v>38.589199999999998</v>
      </c>
      <c r="BZ157" s="2">
        <v>0.47949999999999998</v>
      </c>
      <c r="CA157" s="2">
        <v>24.9907</v>
      </c>
      <c r="CB157" s="2">
        <v>0.57699999999999996</v>
      </c>
      <c r="CC157" s="2">
        <v>0</v>
      </c>
      <c r="CD157" s="2">
        <v>0</v>
      </c>
      <c r="CE157" s="2">
        <v>0</v>
      </c>
      <c r="CF157" s="2">
        <v>0</v>
      </c>
      <c r="CG157" s="2">
        <v>6.25E-2</v>
      </c>
      <c r="CH157" s="2">
        <v>0</v>
      </c>
      <c r="CI157" s="2">
        <v>0</v>
      </c>
      <c r="CJ157" s="2">
        <v>53.58</v>
      </c>
      <c r="CK157" s="2">
        <v>52.77</v>
      </c>
      <c r="CL157" s="2">
        <v>45.71</v>
      </c>
      <c r="CM157" s="2">
        <v>0.57999999999999996</v>
      </c>
      <c r="CN157" s="2">
        <v>0.88</v>
      </c>
      <c r="CO157" s="2">
        <v>7.0000000000000007E-2</v>
      </c>
      <c r="CP157" s="2">
        <v>53.627400000000002</v>
      </c>
      <c r="CQ157" s="2">
        <v>0</v>
      </c>
      <c r="CR157" s="2">
        <v>29.549299999999999</v>
      </c>
      <c r="CS157" s="2">
        <v>0</v>
      </c>
      <c r="CT157" s="2">
        <v>0</v>
      </c>
      <c r="CU157" s="2">
        <v>0</v>
      </c>
      <c r="CV157" s="2">
        <v>0</v>
      </c>
      <c r="CW157" s="2">
        <v>11.864800000000001</v>
      </c>
      <c r="CX157" s="2">
        <v>4.6371000000000002</v>
      </c>
      <c r="CY157" s="2">
        <v>0.32140000000000002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57.49</v>
      </c>
      <c r="DF157" s="2">
        <v>40.659999999999997</v>
      </c>
      <c r="DG157" s="2">
        <v>1.85</v>
      </c>
      <c r="DH157" s="2">
        <v>0</v>
      </c>
      <c r="DI157" s="2">
        <v>49.761499999999998</v>
      </c>
      <c r="DJ157" s="2">
        <v>0</v>
      </c>
      <c r="DK157" s="2">
        <v>5.3841000000000001</v>
      </c>
      <c r="DL157" s="2">
        <v>0</v>
      </c>
      <c r="DM157" s="2">
        <v>13.993499999999999</v>
      </c>
      <c r="DN157" s="2">
        <v>0.33989999999999998</v>
      </c>
      <c r="DO157" s="2">
        <v>12.119199999999999</v>
      </c>
      <c r="DP157" s="2">
        <v>18.3827</v>
      </c>
      <c r="DQ157" s="2">
        <v>0</v>
      </c>
      <c r="DR157" s="2">
        <v>0</v>
      </c>
      <c r="DS157" s="2">
        <v>0</v>
      </c>
      <c r="DT157" s="2">
        <v>0</v>
      </c>
      <c r="DU157" s="2">
        <v>1.9099999999999999E-2</v>
      </c>
      <c r="DV157" s="2">
        <v>0</v>
      </c>
      <c r="DW157" s="2">
        <v>0</v>
      </c>
      <c r="DX157" s="2">
        <v>60.69</v>
      </c>
      <c r="DY157" s="2">
        <v>34.130000000000003</v>
      </c>
      <c r="DZ157" s="2">
        <v>22.11</v>
      </c>
      <c r="EA157" s="2">
        <v>37.21</v>
      </c>
      <c r="EB157" s="2">
        <v>5.99</v>
      </c>
      <c r="EC157" s="2">
        <v>0.54</v>
      </c>
      <c r="ED157" s="2">
        <v>0.02</v>
      </c>
      <c r="EE157" s="2">
        <v>0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49.658200000000001</v>
      </c>
      <c r="FY157" s="2">
        <v>0.39850000000000002</v>
      </c>
      <c r="FZ157" s="2">
        <v>9.1603999999999992</v>
      </c>
      <c r="GA157" s="2">
        <v>35.814900000000002</v>
      </c>
      <c r="GB157" s="2">
        <v>0</v>
      </c>
      <c r="GC157" s="2">
        <v>4.9680999999999997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45.51</v>
      </c>
      <c r="GM157" s="2">
        <v>8.4</v>
      </c>
      <c r="GN157" s="2">
        <v>36.49</v>
      </c>
      <c r="GO157" s="2">
        <v>0.56999999999999995</v>
      </c>
      <c r="GP157" s="2">
        <v>9.02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58.328899999999997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5.29</v>
      </c>
      <c r="HX157" s="2">
        <v>36.3812</v>
      </c>
      <c r="HY157" s="2">
        <v>0</v>
      </c>
      <c r="HZ157" s="2">
        <v>92.06</v>
      </c>
      <c r="IA157" s="2">
        <v>7.94</v>
      </c>
    </row>
    <row r="158" spans="1:235" x14ac:dyDescent="0.35">
      <c r="A158" s="2" t="s">
        <v>654</v>
      </c>
      <c r="B158" s="2">
        <v>77.510000000000005</v>
      </c>
      <c r="C158" s="2">
        <v>76.760000000000005</v>
      </c>
      <c r="D158" s="2">
        <v>77.209999999999994</v>
      </c>
      <c r="E158" s="2">
        <v>1093.57</v>
      </c>
      <c r="F158" s="2">
        <v>1E-3</v>
      </c>
      <c r="G158" s="2">
        <v>-9.59</v>
      </c>
      <c r="H158" s="2">
        <v>0</v>
      </c>
      <c r="I158" s="2">
        <v>-0.71</v>
      </c>
      <c r="J158" s="2">
        <v>23.24</v>
      </c>
      <c r="K158" s="2">
        <v>1093.5</v>
      </c>
      <c r="L158" s="2">
        <v>-7.0000000000000007E-2</v>
      </c>
      <c r="M158" s="2">
        <v>1093.55</v>
      </c>
      <c r="N158" s="2">
        <v>-0.02</v>
      </c>
      <c r="O158" s="2">
        <v>1093.56</v>
      </c>
      <c r="P158" s="2">
        <v>-0.02</v>
      </c>
      <c r="Q158" s="2">
        <v>1072.24</v>
      </c>
      <c r="R158" s="2">
        <v>-21.33</v>
      </c>
      <c r="S158" s="2">
        <v>1064.8699999999999</v>
      </c>
      <c r="T158" s="2">
        <v>-28.7</v>
      </c>
      <c r="U158" s="2">
        <v>1093.57</v>
      </c>
      <c r="V158" s="2">
        <v>0</v>
      </c>
      <c r="W158" s="2">
        <v>1026.8499999999999</v>
      </c>
      <c r="X158" s="2">
        <v>-66.72</v>
      </c>
      <c r="Y158" s="2">
        <v>14.2751</v>
      </c>
      <c r="Z158" s="2">
        <v>37.276200000000003</v>
      </c>
      <c r="AA158" s="2">
        <v>24.322099999999999</v>
      </c>
      <c r="AB158" s="2">
        <v>0</v>
      </c>
      <c r="AC158" s="2">
        <v>0</v>
      </c>
      <c r="AD158" s="2">
        <v>0.81369999999999998</v>
      </c>
      <c r="AE158" s="2">
        <v>0</v>
      </c>
      <c r="AF158" s="2">
        <v>6.7999999999999996E-3</v>
      </c>
      <c r="AG158" s="2">
        <v>5.3974000000000002</v>
      </c>
      <c r="AH158" s="2">
        <v>34.525100000000002</v>
      </c>
      <c r="AI158" s="2">
        <v>48.044699999999999</v>
      </c>
      <c r="AJ158" s="2">
        <v>0</v>
      </c>
      <c r="AK158" s="2">
        <v>0</v>
      </c>
      <c r="AL158" s="2">
        <v>11.459300000000001</v>
      </c>
      <c r="AM158" s="2">
        <v>0</v>
      </c>
      <c r="AN158" s="2">
        <v>0.57350000000000001</v>
      </c>
      <c r="AO158" s="2">
        <v>0.24909999999999999</v>
      </c>
      <c r="AP158" s="2">
        <v>4.53E-2</v>
      </c>
      <c r="AQ158" s="2">
        <v>47.913400000000003</v>
      </c>
      <c r="AR158" s="2">
        <v>3.7622</v>
      </c>
      <c r="AS158" s="2">
        <v>11.506</v>
      </c>
      <c r="AT158" s="2">
        <v>2.7399</v>
      </c>
      <c r="AU158" s="2">
        <v>16.0093</v>
      </c>
      <c r="AV158" s="2">
        <v>0.37690000000000001</v>
      </c>
      <c r="AW158" s="2">
        <v>3.5556000000000001</v>
      </c>
      <c r="AX158" s="2">
        <v>9.2640999999999991</v>
      </c>
      <c r="AY158" s="2">
        <v>2.8448000000000002</v>
      </c>
      <c r="AZ158" s="2">
        <v>1.2992999999999999</v>
      </c>
      <c r="BA158" s="2">
        <v>0.4763</v>
      </c>
      <c r="BB158" s="2">
        <v>0</v>
      </c>
      <c r="BC158" s="2">
        <v>3.0000000000000001E-3</v>
      </c>
      <c r="BD158" s="2">
        <v>0.2492</v>
      </c>
      <c r="BE158" s="2">
        <v>0</v>
      </c>
      <c r="BF158" s="2">
        <v>2.2940999999999998</v>
      </c>
      <c r="BG158" s="2">
        <v>1.4486000000000001</v>
      </c>
      <c r="BH158" s="2">
        <v>0.56479999999999997</v>
      </c>
      <c r="BI158" s="2">
        <v>1.7934000000000001</v>
      </c>
      <c r="BJ158" s="2">
        <v>3.0131999999999999</v>
      </c>
      <c r="BK158" s="2">
        <v>2.4708999999999999</v>
      </c>
      <c r="BL158" s="2">
        <v>2.5413000000000001</v>
      </c>
      <c r="BM158" s="2">
        <v>2.5259</v>
      </c>
      <c r="BN158" s="2">
        <v>2.4803999999999999</v>
      </c>
      <c r="BO158" s="2">
        <v>2.4567000000000001</v>
      </c>
      <c r="BP158" s="2">
        <v>2.4335</v>
      </c>
      <c r="BQ158" s="2">
        <v>2.7538999999999998</v>
      </c>
      <c r="BR158" s="2">
        <v>2.7902</v>
      </c>
      <c r="BS158" s="2">
        <v>2.8052000000000001</v>
      </c>
      <c r="BT158" s="2">
        <v>2.8046000000000002</v>
      </c>
      <c r="BU158" s="2">
        <v>35.284500000000001</v>
      </c>
      <c r="BV158" s="2">
        <v>0</v>
      </c>
      <c r="BW158" s="2">
        <v>0</v>
      </c>
      <c r="BX158" s="2">
        <v>0</v>
      </c>
      <c r="BY158" s="2">
        <v>38.678199999999997</v>
      </c>
      <c r="BZ158" s="2">
        <v>0.48159999999999997</v>
      </c>
      <c r="CA158" s="2">
        <v>24.919</v>
      </c>
      <c r="CB158" s="2">
        <v>0.57530000000000003</v>
      </c>
      <c r="CC158" s="2">
        <v>0</v>
      </c>
      <c r="CD158" s="2">
        <v>0</v>
      </c>
      <c r="CE158" s="2">
        <v>0</v>
      </c>
      <c r="CF158" s="2">
        <v>0</v>
      </c>
      <c r="CG158" s="2">
        <v>6.1400000000000003E-2</v>
      </c>
      <c r="CH158" s="2">
        <v>0</v>
      </c>
      <c r="CI158" s="2">
        <v>0</v>
      </c>
      <c r="CJ158" s="2">
        <v>53.45</v>
      </c>
      <c r="CK158" s="2">
        <v>52.64</v>
      </c>
      <c r="CL158" s="2">
        <v>45.84</v>
      </c>
      <c r="CM158" s="2">
        <v>0.57999999999999996</v>
      </c>
      <c r="CN158" s="2">
        <v>0.87</v>
      </c>
      <c r="CO158" s="2">
        <v>7.0000000000000007E-2</v>
      </c>
      <c r="CP158" s="2">
        <v>53.659399999999998</v>
      </c>
      <c r="CQ158" s="2">
        <v>0</v>
      </c>
      <c r="CR158" s="2">
        <v>29.527200000000001</v>
      </c>
      <c r="CS158" s="2">
        <v>0</v>
      </c>
      <c r="CT158" s="2">
        <v>0</v>
      </c>
      <c r="CU158" s="2">
        <v>0</v>
      </c>
      <c r="CV158" s="2">
        <v>0</v>
      </c>
      <c r="CW158" s="2">
        <v>11.8391</v>
      </c>
      <c r="CX158" s="2">
        <v>4.6505999999999998</v>
      </c>
      <c r="CY158" s="2">
        <v>0.32369999999999999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57.36</v>
      </c>
      <c r="DF158" s="2">
        <v>40.770000000000003</v>
      </c>
      <c r="DG158" s="2">
        <v>1.87</v>
      </c>
      <c r="DH158" s="2">
        <v>0</v>
      </c>
      <c r="DI158" s="2">
        <v>49.7545</v>
      </c>
      <c r="DJ158" s="2">
        <v>0</v>
      </c>
      <c r="DK158" s="2">
        <v>5.3769</v>
      </c>
      <c r="DL158" s="2">
        <v>0</v>
      </c>
      <c r="DM158" s="2">
        <v>14.0387</v>
      </c>
      <c r="DN158" s="2">
        <v>0.34179999999999999</v>
      </c>
      <c r="DO158" s="2">
        <v>12.0921</v>
      </c>
      <c r="DP158" s="2">
        <v>18.377199999999998</v>
      </c>
      <c r="DQ158" s="2">
        <v>0</v>
      </c>
      <c r="DR158" s="2">
        <v>0</v>
      </c>
      <c r="DS158" s="2">
        <v>0</v>
      </c>
      <c r="DT158" s="2">
        <v>0</v>
      </c>
      <c r="DU158" s="2">
        <v>1.8800000000000001E-2</v>
      </c>
      <c r="DV158" s="2">
        <v>0</v>
      </c>
      <c r="DW158" s="2">
        <v>0</v>
      </c>
      <c r="DX158" s="2">
        <v>60.56</v>
      </c>
      <c r="DY158" s="2">
        <v>34.06</v>
      </c>
      <c r="DZ158" s="2">
        <v>22.18</v>
      </c>
      <c r="EA158" s="2">
        <v>37.200000000000003</v>
      </c>
      <c r="EB158" s="2">
        <v>5.99</v>
      </c>
      <c r="EC158" s="2">
        <v>0.55000000000000004</v>
      </c>
      <c r="ED158" s="2">
        <v>0.02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49.603900000000003</v>
      </c>
      <c r="FY158" s="2">
        <v>0.39760000000000001</v>
      </c>
      <c r="FZ158" s="2">
        <v>9.2531999999999996</v>
      </c>
      <c r="GA158" s="2">
        <v>35.7913</v>
      </c>
      <c r="GB158" s="2">
        <v>0</v>
      </c>
      <c r="GC158" s="2">
        <v>4.9539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45.47</v>
      </c>
      <c r="GM158" s="2">
        <v>8.48</v>
      </c>
      <c r="GN158" s="2">
        <v>36.47</v>
      </c>
      <c r="GO158" s="2">
        <v>0.56999999999999995</v>
      </c>
      <c r="GP158" s="2">
        <v>9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58.5137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5.1018999999999997</v>
      </c>
      <c r="HX158" s="2">
        <v>36.384500000000003</v>
      </c>
      <c r="HY158" s="2">
        <v>0</v>
      </c>
      <c r="HZ158" s="2">
        <v>92.34</v>
      </c>
      <c r="IA158" s="2">
        <v>7.66</v>
      </c>
    </row>
    <row r="159" spans="1:235" x14ac:dyDescent="0.35">
      <c r="A159" s="2" t="s">
        <v>654</v>
      </c>
      <c r="B159" s="2">
        <v>78.010000000000005</v>
      </c>
      <c r="C159" s="2">
        <v>77.290000000000006</v>
      </c>
      <c r="D159" s="2">
        <v>77.709999999999994</v>
      </c>
      <c r="E159" s="2">
        <v>1093.1600000000001</v>
      </c>
      <c r="F159" s="2">
        <v>1E-3</v>
      </c>
      <c r="G159" s="2">
        <v>-9.6</v>
      </c>
      <c r="H159" s="2">
        <v>0</v>
      </c>
      <c r="I159" s="2">
        <v>-0.71</v>
      </c>
      <c r="J159" s="2">
        <v>22.71</v>
      </c>
      <c r="K159" s="2">
        <v>1093.07</v>
      </c>
      <c r="L159" s="2">
        <v>-0.09</v>
      </c>
      <c r="M159" s="2">
        <v>1093.1199999999999</v>
      </c>
      <c r="N159" s="2">
        <v>-0.04</v>
      </c>
      <c r="O159" s="2">
        <v>1093.1300000000001</v>
      </c>
      <c r="P159" s="2">
        <v>-0.02</v>
      </c>
      <c r="Q159" s="2">
        <v>1071.8699999999999</v>
      </c>
      <c r="R159" s="2">
        <v>-21.28</v>
      </c>
      <c r="S159" s="2">
        <v>1064.48</v>
      </c>
      <c r="T159" s="2">
        <v>-28.67</v>
      </c>
      <c r="U159" s="2">
        <v>1093.1600000000001</v>
      </c>
      <c r="V159" s="2">
        <v>0</v>
      </c>
      <c r="W159" s="2">
        <v>1026.8499999999999</v>
      </c>
      <c r="X159" s="2">
        <v>-66.31</v>
      </c>
      <c r="Y159" s="2">
        <v>14.3027</v>
      </c>
      <c r="Z159" s="2">
        <v>37.456600000000002</v>
      </c>
      <c r="AA159" s="2">
        <v>24.573699999999999</v>
      </c>
      <c r="AB159" s="2">
        <v>0</v>
      </c>
      <c r="AC159" s="2">
        <v>0</v>
      </c>
      <c r="AD159" s="2">
        <v>0.87309999999999999</v>
      </c>
      <c r="AE159" s="2">
        <v>0</v>
      </c>
      <c r="AF159" s="2">
        <v>1.01E-2</v>
      </c>
      <c r="AG159" s="2">
        <v>5.2839999999999998</v>
      </c>
      <c r="AH159" s="2">
        <v>34.545000000000002</v>
      </c>
      <c r="AI159" s="2">
        <v>48.169600000000003</v>
      </c>
      <c r="AJ159" s="2">
        <v>0</v>
      </c>
      <c r="AK159" s="2">
        <v>0</v>
      </c>
      <c r="AL159" s="2">
        <v>11.3729</v>
      </c>
      <c r="AM159" s="2">
        <v>0</v>
      </c>
      <c r="AN159" s="2">
        <v>0.62860000000000005</v>
      </c>
      <c r="AO159" s="2">
        <v>0.2495</v>
      </c>
      <c r="AP159" s="2">
        <v>4.53E-2</v>
      </c>
      <c r="AQ159" s="2">
        <v>47.962699999999998</v>
      </c>
      <c r="AR159" s="2">
        <v>3.7212999999999998</v>
      </c>
      <c r="AS159" s="2">
        <v>11.520300000000001</v>
      </c>
      <c r="AT159" s="2">
        <v>2.7441</v>
      </c>
      <c r="AU159" s="2">
        <v>15.9954</v>
      </c>
      <c r="AV159" s="2">
        <v>0.37790000000000001</v>
      </c>
      <c r="AW159" s="2">
        <v>3.5350000000000001</v>
      </c>
      <c r="AX159" s="2">
        <v>9.2294</v>
      </c>
      <c r="AY159" s="2">
        <v>2.8512</v>
      </c>
      <c r="AZ159" s="2">
        <v>1.3227</v>
      </c>
      <c r="BA159" s="2">
        <v>0.48730000000000001</v>
      </c>
      <c r="BB159" s="2">
        <v>0</v>
      </c>
      <c r="BC159" s="2">
        <v>2.8999999999999998E-3</v>
      </c>
      <c r="BD159" s="2">
        <v>0.24970000000000001</v>
      </c>
      <c r="BE159" s="2">
        <v>0</v>
      </c>
      <c r="BF159" s="2">
        <v>2.3096999999999999</v>
      </c>
      <c r="BG159" s="2">
        <v>1.4392</v>
      </c>
      <c r="BH159" s="2">
        <v>0.56299999999999994</v>
      </c>
      <c r="BI159" s="2">
        <v>1.8022</v>
      </c>
      <c r="BJ159" s="2">
        <v>3.0556999999999999</v>
      </c>
      <c r="BK159" s="2">
        <v>2.4958</v>
      </c>
      <c r="BL159" s="2">
        <v>2.5674999999999999</v>
      </c>
      <c r="BM159" s="2">
        <v>2.5510000000000002</v>
      </c>
      <c r="BN159" s="2">
        <v>2.5038</v>
      </c>
      <c r="BO159" s="2">
        <v>2.4792999999999998</v>
      </c>
      <c r="BP159" s="2">
        <v>2.4554</v>
      </c>
      <c r="BQ159" s="2">
        <v>2.7814999999999999</v>
      </c>
      <c r="BR159" s="2">
        <v>2.819</v>
      </c>
      <c r="BS159" s="2">
        <v>2.8344</v>
      </c>
      <c r="BT159" s="2">
        <v>2.8338000000000001</v>
      </c>
      <c r="BU159" s="2">
        <v>35.268000000000001</v>
      </c>
      <c r="BV159" s="2">
        <v>0</v>
      </c>
      <c r="BW159" s="2">
        <v>0</v>
      </c>
      <c r="BX159" s="2">
        <v>0</v>
      </c>
      <c r="BY159" s="2">
        <v>38.766800000000003</v>
      </c>
      <c r="BZ159" s="2">
        <v>0.48359999999999997</v>
      </c>
      <c r="CA159" s="2">
        <v>24.847799999999999</v>
      </c>
      <c r="CB159" s="2">
        <v>0.57350000000000001</v>
      </c>
      <c r="CC159" s="2">
        <v>0</v>
      </c>
      <c r="CD159" s="2">
        <v>0</v>
      </c>
      <c r="CE159" s="2">
        <v>0</v>
      </c>
      <c r="CF159" s="2">
        <v>0</v>
      </c>
      <c r="CG159" s="2">
        <v>6.0299999999999999E-2</v>
      </c>
      <c r="CH159" s="2">
        <v>0</v>
      </c>
      <c r="CI159" s="2">
        <v>0</v>
      </c>
      <c r="CJ159" s="2">
        <v>53.33</v>
      </c>
      <c r="CK159" s="2">
        <v>52.52</v>
      </c>
      <c r="CL159" s="2">
        <v>45.96</v>
      </c>
      <c r="CM159" s="2">
        <v>0.57999999999999996</v>
      </c>
      <c r="CN159" s="2">
        <v>0.87</v>
      </c>
      <c r="CO159" s="2">
        <v>7.0000000000000007E-2</v>
      </c>
      <c r="CP159" s="2">
        <v>53.691600000000001</v>
      </c>
      <c r="CQ159" s="2">
        <v>0</v>
      </c>
      <c r="CR159" s="2">
        <v>29.504899999999999</v>
      </c>
      <c r="CS159" s="2">
        <v>0</v>
      </c>
      <c r="CT159" s="2">
        <v>0</v>
      </c>
      <c r="CU159" s="2">
        <v>0</v>
      </c>
      <c r="CV159" s="2">
        <v>0</v>
      </c>
      <c r="CW159" s="2">
        <v>11.8132</v>
      </c>
      <c r="CX159" s="2">
        <v>4.6639999999999997</v>
      </c>
      <c r="CY159" s="2">
        <v>0.32619999999999999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57.23</v>
      </c>
      <c r="DF159" s="2">
        <v>40.89</v>
      </c>
      <c r="DG159" s="2">
        <v>1.88</v>
      </c>
      <c r="DH159" s="2">
        <v>0</v>
      </c>
      <c r="DI159" s="2">
        <v>49.747399999999999</v>
      </c>
      <c r="DJ159" s="2">
        <v>0</v>
      </c>
      <c r="DK159" s="2">
        <v>5.3699000000000003</v>
      </c>
      <c r="DL159" s="2">
        <v>0</v>
      </c>
      <c r="DM159" s="2">
        <v>14.084099999999999</v>
      </c>
      <c r="DN159" s="2">
        <v>0.34360000000000002</v>
      </c>
      <c r="DO159" s="2">
        <v>12.065099999999999</v>
      </c>
      <c r="DP159" s="2">
        <v>18.371300000000002</v>
      </c>
      <c r="DQ159" s="2">
        <v>0</v>
      </c>
      <c r="DR159" s="2">
        <v>0</v>
      </c>
      <c r="DS159" s="2">
        <v>0</v>
      </c>
      <c r="DT159" s="2">
        <v>0</v>
      </c>
      <c r="DU159" s="2">
        <v>1.8499999999999999E-2</v>
      </c>
      <c r="DV159" s="2">
        <v>0</v>
      </c>
      <c r="DW159" s="2">
        <v>0</v>
      </c>
      <c r="DX159" s="2">
        <v>60.43</v>
      </c>
      <c r="DY159" s="2">
        <v>33.99</v>
      </c>
      <c r="DZ159" s="2">
        <v>22.26</v>
      </c>
      <c r="EA159" s="2">
        <v>37.200000000000003</v>
      </c>
      <c r="EB159" s="2">
        <v>5.98</v>
      </c>
      <c r="EC159" s="2">
        <v>0.55000000000000004</v>
      </c>
      <c r="ED159" s="2">
        <v>0.02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49.548499999999997</v>
      </c>
      <c r="FY159" s="2">
        <v>0.39679999999999999</v>
      </c>
      <c r="FZ159" s="2">
        <v>9.3485999999999994</v>
      </c>
      <c r="GA159" s="2">
        <v>35.765900000000002</v>
      </c>
      <c r="GB159" s="2">
        <v>0</v>
      </c>
      <c r="GC159" s="2">
        <v>4.9401999999999999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45.43</v>
      </c>
      <c r="GM159" s="2">
        <v>8.57</v>
      </c>
      <c r="GN159" s="2">
        <v>36.450000000000003</v>
      </c>
      <c r="GO159" s="2">
        <v>0.56999999999999995</v>
      </c>
      <c r="GP159" s="2">
        <v>8.98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58.6374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4.9759000000000002</v>
      </c>
      <c r="HX159" s="2">
        <v>36.386699999999998</v>
      </c>
      <c r="HY159" s="2">
        <v>0</v>
      </c>
      <c r="HZ159" s="2">
        <v>92.53</v>
      </c>
      <c r="IA159" s="2">
        <v>7.47</v>
      </c>
    </row>
    <row r="160" spans="1:235" x14ac:dyDescent="0.35">
      <c r="A160" s="2" t="s">
        <v>654</v>
      </c>
      <c r="B160" s="2">
        <v>78.52</v>
      </c>
      <c r="C160" s="2">
        <v>77.81</v>
      </c>
      <c r="D160" s="2">
        <v>78.22</v>
      </c>
      <c r="E160" s="2">
        <v>1092.72</v>
      </c>
      <c r="F160" s="2">
        <v>1E-3</v>
      </c>
      <c r="G160" s="2">
        <v>-9.6</v>
      </c>
      <c r="H160" s="2">
        <v>0</v>
      </c>
      <c r="I160" s="2">
        <v>-0.71</v>
      </c>
      <c r="J160" s="2">
        <v>22.19</v>
      </c>
      <c r="K160" s="2">
        <v>1092.6400000000001</v>
      </c>
      <c r="L160" s="2">
        <v>-0.08</v>
      </c>
      <c r="M160" s="2">
        <v>1092.69</v>
      </c>
      <c r="N160" s="2">
        <v>-0.04</v>
      </c>
      <c r="O160" s="2">
        <v>1092.7</v>
      </c>
      <c r="P160" s="2">
        <v>-0.02</v>
      </c>
      <c r="Q160" s="2">
        <v>1071.5</v>
      </c>
      <c r="R160" s="2">
        <v>-21.22</v>
      </c>
      <c r="S160" s="2">
        <v>1064.0999999999999</v>
      </c>
      <c r="T160" s="2">
        <v>-28.63</v>
      </c>
      <c r="U160" s="2">
        <v>1092.72</v>
      </c>
      <c r="V160" s="2">
        <v>0</v>
      </c>
      <c r="W160" s="2">
        <v>1026.8499999999999</v>
      </c>
      <c r="X160" s="2">
        <v>-65.87</v>
      </c>
      <c r="Y160" s="2">
        <v>14.329700000000001</v>
      </c>
      <c r="Z160" s="2">
        <v>37.636600000000001</v>
      </c>
      <c r="AA160" s="2">
        <v>24.8264</v>
      </c>
      <c r="AB160" s="2">
        <v>0</v>
      </c>
      <c r="AC160" s="2">
        <v>0</v>
      </c>
      <c r="AD160" s="2">
        <v>0.93240000000000001</v>
      </c>
      <c r="AE160" s="2">
        <v>0</v>
      </c>
      <c r="AF160" s="2">
        <v>1.35E-2</v>
      </c>
      <c r="AG160" s="2">
        <v>5.1715999999999998</v>
      </c>
      <c r="AH160" s="2">
        <v>34.455599999999997</v>
      </c>
      <c r="AI160" s="2">
        <v>48.368899999999996</v>
      </c>
      <c r="AJ160" s="2">
        <v>0</v>
      </c>
      <c r="AK160" s="2">
        <v>0</v>
      </c>
      <c r="AL160" s="2">
        <v>11.345599999999999</v>
      </c>
      <c r="AM160" s="2">
        <v>0</v>
      </c>
      <c r="AN160" s="2">
        <v>0.6583</v>
      </c>
      <c r="AO160" s="2">
        <v>0.24970000000000001</v>
      </c>
      <c r="AP160" s="2">
        <v>4.53E-2</v>
      </c>
      <c r="AQ160" s="2">
        <v>48.0139</v>
      </c>
      <c r="AR160" s="2">
        <v>3.6791999999999998</v>
      </c>
      <c r="AS160" s="2">
        <v>11.536</v>
      </c>
      <c r="AT160" s="2">
        <v>2.7481</v>
      </c>
      <c r="AU160" s="2">
        <v>15.979799999999999</v>
      </c>
      <c r="AV160" s="2">
        <v>0.37890000000000001</v>
      </c>
      <c r="AW160" s="2">
        <v>3.5142000000000002</v>
      </c>
      <c r="AX160" s="2">
        <v>9.1936</v>
      </c>
      <c r="AY160" s="2">
        <v>2.8578000000000001</v>
      </c>
      <c r="AZ160" s="2">
        <v>1.3471</v>
      </c>
      <c r="BA160" s="2">
        <v>0.49880000000000002</v>
      </c>
      <c r="BB160" s="2">
        <v>0</v>
      </c>
      <c r="BC160" s="2">
        <v>2.8999999999999998E-3</v>
      </c>
      <c r="BD160" s="2">
        <v>0.24990000000000001</v>
      </c>
      <c r="BE160" s="2">
        <v>0</v>
      </c>
      <c r="BF160" s="2">
        <v>2.3252999999999999</v>
      </c>
      <c r="BG160" s="2">
        <v>1.4298999999999999</v>
      </c>
      <c r="BH160" s="2">
        <v>0.56120000000000003</v>
      </c>
      <c r="BI160" s="2">
        <v>1.8109999999999999</v>
      </c>
      <c r="BJ160" s="2">
        <v>3.0994000000000002</v>
      </c>
      <c r="BK160" s="2">
        <v>2.5211999999999999</v>
      </c>
      <c r="BL160" s="2">
        <v>2.5941999999999998</v>
      </c>
      <c r="BM160" s="2">
        <v>2.5764999999999998</v>
      </c>
      <c r="BN160" s="2">
        <v>2.5276000000000001</v>
      </c>
      <c r="BO160" s="2">
        <v>2.5023</v>
      </c>
      <c r="BP160" s="2">
        <v>2.4777</v>
      </c>
      <c r="BQ160" s="2">
        <v>2.8094000000000001</v>
      </c>
      <c r="BR160" s="2">
        <v>2.8481000000000001</v>
      </c>
      <c r="BS160" s="2">
        <v>2.8641000000000001</v>
      </c>
      <c r="BT160" s="2">
        <v>2.8633999999999999</v>
      </c>
      <c r="BU160" s="2">
        <v>35.2515</v>
      </c>
      <c r="BV160" s="2">
        <v>0</v>
      </c>
      <c r="BW160" s="2">
        <v>0</v>
      </c>
      <c r="BX160" s="2">
        <v>0</v>
      </c>
      <c r="BY160" s="2">
        <v>38.8551</v>
      </c>
      <c r="BZ160" s="2">
        <v>0.48580000000000001</v>
      </c>
      <c r="CA160" s="2">
        <v>24.776900000000001</v>
      </c>
      <c r="CB160" s="2">
        <v>0.5716</v>
      </c>
      <c r="CC160" s="2">
        <v>0</v>
      </c>
      <c r="CD160" s="2">
        <v>0</v>
      </c>
      <c r="CE160" s="2">
        <v>0</v>
      </c>
      <c r="CF160" s="2">
        <v>0</v>
      </c>
      <c r="CG160" s="2">
        <v>5.9200000000000003E-2</v>
      </c>
      <c r="CH160" s="2">
        <v>0</v>
      </c>
      <c r="CI160" s="2">
        <v>0</v>
      </c>
      <c r="CJ160" s="2">
        <v>53.2</v>
      </c>
      <c r="CK160" s="2">
        <v>52.39</v>
      </c>
      <c r="CL160" s="2">
        <v>46.09</v>
      </c>
      <c r="CM160" s="2">
        <v>0.57999999999999996</v>
      </c>
      <c r="CN160" s="2">
        <v>0.87</v>
      </c>
      <c r="CO160" s="2">
        <v>7.0000000000000007E-2</v>
      </c>
      <c r="CP160" s="2">
        <v>53.723999999999997</v>
      </c>
      <c r="CQ160" s="2">
        <v>0</v>
      </c>
      <c r="CR160" s="2">
        <v>29.482600000000001</v>
      </c>
      <c r="CS160" s="2">
        <v>0</v>
      </c>
      <c r="CT160" s="2">
        <v>0</v>
      </c>
      <c r="CU160" s="2">
        <v>0</v>
      </c>
      <c r="CV160" s="2">
        <v>0</v>
      </c>
      <c r="CW160" s="2">
        <v>11.7873</v>
      </c>
      <c r="CX160" s="2">
        <v>4.6775000000000002</v>
      </c>
      <c r="CY160" s="2">
        <v>0.3286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57.1</v>
      </c>
      <c r="DF160" s="2">
        <v>41</v>
      </c>
      <c r="DG160" s="2">
        <v>1.9</v>
      </c>
      <c r="DH160" s="2">
        <v>0</v>
      </c>
      <c r="DI160" s="2">
        <v>49.740099999999998</v>
      </c>
      <c r="DJ160" s="2">
        <v>0</v>
      </c>
      <c r="DK160" s="2">
        <v>5.3634000000000004</v>
      </c>
      <c r="DL160" s="2">
        <v>0</v>
      </c>
      <c r="DM160" s="2">
        <v>14.1296</v>
      </c>
      <c r="DN160" s="2">
        <v>0.34549999999999997</v>
      </c>
      <c r="DO160" s="2">
        <v>12.0381</v>
      </c>
      <c r="DP160" s="2">
        <v>18.365200000000002</v>
      </c>
      <c r="DQ160" s="2">
        <v>0</v>
      </c>
      <c r="DR160" s="2">
        <v>0</v>
      </c>
      <c r="DS160" s="2">
        <v>0</v>
      </c>
      <c r="DT160" s="2">
        <v>0</v>
      </c>
      <c r="DU160" s="2">
        <v>1.8200000000000001E-2</v>
      </c>
      <c r="DV160" s="2">
        <v>0</v>
      </c>
      <c r="DW160" s="2">
        <v>0</v>
      </c>
      <c r="DX160" s="2">
        <v>60.3</v>
      </c>
      <c r="DY160" s="2">
        <v>33.92</v>
      </c>
      <c r="DZ160" s="2">
        <v>22.34</v>
      </c>
      <c r="EA160" s="2">
        <v>37.19</v>
      </c>
      <c r="EB160" s="2">
        <v>5.97</v>
      </c>
      <c r="EC160" s="2">
        <v>0.55000000000000004</v>
      </c>
      <c r="ED160" s="2">
        <v>0.02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49.490699999999997</v>
      </c>
      <c r="FY160" s="2">
        <v>0.39600000000000002</v>
      </c>
      <c r="FZ160" s="2">
        <v>9.4487000000000005</v>
      </c>
      <c r="GA160" s="2">
        <v>35.737900000000003</v>
      </c>
      <c r="GB160" s="2">
        <v>0</v>
      </c>
      <c r="GC160" s="2">
        <v>4.9268000000000001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45.38</v>
      </c>
      <c r="GM160" s="2">
        <v>8.67</v>
      </c>
      <c r="GN160" s="2">
        <v>36.43</v>
      </c>
      <c r="GO160" s="2">
        <v>0.56999999999999995</v>
      </c>
      <c r="GP160" s="2">
        <v>8.9499999999999993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58.73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4.8815999999999997</v>
      </c>
      <c r="HX160" s="2">
        <v>36.388399999999997</v>
      </c>
      <c r="HY160" s="2">
        <v>0</v>
      </c>
      <c r="HZ160" s="2">
        <v>92.67</v>
      </c>
      <c r="IA160" s="2">
        <v>7.33</v>
      </c>
    </row>
    <row r="161" spans="1:235" x14ac:dyDescent="0.35">
      <c r="A161" s="2" t="s">
        <v>654</v>
      </c>
      <c r="B161" s="2">
        <v>79.02</v>
      </c>
      <c r="C161" s="2">
        <v>78.34</v>
      </c>
      <c r="D161" s="2">
        <v>78.72</v>
      </c>
      <c r="E161" s="2">
        <v>1092.29</v>
      </c>
      <c r="F161" s="2">
        <v>1E-3</v>
      </c>
      <c r="G161" s="2">
        <v>-9.61</v>
      </c>
      <c r="H161" s="2">
        <v>0</v>
      </c>
      <c r="I161" s="2">
        <v>-0.71</v>
      </c>
      <c r="J161" s="2">
        <v>21.66</v>
      </c>
      <c r="K161" s="2">
        <v>1092.2</v>
      </c>
      <c r="L161" s="2">
        <v>-0.09</v>
      </c>
      <c r="M161" s="2">
        <v>1092.24</v>
      </c>
      <c r="N161" s="2">
        <v>-0.05</v>
      </c>
      <c r="O161" s="2">
        <v>1092.26</v>
      </c>
      <c r="P161" s="2">
        <v>-0.03</v>
      </c>
      <c r="Q161" s="2">
        <v>1071.1199999999999</v>
      </c>
      <c r="R161" s="2">
        <v>-21.17</v>
      </c>
      <c r="S161" s="2">
        <v>1063.7</v>
      </c>
      <c r="T161" s="2">
        <v>-28.59</v>
      </c>
      <c r="U161" s="2">
        <v>1092.29</v>
      </c>
      <c r="V161" s="2">
        <v>0</v>
      </c>
      <c r="W161" s="2">
        <v>1026.8499999999999</v>
      </c>
      <c r="X161" s="2">
        <v>-65.44</v>
      </c>
      <c r="Y161" s="2">
        <v>14.3569</v>
      </c>
      <c r="Z161" s="2">
        <v>37.816600000000001</v>
      </c>
      <c r="AA161" s="2">
        <v>25.079499999999999</v>
      </c>
      <c r="AB161" s="2">
        <v>0</v>
      </c>
      <c r="AC161" s="2">
        <v>0</v>
      </c>
      <c r="AD161" s="2">
        <v>0.99119999999999997</v>
      </c>
      <c r="AE161" s="2">
        <v>0</v>
      </c>
      <c r="AF161" s="2">
        <v>1.7000000000000001E-2</v>
      </c>
      <c r="AG161" s="2">
        <v>5.1985999999999999</v>
      </c>
      <c r="AH161" s="2">
        <v>34.443600000000004</v>
      </c>
      <c r="AI161" s="2">
        <v>48.426099999999998</v>
      </c>
      <c r="AJ161" s="2">
        <v>0</v>
      </c>
      <c r="AK161" s="2">
        <v>0</v>
      </c>
      <c r="AL161" s="2">
        <v>11.257300000000001</v>
      </c>
      <c r="AM161" s="2">
        <v>0</v>
      </c>
      <c r="AN161" s="2">
        <v>0.6744</v>
      </c>
      <c r="AO161" s="2">
        <v>0.24979999999999999</v>
      </c>
      <c r="AP161" s="2">
        <v>4.53E-2</v>
      </c>
      <c r="AQ161" s="2">
        <v>48.066400000000002</v>
      </c>
      <c r="AR161" s="2">
        <v>3.6364999999999998</v>
      </c>
      <c r="AS161" s="2">
        <v>11.5526</v>
      </c>
      <c r="AT161" s="2">
        <v>2.7519</v>
      </c>
      <c r="AU161" s="2">
        <v>15.962400000000001</v>
      </c>
      <c r="AV161" s="2">
        <v>0.37980000000000003</v>
      </c>
      <c r="AW161" s="2">
        <v>3.4931000000000001</v>
      </c>
      <c r="AX161" s="2">
        <v>9.1565999999999992</v>
      </c>
      <c r="AY161" s="2">
        <v>2.8643999999999998</v>
      </c>
      <c r="AZ161" s="2">
        <v>1.3725000000000001</v>
      </c>
      <c r="BA161" s="2">
        <v>0.51090000000000002</v>
      </c>
      <c r="BB161" s="2">
        <v>0</v>
      </c>
      <c r="BC161" s="2">
        <v>2.8E-3</v>
      </c>
      <c r="BD161" s="2">
        <v>0.25</v>
      </c>
      <c r="BE161" s="2">
        <v>0</v>
      </c>
      <c r="BF161" s="2">
        <v>2.3410000000000002</v>
      </c>
      <c r="BG161" s="2">
        <v>1.4207000000000001</v>
      </c>
      <c r="BH161" s="2">
        <v>0.55940000000000001</v>
      </c>
      <c r="BI161" s="2">
        <v>1.8198000000000001</v>
      </c>
      <c r="BJ161" s="2">
        <v>3.1444000000000001</v>
      </c>
      <c r="BK161" s="2">
        <v>2.5472999999999999</v>
      </c>
      <c r="BL161" s="2">
        <v>2.6215000000000002</v>
      </c>
      <c r="BM161" s="2">
        <v>2.6027</v>
      </c>
      <c r="BN161" s="2">
        <v>2.552</v>
      </c>
      <c r="BO161" s="2">
        <v>2.5259</v>
      </c>
      <c r="BP161" s="2">
        <v>2.5005000000000002</v>
      </c>
      <c r="BQ161" s="2">
        <v>2.8376999999999999</v>
      </c>
      <c r="BR161" s="2">
        <v>2.8776999999999999</v>
      </c>
      <c r="BS161" s="2">
        <v>2.8942000000000001</v>
      </c>
      <c r="BT161" s="2">
        <v>2.8935</v>
      </c>
      <c r="BU161" s="2">
        <v>35.234999999999999</v>
      </c>
      <c r="BV161" s="2">
        <v>0</v>
      </c>
      <c r="BW161" s="2">
        <v>0</v>
      </c>
      <c r="BX161" s="2">
        <v>0</v>
      </c>
      <c r="BY161" s="2">
        <v>38.943100000000001</v>
      </c>
      <c r="BZ161" s="2">
        <v>0.4879</v>
      </c>
      <c r="CA161" s="2">
        <v>24.706199999999999</v>
      </c>
      <c r="CB161" s="2">
        <v>0.56969999999999998</v>
      </c>
      <c r="CC161" s="2">
        <v>0</v>
      </c>
      <c r="CD161" s="2">
        <v>0</v>
      </c>
      <c r="CE161" s="2">
        <v>0</v>
      </c>
      <c r="CF161" s="2">
        <v>0</v>
      </c>
      <c r="CG161" s="2">
        <v>5.8099999999999999E-2</v>
      </c>
      <c r="CH161" s="2">
        <v>0</v>
      </c>
      <c r="CI161" s="2">
        <v>0</v>
      </c>
      <c r="CJ161" s="2">
        <v>53.07</v>
      </c>
      <c r="CK161" s="2">
        <v>52.26</v>
      </c>
      <c r="CL161" s="2">
        <v>46.22</v>
      </c>
      <c r="CM161" s="2">
        <v>0.59</v>
      </c>
      <c r="CN161" s="2">
        <v>0.87</v>
      </c>
      <c r="CO161" s="2">
        <v>7.0000000000000007E-2</v>
      </c>
      <c r="CP161" s="2">
        <v>53.756500000000003</v>
      </c>
      <c r="CQ161" s="2">
        <v>0</v>
      </c>
      <c r="CR161" s="2">
        <v>29.4602</v>
      </c>
      <c r="CS161" s="2">
        <v>0</v>
      </c>
      <c r="CT161" s="2">
        <v>0</v>
      </c>
      <c r="CU161" s="2">
        <v>0</v>
      </c>
      <c r="CV161" s="2">
        <v>0</v>
      </c>
      <c r="CW161" s="2">
        <v>11.761200000000001</v>
      </c>
      <c r="CX161" s="2">
        <v>4.6910999999999996</v>
      </c>
      <c r="CY161" s="2">
        <v>0.33110000000000001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56.97</v>
      </c>
      <c r="DF161" s="2">
        <v>41.12</v>
      </c>
      <c r="DG161" s="2">
        <v>1.91</v>
      </c>
      <c r="DH161" s="2">
        <v>0</v>
      </c>
      <c r="DI161" s="2">
        <v>49.732500000000002</v>
      </c>
      <c r="DJ161" s="2">
        <v>0</v>
      </c>
      <c r="DK161" s="2">
        <v>5.3571999999999997</v>
      </c>
      <c r="DL161" s="2">
        <v>0</v>
      </c>
      <c r="DM161" s="2">
        <v>14.1751</v>
      </c>
      <c r="DN161" s="2">
        <v>0.34739999999999999</v>
      </c>
      <c r="DO161" s="2">
        <v>12.0108</v>
      </c>
      <c r="DP161" s="2">
        <v>18.359100000000002</v>
      </c>
      <c r="DQ161" s="2">
        <v>0</v>
      </c>
      <c r="DR161" s="2">
        <v>0</v>
      </c>
      <c r="DS161" s="2">
        <v>0</v>
      </c>
      <c r="DT161" s="2">
        <v>0</v>
      </c>
      <c r="DU161" s="2">
        <v>1.7899999999999999E-2</v>
      </c>
      <c r="DV161" s="2">
        <v>0</v>
      </c>
      <c r="DW161" s="2">
        <v>0</v>
      </c>
      <c r="DX161" s="2">
        <v>60.17</v>
      </c>
      <c r="DY161" s="2">
        <v>33.85</v>
      </c>
      <c r="DZ161" s="2">
        <v>22.41</v>
      </c>
      <c r="EA161" s="2">
        <v>37.19</v>
      </c>
      <c r="EB161" s="2">
        <v>5.97</v>
      </c>
      <c r="EC161" s="2">
        <v>0.56000000000000005</v>
      </c>
      <c r="ED161" s="2">
        <v>0.02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49.431800000000003</v>
      </c>
      <c r="FY161" s="2">
        <v>0.3952</v>
      </c>
      <c r="FZ161" s="2">
        <v>9.5510000000000002</v>
      </c>
      <c r="GA161" s="2">
        <v>35.708500000000001</v>
      </c>
      <c r="GB161" s="2">
        <v>0</v>
      </c>
      <c r="GC161" s="2">
        <v>4.9135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45.34</v>
      </c>
      <c r="GM161" s="2">
        <v>8.76</v>
      </c>
      <c r="GN161" s="2">
        <v>36.409999999999997</v>
      </c>
      <c r="GO161" s="2">
        <v>0.56999999999999995</v>
      </c>
      <c r="GP161" s="2">
        <v>8.93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58.805100000000003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4.8052000000000001</v>
      </c>
      <c r="HX161" s="2">
        <v>36.389699999999998</v>
      </c>
      <c r="HY161" s="2">
        <v>0</v>
      </c>
      <c r="HZ161" s="2">
        <v>92.79</v>
      </c>
      <c r="IA161" s="2">
        <v>7.21</v>
      </c>
    </row>
    <row r="162" spans="1:235" x14ac:dyDescent="0.35">
      <c r="A162" s="2" t="s">
        <v>654</v>
      </c>
      <c r="B162" s="2">
        <v>79.53</v>
      </c>
      <c r="C162" s="2">
        <v>78.86</v>
      </c>
      <c r="D162" s="2">
        <v>79.22</v>
      </c>
      <c r="E162" s="2">
        <v>1091.8399999999999</v>
      </c>
      <c r="F162" s="2">
        <v>1E-3</v>
      </c>
      <c r="G162" s="2">
        <v>-9.6199999999999992</v>
      </c>
      <c r="H162" s="2">
        <v>0</v>
      </c>
      <c r="I162" s="2">
        <v>-0.71</v>
      </c>
      <c r="J162" s="2">
        <v>21.14</v>
      </c>
      <c r="K162" s="2">
        <v>1091.76</v>
      </c>
      <c r="L162" s="2">
        <v>-0.08</v>
      </c>
      <c r="M162" s="2">
        <v>1091.8</v>
      </c>
      <c r="N162" s="2">
        <v>-0.04</v>
      </c>
      <c r="O162" s="2">
        <v>1091.81</v>
      </c>
      <c r="P162" s="2">
        <v>-0.03</v>
      </c>
      <c r="Q162" s="2">
        <v>1070.73</v>
      </c>
      <c r="R162" s="2">
        <v>-21.11</v>
      </c>
      <c r="S162" s="2">
        <v>1063.3</v>
      </c>
      <c r="T162" s="2">
        <v>-28.54</v>
      </c>
      <c r="U162" s="2">
        <v>1091.8399999999999</v>
      </c>
      <c r="V162" s="2">
        <v>0</v>
      </c>
      <c r="W162" s="2">
        <v>1026.8499999999999</v>
      </c>
      <c r="X162" s="2">
        <v>-64.989999999999995</v>
      </c>
      <c r="Y162" s="2">
        <v>14.3843</v>
      </c>
      <c r="Z162" s="2">
        <v>37.996400000000001</v>
      </c>
      <c r="AA162" s="2">
        <v>25.332699999999999</v>
      </c>
      <c r="AB162" s="2">
        <v>0</v>
      </c>
      <c r="AC162" s="2">
        <v>0</v>
      </c>
      <c r="AD162" s="2">
        <v>1.0499000000000001</v>
      </c>
      <c r="AE162" s="2">
        <v>0</v>
      </c>
      <c r="AF162" s="2">
        <v>2.06E-2</v>
      </c>
      <c r="AG162" s="2">
        <v>5.2542999999999997</v>
      </c>
      <c r="AH162" s="2">
        <v>34.3932</v>
      </c>
      <c r="AI162" s="2">
        <v>48.433799999999998</v>
      </c>
      <c r="AJ162" s="2">
        <v>0</v>
      </c>
      <c r="AK162" s="2">
        <v>0</v>
      </c>
      <c r="AL162" s="2">
        <v>11.234</v>
      </c>
      <c r="AM162" s="2">
        <v>0</v>
      </c>
      <c r="AN162" s="2">
        <v>0.68469999999999998</v>
      </c>
      <c r="AO162" s="2">
        <v>0.24979999999999999</v>
      </c>
      <c r="AP162" s="2">
        <v>4.53E-2</v>
      </c>
      <c r="AQ162" s="2">
        <v>48.121499999999997</v>
      </c>
      <c r="AR162" s="2">
        <v>3.5924</v>
      </c>
      <c r="AS162" s="2">
        <v>11.570600000000001</v>
      </c>
      <c r="AT162" s="2">
        <v>2.7555000000000001</v>
      </c>
      <c r="AU162" s="2">
        <v>15.942600000000001</v>
      </c>
      <c r="AV162" s="2">
        <v>0.38069999999999998</v>
      </c>
      <c r="AW162" s="2">
        <v>3.4716</v>
      </c>
      <c r="AX162" s="2">
        <v>9.1183999999999994</v>
      </c>
      <c r="AY162" s="2">
        <v>2.8711000000000002</v>
      </c>
      <c r="AZ162" s="2">
        <v>1.3992</v>
      </c>
      <c r="BA162" s="2">
        <v>0.52349999999999997</v>
      </c>
      <c r="BB162" s="2">
        <v>0</v>
      </c>
      <c r="BC162" s="2">
        <v>2.7000000000000001E-3</v>
      </c>
      <c r="BD162" s="2">
        <v>0.25009999999999999</v>
      </c>
      <c r="BE162" s="2">
        <v>0</v>
      </c>
      <c r="BF162" s="2">
        <v>2.3569</v>
      </c>
      <c r="BG162" s="2">
        <v>1.4117</v>
      </c>
      <c r="BH162" s="2">
        <v>0.55759999999999998</v>
      </c>
      <c r="BI162" s="2">
        <v>1.8286</v>
      </c>
      <c r="BJ162" s="2">
        <v>3.1907999999999999</v>
      </c>
      <c r="BK162" s="2">
        <v>2.5737999999999999</v>
      </c>
      <c r="BL162" s="2">
        <v>2.6495000000000002</v>
      </c>
      <c r="BM162" s="2">
        <v>2.6294</v>
      </c>
      <c r="BN162" s="2">
        <v>2.5769000000000002</v>
      </c>
      <c r="BO162" s="2">
        <v>2.5499000000000001</v>
      </c>
      <c r="BP162" s="2">
        <v>2.5236999999999998</v>
      </c>
      <c r="BQ162" s="2">
        <v>2.8664000000000001</v>
      </c>
      <c r="BR162" s="2">
        <v>2.9077999999999999</v>
      </c>
      <c r="BS162" s="2">
        <v>2.9247999999999998</v>
      </c>
      <c r="BT162" s="2">
        <v>2.9241000000000001</v>
      </c>
      <c r="BU162" s="2">
        <v>35.218600000000002</v>
      </c>
      <c r="BV162" s="2">
        <v>0</v>
      </c>
      <c r="BW162" s="2">
        <v>0</v>
      </c>
      <c r="BX162" s="2">
        <v>0</v>
      </c>
      <c r="BY162" s="2">
        <v>39.030900000000003</v>
      </c>
      <c r="BZ162" s="2">
        <v>0.49</v>
      </c>
      <c r="CA162" s="2">
        <v>24.6357</v>
      </c>
      <c r="CB162" s="2">
        <v>0.56769999999999998</v>
      </c>
      <c r="CC162" s="2">
        <v>0</v>
      </c>
      <c r="CD162" s="2">
        <v>0</v>
      </c>
      <c r="CE162" s="2">
        <v>0</v>
      </c>
      <c r="CF162" s="2">
        <v>0</v>
      </c>
      <c r="CG162" s="2">
        <v>5.7000000000000002E-2</v>
      </c>
      <c r="CH162" s="2">
        <v>0</v>
      </c>
      <c r="CI162" s="2">
        <v>0</v>
      </c>
      <c r="CJ162" s="2">
        <v>52.94</v>
      </c>
      <c r="CK162" s="2">
        <v>52.14</v>
      </c>
      <c r="CL162" s="2">
        <v>46.34</v>
      </c>
      <c r="CM162" s="2">
        <v>0.59</v>
      </c>
      <c r="CN162" s="2">
        <v>0.86</v>
      </c>
      <c r="CO162" s="2">
        <v>7.0000000000000007E-2</v>
      </c>
      <c r="CP162" s="2">
        <v>53.789000000000001</v>
      </c>
      <c r="CQ162" s="2">
        <v>0</v>
      </c>
      <c r="CR162" s="2">
        <v>29.4376</v>
      </c>
      <c r="CS162" s="2">
        <v>0</v>
      </c>
      <c r="CT162" s="2">
        <v>0</v>
      </c>
      <c r="CU162" s="2">
        <v>0</v>
      </c>
      <c r="CV162" s="2">
        <v>0</v>
      </c>
      <c r="CW162" s="2">
        <v>11.734999999999999</v>
      </c>
      <c r="CX162" s="2">
        <v>4.7046000000000001</v>
      </c>
      <c r="CY162" s="2">
        <v>0.3337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56.84</v>
      </c>
      <c r="DF162" s="2">
        <v>41.24</v>
      </c>
      <c r="DG162" s="2">
        <v>1.92</v>
      </c>
      <c r="DH162" s="2">
        <v>0</v>
      </c>
      <c r="DI162" s="2">
        <v>49.724600000000002</v>
      </c>
      <c r="DJ162" s="2">
        <v>0</v>
      </c>
      <c r="DK162" s="2">
        <v>5.3513999999999999</v>
      </c>
      <c r="DL162" s="2">
        <v>0</v>
      </c>
      <c r="DM162" s="2">
        <v>14.220499999999999</v>
      </c>
      <c r="DN162" s="2">
        <v>0.3493</v>
      </c>
      <c r="DO162" s="2">
        <v>11.9834</v>
      </c>
      <c r="DP162" s="2">
        <v>18.353300000000001</v>
      </c>
      <c r="DQ162" s="2">
        <v>0</v>
      </c>
      <c r="DR162" s="2">
        <v>0</v>
      </c>
      <c r="DS162" s="2">
        <v>0</v>
      </c>
      <c r="DT162" s="2">
        <v>0</v>
      </c>
      <c r="DU162" s="2">
        <v>1.7500000000000002E-2</v>
      </c>
      <c r="DV162" s="2">
        <v>0</v>
      </c>
      <c r="DW162" s="2">
        <v>0</v>
      </c>
      <c r="DX162" s="2">
        <v>60.03</v>
      </c>
      <c r="DY162" s="2">
        <v>33.78</v>
      </c>
      <c r="DZ162" s="2">
        <v>22.49</v>
      </c>
      <c r="EA162" s="2">
        <v>37.19</v>
      </c>
      <c r="EB162" s="2">
        <v>5.96</v>
      </c>
      <c r="EC162" s="2">
        <v>0.56000000000000005</v>
      </c>
      <c r="ED162" s="2">
        <v>0.02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49.3703</v>
      </c>
      <c r="FY162" s="2">
        <v>0.39439999999999997</v>
      </c>
      <c r="FZ162" s="2">
        <v>9.6584000000000003</v>
      </c>
      <c r="GA162" s="2">
        <v>35.676600000000001</v>
      </c>
      <c r="GB162" s="2">
        <v>0</v>
      </c>
      <c r="GC162" s="2">
        <v>4.9004000000000003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45.29</v>
      </c>
      <c r="GM162" s="2">
        <v>8.86</v>
      </c>
      <c r="GN162" s="2">
        <v>36.380000000000003</v>
      </c>
      <c r="GO162" s="2">
        <v>0.56999999999999995</v>
      </c>
      <c r="GP162" s="2">
        <v>8.91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58.8718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4.7373000000000003</v>
      </c>
      <c r="HX162" s="2">
        <v>36.390900000000002</v>
      </c>
      <c r="HY162" s="2">
        <v>0</v>
      </c>
      <c r="HZ162" s="2">
        <v>92.89</v>
      </c>
      <c r="IA162" s="2">
        <v>7.11</v>
      </c>
    </row>
    <row r="163" spans="1:235" x14ac:dyDescent="0.35">
      <c r="A163" s="2" t="s">
        <v>654</v>
      </c>
      <c r="B163" s="2">
        <v>80.03</v>
      </c>
      <c r="C163" s="2">
        <v>79.38</v>
      </c>
      <c r="D163" s="2">
        <v>79.73</v>
      </c>
      <c r="E163" s="2">
        <v>1091.3900000000001</v>
      </c>
      <c r="F163" s="2">
        <v>1E-3</v>
      </c>
      <c r="G163" s="2">
        <v>-9.6199999999999992</v>
      </c>
      <c r="H163" s="2">
        <v>0</v>
      </c>
      <c r="I163" s="2">
        <v>-0.71</v>
      </c>
      <c r="J163" s="2">
        <v>20.62</v>
      </c>
      <c r="K163" s="2">
        <v>1091.3</v>
      </c>
      <c r="L163" s="2">
        <v>-0.09</v>
      </c>
      <c r="M163" s="2">
        <v>1091.3499999999999</v>
      </c>
      <c r="N163" s="2">
        <v>-0.04</v>
      </c>
      <c r="O163" s="2">
        <v>1091.3599999999999</v>
      </c>
      <c r="P163" s="2">
        <v>-0.03</v>
      </c>
      <c r="Q163" s="2">
        <v>1070.33</v>
      </c>
      <c r="R163" s="2">
        <v>-21.06</v>
      </c>
      <c r="S163" s="2">
        <v>1062.8900000000001</v>
      </c>
      <c r="T163" s="2">
        <v>-28.5</v>
      </c>
      <c r="U163" s="2">
        <v>1091.3900000000001</v>
      </c>
      <c r="V163" s="2">
        <v>0</v>
      </c>
      <c r="W163" s="2">
        <v>1026.8499999999999</v>
      </c>
      <c r="X163" s="2">
        <v>-64.540000000000006</v>
      </c>
      <c r="Y163" s="2">
        <v>14.4122</v>
      </c>
      <c r="Z163" s="2">
        <v>38.176200000000001</v>
      </c>
      <c r="AA163" s="2">
        <v>25.585999999999999</v>
      </c>
      <c r="AB163" s="2">
        <v>0</v>
      </c>
      <c r="AC163" s="2">
        <v>0</v>
      </c>
      <c r="AD163" s="2">
        <v>1.1082000000000001</v>
      </c>
      <c r="AE163" s="2">
        <v>0</v>
      </c>
      <c r="AF163" s="2">
        <v>2.4199999999999999E-2</v>
      </c>
      <c r="AG163" s="2">
        <v>5.3261000000000003</v>
      </c>
      <c r="AH163" s="2">
        <v>34.384099999999997</v>
      </c>
      <c r="AI163" s="2">
        <v>48.451300000000003</v>
      </c>
      <c r="AJ163" s="2">
        <v>0</v>
      </c>
      <c r="AK163" s="2">
        <v>0</v>
      </c>
      <c r="AL163" s="2">
        <v>11.147399999999999</v>
      </c>
      <c r="AM163" s="2">
        <v>0</v>
      </c>
      <c r="AN163" s="2">
        <v>0.69110000000000005</v>
      </c>
      <c r="AO163" s="2">
        <v>0.24970000000000001</v>
      </c>
      <c r="AP163" s="2">
        <v>4.53E-2</v>
      </c>
      <c r="AQ163" s="2">
        <v>48.178400000000003</v>
      </c>
      <c r="AR163" s="2">
        <v>3.5474999999999999</v>
      </c>
      <c r="AS163" s="2">
        <v>11.5898</v>
      </c>
      <c r="AT163" s="2">
        <v>2.7589000000000001</v>
      </c>
      <c r="AU163" s="2">
        <v>15.9206</v>
      </c>
      <c r="AV163" s="2">
        <v>0.38150000000000001</v>
      </c>
      <c r="AW163" s="2">
        <v>3.4498000000000002</v>
      </c>
      <c r="AX163" s="2">
        <v>9.0790000000000006</v>
      </c>
      <c r="AY163" s="2">
        <v>2.8778999999999999</v>
      </c>
      <c r="AZ163" s="2">
        <v>1.4271</v>
      </c>
      <c r="BA163" s="2">
        <v>0.53680000000000005</v>
      </c>
      <c r="BB163" s="2">
        <v>0</v>
      </c>
      <c r="BC163" s="2">
        <v>2.7000000000000001E-3</v>
      </c>
      <c r="BD163" s="2">
        <v>0.25009999999999999</v>
      </c>
      <c r="BE163" s="2">
        <v>0</v>
      </c>
      <c r="BF163" s="2">
        <v>2.3727999999999998</v>
      </c>
      <c r="BG163" s="2">
        <v>1.4029</v>
      </c>
      <c r="BH163" s="2">
        <v>0.55579999999999996</v>
      </c>
      <c r="BI163" s="2">
        <v>1.8373999999999999</v>
      </c>
      <c r="BJ163" s="2">
        <v>3.2385999999999999</v>
      </c>
      <c r="BK163" s="2">
        <v>2.6011000000000002</v>
      </c>
      <c r="BL163" s="2">
        <v>2.6781000000000001</v>
      </c>
      <c r="BM163" s="2">
        <v>2.6566999999999998</v>
      </c>
      <c r="BN163" s="2">
        <v>2.6023999999999998</v>
      </c>
      <c r="BO163" s="2">
        <v>2.5745</v>
      </c>
      <c r="BP163" s="2">
        <v>2.5474000000000001</v>
      </c>
      <c r="BQ163" s="2">
        <v>2.8955000000000002</v>
      </c>
      <c r="BR163" s="2">
        <v>2.9382000000000001</v>
      </c>
      <c r="BS163" s="2">
        <v>2.9558</v>
      </c>
      <c r="BT163" s="2">
        <v>2.9550000000000001</v>
      </c>
      <c r="BU163" s="2">
        <v>35.202199999999998</v>
      </c>
      <c r="BV163" s="2">
        <v>0</v>
      </c>
      <c r="BW163" s="2">
        <v>0</v>
      </c>
      <c r="BX163" s="2">
        <v>0</v>
      </c>
      <c r="BY163" s="2">
        <v>39.118699999999997</v>
      </c>
      <c r="BZ163" s="2">
        <v>0.49220000000000003</v>
      </c>
      <c r="CA163" s="2">
        <v>24.565300000000001</v>
      </c>
      <c r="CB163" s="2">
        <v>0.56559999999999999</v>
      </c>
      <c r="CC163" s="2">
        <v>0</v>
      </c>
      <c r="CD163" s="2">
        <v>0</v>
      </c>
      <c r="CE163" s="2">
        <v>0</v>
      </c>
      <c r="CF163" s="2">
        <v>0</v>
      </c>
      <c r="CG163" s="2">
        <v>5.6000000000000001E-2</v>
      </c>
      <c r="CH163" s="2">
        <v>0</v>
      </c>
      <c r="CI163" s="2">
        <v>0</v>
      </c>
      <c r="CJ163" s="2">
        <v>52.82</v>
      </c>
      <c r="CK163" s="2">
        <v>52.02</v>
      </c>
      <c r="CL163" s="2">
        <v>46.47</v>
      </c>
      <c r="CM163" s="2">
        <v>0.59</v>
      </c>
      <c r="CN163" s="2">
        <v>0.86</v>
      </c>
      <c r="CO163" s="2">
        <v>0.06</v>
      </c>
      <c r="CP163" s="2">
        <v>53.8217</v>
      </c>
      <c r="CQ163" s="2">
        <v>0</v>
      </c>
      <c r="CR163" s="2">
        <v>29.414999999999999</v>
      </c>
      <c r="CS163" s="2">
        <v>0</v>
      </c>
      <c r="CT163" s="2">
        <v>0</v>
      </c>
      <c r="CU163" s="2">
        <v>0</v>
      </c>
      <c r="CV163" s="2">
        <v>0</v>
      </c>
      <c r="CW163" s="2">
        <v>11.7087</v>
      </c>
      <c r="CX163" s="2">
        <v>4.7182000000000004</v>
      </c>
      <c r="CY163" s="2">
        <v>0.33629999999999999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56.71</v>
      </c>
      <c r="DF163" s="2">
        <v>41.35</v>
      </c>
      <c r="DG163" s="2">
        <v>1.94</v>
      </c>
      <c r="DH163" s="2">
        <v>0</v>
      </c>
      <c r="DI163" s="2">
        <v>49.7166</v>
      </c>
      <c r="DJ163" s="2">
        <v>0</v>
      </c>
      <c r="DK163" s="2">
        <v>5.3460999999999999</v>
      </c>
      <c r="DL163" s="2">
        <v>0</v>
      </c>
      <c r="DM163" s="2">
        <v>14.2658</v>
      </c>
      <c r="DN163" s="2">
        <v>0.35120000000000001</v>
      </c>
      <c r="DO163" s="2">
        <v>11.9557</v>
      </c>
      <c r="DP163" s="2">
        <v>18.3475</v>
      </c>
      <c r="DQ163" s="2">
        <v>0</v>
      </c>
      <c r="DR163" s="2">
        <v>0</v>
      </c>
      <c r="DS163" s="2">
        <v>0</v>
      </c>
      <c r="DT163" s="2">
        <v>0</v>
      </c>
      <c r="DU163" s="2">
        <v>1.72E-2</v>
      </c>
      <c r="DV163" s="2">
        <v>0</v>
      </c>
      <c r="DW163" s="2">
        <v>0</v>
      </c>
      <c r="DX163" s="2">
        <v>59.9</v>
      </c>
      <c r="DY163" s="2">
        <v>33.71</v>
      </c>
      <c r="DZ163" s="2">
        <v>22.57</v>
      </c>
      <c r="EA163" s="2">
        <v>37.18</v>
      </c>
      <c r="EB163" s="2">
        <v>5.96</v>
      </c>
      <c r="EC163" s="2">
        <v>0.56000000000000005</v>
      </c>
      <c r="ED163" s="2">
        <v>0.02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49.307499999999997</v>
      </c>
      <c r="FY163" s="2">
        <v>0.39369999999999999</v>
      </c>
      <c r="FZ163" s="2">
        <v>9.7682000000000002</v>
      </c>
      <c r="GA163" s="2">
        <v>35.643300000000004</v>
      </c>
      <c r="GB163" s="2">
        <v>0</v>
      </c>
      <c r="GC163" s="2">
        <v>4.8874000000000004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45.24</v>
      </c>
      <c r="GM163" s="2">
        <v>8.9600000000000009</v>
      </c>
      <c r="GN163" s="2">
        <v>36.35</v>
      </c>
      <c r="GO163" s="2">
        <v>0.56999999999999995</v>
      </c>
      <c r="GP163" s="2">
        <v>8.8800000000000008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58.932899999999997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4.6749999999999998</v>
      </c>
      <c r="HX163" s="2">
        <v>36.392000000000003</v>
      </c>
      <c r="HY163" s="2">
        <v>0</v>
      </c>
      <c r="HZ163" s="2">
        <v>92.98</v>
      </c>
      <c r="IA163" s="2">
        <v>7.02</v>
      </c>
    </row>
    <row r="164" spans="1:235" x14ac:dyDescent="0.35">
      <c r="A164" s="2" t="s">
        <v>654</v>
      </c>
      <c r="B164" s="2">
        <v>80.540000000000006</v>
      </c>
      <c r="C164" s="2">
        <v>79.91</v>
      </c>
      <c r="D164" s="2">
        <v>80.23</v>
      </c>
      <c r="E164" s="2">
        <v>1090.93</v>
      </c>
      <c r="F164" s="2">
        <v>1E-3</v>
      </c>
      <c r="G164" s="2">
        <v>-9.6300000000000008</v>
      </c>
      <c r="H164" s="2">
        <v>0</v>
      </c>
      <c r="I164" s="2">
        <v>-0.71</v>
      </c>
      <c r="J164" s="2">
        <v>20.09</v>
      </c>
      <c r="K164" s="2">
        <v>1090.83</v>
      </c>
      <c r="L164" s="2">
        <v>-0.1</v>
      </c>
      <c r="M164" s="2">
        <v>1090.8800000000001</v>
      </c>
      <c r="N164" s="2">
        <v>-0.05</v>
      </c>
      <c r="O164" s="2">
        <v>1090.8900000000001</v>
      </c>
      <c r="P164" s="2">
        <v>-0.04</v>
      </c>
      <c r="Q164" s="2">
        <v>1069.92</v>
      </c>
      <c r="R164" s="2">
        <v>-21.01</v>
      </c>
      <c r="S164" s="2">
        <v>1062.47</v>
      </c>
      <c r="T164" s="2">
        <v>-28.46</v>
      </c>
      <c r="U164" s="2">
        <v>1090.93</v>
      </c>
      <c r="V164" s="2">
        <v>0</v>
      </c>
      <c r="W164" s="2">
        <v>1026.8499999999999</v>
      </c>
      <c r="X164" s="2">
        <v>-64.08</v>
      </c>
      <c r="Y164" s="2">
        <v>14.440899999999999</v>
      </c>
      <c r="Z164" s="2">
        <v>38.356499999999997</v>
      </c>
      <c r="AA164" s="2">
        <v>25.838200000000001</v>
      </c>
      <c r="AB164" s="2">
        <v>0</v>
      </c>
      <c r="AC164" s="2">
        <v>0</v>
      </c>
      <c r="AD164" s="2">
        <v>1.1660999999999999</v>
      </c>
      <c r="AE164" s="2">
        <v>0</v>
      </c>
      <c r="AF164" s="2">
        <v>2.7900000000000001E-2</v>
      </c>
      <c r="AG164" s="2">
        <v>5.4953000000000003</v>
      </c>
      <c r="AH164" s="2">
        <v>34.480400000000003</v>
      </c>
      <c r="AI164" s="2">
        <v>48.245800000000003</v>
      </c>
      <c r="AJ164" s="2">
        <v>0</v>
      </c>
      <c r="AK164" s="2">
        <v>0</v>
      </c>
      <c r="AL164" s="2">
        <v>11.0831</v>
      </c>
      <c r="AM164" s="2">
        <v>0</v>
      </c>
      <c r="AN164" s="2">
        <v>0.69540000000000002</v>
      </c>
      <c r="AO164" s="2">
        <v>0.2495</v>
      </c>
      <c r="AP164" s="2">
        <v>4.53E-2</v>
      </c>
      <c r="AQ164" s="2">
        <v>48.2376</v>
      </c>
      <c r="AR164" s="2">
        <v>3.5015999999999998</v>
      </c>
      <c r="AS164" s="2">
        <v>11.61</v>
      </c>
      <c r="AT164" s="2">
        <v>2.7621000000000002</v>
      </c>
      <c r="AU164" s="2">
        <v>15.896000000000001</v>
      </c>
      <c r="AV164" s="2">
        <v>0.38240000000000002</v>
      </c>
      <c r="AW164" s="2">
        <v>3.4275000000000002</v>
      </c>
      <c r="AX164" s="2">
        <v>9.0383999999999993</v>
      </c>
      <c r="AY164" s="2">
        <v>2.8847</v>
      </c>
      <c r="AZ164" s="2">
        <v>1.4561999999999999</v>
      </c>
      <c r="BA164" s="2">
        <v>0.55079999999999996</v>
      </c>
      <c r="BB164" s="2">
        <v>0</v>
      </c>
      <c r="BC164" s="2">
        <v>2.5999999999999999E-3</v>
      </c>
      <c r="BD164" s="2">
        <v>0.25</v>
      </c>
      <c r="BE164" s="2">
        <v>0</v>
      </c>
      <c r="BF164" s="2">
        <v>2.3889999999999998</v>
      </c>
      <c r="BG164" s="2">
        <v>1.3943000000000001</v>
      </c>
      <c r="BH164" s="2">
        <v>0.55389999999999995</v>
      </c>
      <c r="BI164" s="2">
        <v>1.8462000000000001</v>
      </c>
      <c r="BJ164" s="2">
        <v>3.2877999999999998</v>
      </c>
      <c r="BK164" s="2">
        <v>2.6288999999999998</v>
      </c>
      <c r="BL164" s="2">
        <v>2.7073999999999998</v>
      </c>
      <c r="BM164" s="2">
        <v>2.6846999999999999</v>
      </c>
      <c r="BN164" s="2">
        <v>2.6284000000000001</v>
      </c>
      <c r="BO164" s="2">
        <v>2.5996999999999999</v>
      </c>
      <c r="BP164" s="2">
        <v>2.5716999999999999</v>
      </c>
      <c r="BQ164" s="2">
        <v>2.9249999999999998</v>
      </c>
      <c r="BR164" s="2">
        <v>2.9691999999999998</v>
      </c>
      <c r="BS164" s="2">
        <v>2.9872999999999998</v>
      </c>
      <c r="BT164" s="2">
        <v>2.9864999999999999</v>
      </c>
      <c r="BU164" s="2">
        <v>35.185899999999997</v>
      </c>
      <c r="BV164" s="2">
        <v>0</v>
      </c>
      <c r="BW164" s="2">
        <v>0</v>
      </c>
      <c r="BX164" s="2">
        <v>0</v>
      </c>
      <c r="BY164" s="2">
        <v>39.206099999999999</v>
      </c>
      <c r="BZ164" s="2">
        <v>0.49440000000000001</v>
      </c>
      <c r="CA164" s="2">
        <v>24.495200000000001</v>
      </c>
      <c r="CB164" s="2">
        <v>0.5635</v>
      </c>
      <c r="CC164" s="2">
        <v>0</v>
      </c>
      <c r="CD164" s="2">
        <v>0</v>
      </c>
      <c r="CE164" s="2">
        <v>0</v>
      </c>
      <c r="CF164" s="2">
        <v>0</v>
      </c>
      <c r="CG164" s="2">
        <v>5.5E-2</v>
      </c>
      <c r="CH164" s="2">
        <v>0</v>
      </c>
      <c r="CI164" s="2">
        <v>0</v>
      </c>
      <c r="CJ164" s="2">
        <v>52.69</v>
      </c>
      <c r="CK164" s="2">
        <v>51.89</v>
      </c>
      <c r="CL164" s="2">
        <v>46.59</v>
      </c>
      <c r="CM164" s="2">
        <v>0.6</v>
      </c>
      <c r="CN164" s="2">
        <v>0.86</v>
      </c>
      <c r="CO164" s="2">
        <v>0.06</v>
      </c>
      <c r="CP164" s="2">
        <v>53.854500000000002</v>
      </c>
      <c r="CQ164" s="2">
        <v>0</v>
      </c>
      <c r="CR164" s="2">
        <v>29.392399999999999</v>
      </c>
      <c r="CS164" s="2">
        <v>0</v>
      </c>
      <c r="CT164" s="2">
        <v>0</v>
      </c>
      <c r="CU164" s="2">
        <v>0</v>
      </c>
      <c r="CV164" s="2">
        <v>0</v>
      </c>
      <c r="CW164" s="2">
        <v>11.682399999999999</v>
      </c>
      <c r="CX164" s="2">
        <v>4.7317999999999998</v>
      </c>
      <c r="CY164" s="2">
        <v>0.33889999999999998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56.58</v>
      </c>
      <c r="DF164" s="2">
        <v>41.47</v>
      </c>
      <c r="DG164" s="2">
        <v>1.95</v>
      </c>
      <c r="DH164" s="2">
        <v>0</v>
      </c>
      <c r="DI164" s="2">
        <v>49.708399999999997</v>
      </c>
      <c r="DJ164" s="2">
        <v>0</v>
      </c>
      <c r="DK164" s="2">
        <v>5.3407999999999998</v>
      </c>
      <c r="DL164" s="2">
        <v>0</v>
      </c>
      <c r="DM164" s="2">
        <v>14.311</v>
      </c>
      <c r="DN164" s="2">
        <v>0.35310000000000002</v>
      </c>
      <c r="DO164" s="2">
        <v>11.9277</v>
      </c>
      <c r="DP164" s="2">
        <v>18.341999999999999</v>
      </c>
      <c r="DQ164" s="2">
        <v>0</v>
      </c>
      <c r="DR164" s="2">
        <v>0</v>
      </c>
      <c r="DS164" s="2">
        <v>0</v>
      </c>
      <c r="DT164" s="2">
        <v>0</v>
      </c>
      <c r="DU164" s="2">
        <v>1.6899999999999998E-2</v>
      </c>
      <c r="DV164" s="2">
        <v>0</v>
      </c>
      <c r="DW164" s="2">
        <v>0</v>
      </c>
      <c r="DX164" s="2">
        <v>59.77</v>
      </c>
      <c r="DY164" s="2">
        <v>33.64</v>
      </c>
      <c r="DZ164" s="2">
        <v>22.64</v>
      </c>
      <c r="EA164" s="2">
        <v>37.18</v>
      </c>
      <c r="EB164" s="2">
        <v>5.95</v>
      </c>
      <c r="EC164" s="2">
        <v>0.56999999999999995</v>
      </c>
      <c r="ED164" s="2">
        <v>0.02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49.242899999999999</v>
      </c>
      <c r="FY164" s="2">
        <v>0.39300000000000002</v>
      </c>
      <c r="FZ164" s="2">
        <v>9.8815000000000008</v>
      </c>
      <c r="GA164" s="2">
        <v>35.6081</v>
      </c>
      <c r="GB164" s="2">
        <v>0</v>
      </c>
      <c r="GC164" s="2">
        <v>4.8745000000000003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45.18</v>
      </c>
      <c r="GM164" s="2">
        <v>9.07</v>
      </c>
      <c r="GN164" s="2">
        <v>36.32</v>
      </c>
      <c r="GO164" s="2">
        <v>0.56000000000000005</v>
      </c>
      <c r="GP164" s="2">
        <v>8.86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58.991100000000003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4.6158000000000001</v>
      </c>
      <c r="HX164" s="2">
        <v>36.393099999999997</v>
      </c>
      <c r="HY164" s="2">
        <v>0</v>
      </c>
      <c r="HZ164" s="2">
        <v>93.07</v>
      </c>
      <c r="IA164" s="2">
        <v>6.93</v>
      </c>
    </row>
    <row r="165" spans="1:235" x14ac:dyDescent="0.35">
      <c r="A165" s="2" t="s">
        <v>654</v>
      </c>
      <c r="B165" s="2">
        <v>81.040000000000006</v>
      </c>
      <c r="C165" s="2">
        <v>80.430000000000007</v>
      </c>
      <c r="D165" s="2">
        <v>80.739999999999995</v>
      </c>
      <c r="E165" s="2">
        <v>1090.45</v>
      </c>
      <c r="F165" s="2">
        <v>1E-3</v>
      </c>
      <c r="G165" s="2">
        <v>-9.6300000000000008</v>
      </c>
      <c r="H165" s="2">
        <v>0</v>
      </c>
      <c r="I165" s="2">
        <v>-0.71</v>
      </c>
      <c r="J165" s="2">
        <v>19.57</v>
      </c>
      <c r="K165" s="2">
        <v>1090.3499999999999</v>
      </c>
      <c r="L165" s="2">
        <v>-0.1</v>
      </c>
      <c r="M165" s="2">
        <v>1090.4100000000001</v>
      </c>
      <c r="N165" s="2">
        <v>-0.04</v>
      </c>
      <c r="O165" s="2">
        <v>1090.4100000000001</v>
      </c>
      <c r="P165" s="2">
        <v>-0.04</v>
      </c>
      <c r="Q165" s="2">
        <v>1069.49</v>
      </c>
      <c r="R165" s="2">
        <v>-20.96</v>
      </c>
      <c r="S165" s="2">
        <v>1062.04</v>
      </c>
      <c r="T165" s="2">
        <v>-28.41</v>
      </c>
      <c r="U165" s="2">
        <v>1090.45</v>
      </c>
      <c r="V165" s="2">
        <v>0</v>
      </c>
      <c r="W165" s="2">
        <v>1026.8499999999999</v>
      </c>
      <c r="X165" s="2">
        <v>-63.6</v>
      </c>
      <c r="Y165" s="2">
        <v>14.469799999999999</v>
      </c>
      <c r="Z165" s="2">
        <v>38.536700000000003</v>
      </c>
      <c r="AA165" s="2">
        <v>26.090599999999998</v>
      </c>
      <c r="AB165" s="2">
        <v>0</v>
      </c>
      <c r="AC165" s="2">
        <v>0</v>
      </c>
      <c r="AD165" s="2">
        <v>1.2239</v>
      </c>
      <c r="AE165" s="2">
        <v>0</v>
      </c>
      <c r="AF165" s="2">
        <v>3.15E-2</v>
      </c>
      <c r="AG165" s="2">
        <v>5.5308999999999999</v>
      </c>
      <c r="AH165" s="2">
        <v>34.469700000000003</v>
      </c>
      <c r="AI165" s="2">
        <v>48.2607</v>
      </c>
      <c r="AJ165" s="2">
        <v>0</v>
      </c>
      <c r="AK165" s="2">
        <v>0</v>
      </c>
      <c r="AL165" s="2">
        <v>11.039199999999999</v>
      </c>
      <c r="AM165" s="2">
        <v>0</v>
      </c>
      <c r="AN165" s="2">
        <v>0.6996</v>
      </c>
      <c r="AO165" s="2">
        <v>0.24940000000000001</v>
      </c>
      <c r="AP165" s="2">
        <v>4.53E-2</v>
      </c>
      <c r="AQ165" s="2">
        <v>48.299300000000002</v>
      </c>
      <c r="AR165" s="2">
        <v>3.4544000000000001</v>
      </c>
      <c r="AS165" s="2">
        <v>11.6317</v>
      </c>
      <c r="AT165" s="2">
        <v>2.7650000000000001</v>
      </c>
      <c r="AU165" s="2">
        <v>15.8687</v>
      </c>
      <c r="AV165" s="2">
        <v>0.3831</v>
      </c>
      <c r="AW165" s="2">
        <v>3.4049</v>
      </c>
      <c r="AX165" s="2">
        <v>8.9963999999999995</v>
      </c>
      <c r="AY165" s="2">
        <v>2.8915999999999999</v>
      </c>
      <c r="AZ165" s="2">
        <v>1.4867999999999999</v>
      </c>
      <c r="BA165" s="2">
        <v>0.56559999999999999</v>
      </c>
      <c r="BB165" s="2">
        <v>0</v>
      </c>
      <c r="BC165" s="2">
        <v>2.5999999999999999E-3</v>
      </c>
      <c r="BD165" s="2">
        <v>0.24990000000000001</v>
      </c>
      <c r="BE165" s="2">
        <v>0</v>
      </c>
      <c r="BF165" s="2">
        <v>2.4051</v>
      </c>
      <c r="BG165" s="2">
        <v>1.3858999999999999</v>
      </c>
      <c r="BH165" s="2">
        <v>0.55200000000000005</v>
      </c>
      <c r="BI165" s="2">
        <v>1.855</v>
      </c>
      <c r="BJ165" s="2">
        <v>3.3384999999999998</v>
      </c>
      <c r="BK165" s="2">
        <v>2.6574</v>
      </c>
      <c r="BL165" s="2">
        <v>2.7374999999999998</v>
      </c>
      <c r="BM165" s="2">
        <v>2.7132999999999998</v>
      </c>
      <c r="BN165" s="2">
        <v>2.6551</v>
      </c>
      <c r="BO165" s="2">
        <v>2.6253000000000002</v>
      </c>
      <c r="BP165" s="2">
        <v>2.5964999999999998</v>
      </c>
      <c r="BQ165" s="2">
        <v>2.9548999999999999</v>
      </c>
      <c r="BR165" s="2">
        <v>3.0005000000000002</v>
      </c>
      <c r="BS165" s="2">
        <v>3.0192000000000001</v>
      </c>
      <c r="BT165" s="2">
        <v>3.0184000000000002</v>
      </c>
      <c r="BU165" s="2">
        <v>35.169600000000003</v>
      </c>
      <c r="BV165" s="2">
        <v>0</v>
      </c>
      <c r="BW165" s="2">
        <v>0</v>
      </c>
      <c r="BX165" s="2">
        <v>0</v>
      </c>
      <c r="BY165" s="2">
        <v>39.293399999999998</v>
      </c>
      <c r="BZ165" s="2">
        <v>0.49659999999999999</v>
      </c>
      <c r="CA165" s="2">
        <v>24.4253</v>
      </c>
      <c r="CB165" s="2">
        <v>0.56130000000000002</v>
      </c>
      <c r="CC165" s="2">
        <v>0</v>
      </c>
      <c r="CD165" s="2">
        <v>0</v>
      </c>
      <c r="CE165" s="2">
        <v>0</v>
      </c>
      <c r="CF165" s="2">
        <v>0</v>
      </c>
      <c r="CG165" s="2">
        <v>5.3900000000000003E-2</v>
      </c>
      <c r="CH165" s="2">
        <v>0</v>
      </c>
      <c r="CI165" s="2">
        <v>0</v>
      </c>
      <c r="CJ165" s="2">
        <v>52.56</v>
      </c>
      <c r="CK165" s="2">
        <v>51.77</v>
      </c>
      <c r="CL165" s="2">
        <v>46.72</v>
      </c>
      <c r="CM165" s="2">
        <v>0.6</v>
      </c>
      <c r="CN165" s="2">
        <v>0.85</v>
      </c>
      <c r="CO165" s="2">
        <v>0.06</v>
      </c>
      <c r="CP165" s="2">
        <v>53.8874</v>
      </c>
      <c r="CQ165" s="2">
        <v>0</v>
      </c>
      <c r="CR165" s="2">
        <v>29.369599999999998</v>
      </c>
      <c r="CS165" s="2">
        <v>0</v>
      </c>
      <c r="CT165" s="2">
        <v>0</v>
      </c>
      <c r="CU165" s="2">
        <v>0</v>
      </c>
      <c r="CV165" s="2">
        <v>0</v>
      </c>
      <c r="CW165" s="2">
        <v>11.655900000000001</v>
      </c>
      <c r="CX165" s="2">
        <v>4.7454999999999998</v>
      </c>
      <c r="CY165" s="2">
        <v>0.34160000000000001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56.45</v>
      </c>
      <c r="DF165" s="2">
        <v>41.58</v>
      </c>
      <c r="DG165" s="2">
        <v>1.97</v>
      </c>
      <c r="DH165" s="2">
        <v>0</v>
      </c>
      <c r="DI165" s="2">
        <v>49.7</v>
      </c>
      <c r="DJ165" s="2">
        <v>0</v>
      </c>
      <c r="DK165" s="2">
        <v>5.3358999999999996</v>
      </c>
      <c r="DL165" s="2">
        <v>0</v>
      </c>
      <c r="DM165" s="2">
        <v>14.356199999999999</v>
      </c>
      <c r="DN165" s="2">
        <v>0.35510000000000003</v>
      </c>
      <c r="DO165" s="2">
        <v>11.8996</v>
      </c>
      <c r="DP165" s="2">
        <v>18.3367</v>
      </c>
      <c r="DQ165" s="2">
        <v>0</v>
      </c>
      <c r="DR165" s="2">
        <v>0</v>
      </c>
      <c r="DS165" s="2">
        <v>0</v>
      </c>
      <c r="DT165" s="2">
        <v>0</v>
      </c>
      <c r="DU165" s="2">
        <v>1.66E-2</v>
      </c>
      <c r="DV165" s="2">
        <v>0</v>
      </c>
      <c r="DW165" s="2">
        <v>0</v>
      </c>
      <c r="DX165" s="2">
        <v>59.64</v>
      </c>
      <c r="DY165" s="2">
        <v>33.57</v>
      </c>
      <c r="DZ165" s="2">
        <v>22.72</v>
      </c>
      <c r="EA165" s="2">
        <v>37.18</v>
      </c>
      <c r="EB165" s="2">
        <v>5.95</v>
      </c>
      <c r="EC165" s="2">
        <v>0.56999999999999995</v>
      </c>
      <c r="ED165" s="2">
        <v>0.02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49.175800000000002</v>
      </c>
      <c r="FY165" s="2">
        <v>0.39229999999999998</v>
      </c>
      <c r="FZ165" s="2">
        <v>9.9997000000000007</v>
      </c>
      <c r="GA165" s="2">
        <v>35.5702</v>
      </c>
      <c r="GB165" s="2">
        <v>0</v>
      </c>
      <c r="GC165" s="2">
        <v>4.8619000000000003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45.13</v>
      </c>
      <c r="GM165" s="2">
        <v>9.18</v>
      </c>
      <c r="GN165" s="2">
        <v>36.29</v>
      </c>
      <c r="GO165" s="2">
        <v>0.56000000000000005</v>
      </c>
      <c r="GP165" s="2">
        <v>8.84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59.0471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4.5587999999999997</v>
      </c>
      <c r="HX165" s="2">
        <v>36.394100000000002</v>
      </c>
      <c r="HY165" s="2">
        <v>0</v>
      </c>
      <c r="HZ165" s="2">
        <v>93.16</v>
      </c>
      <c r="IA165" s="2">
        <v>6.84</v>
      </c>
    </row>
    <row r="166" spans="1:235" x14ac:dyDescent="0.35">
      <c r="A166" s="2" t="s">
        <v>654</v>
      </c>
      <c r="B166" s="2">
        <v>81.540000000000006</v>
      </c>
      <c r="C166" s="2">
        <v>80.959999999999994</v>
      </c>
      <c r="D166" s="2">
        <v>81.239999999999995</v>
      </c>
      <c r="E166" s="2">
        <v>1089.97</v>
      </c>
      <c r="F166" s="2">
        <v>1E-3</v>
      </c>
      <c r="G166" s="2">
        <v>-9.64</v>
      </c>
      <c r="H166" s="2">
        <v>0</v>
      </c>
      <c r="I166" s="2">
        <v>-0.71</v>
      </c>
      <c r="J166" s="2">
        <v>19.04</v>
      </c>
      <c r="K166" s="2">
        <v>1089.8699999999999</v>
      </c>
      <c r="L166" s="2">
        <v>-0.1</v>
      </c>
      <c r="M166" s="2">
        <v>1089.92</v>
      </c>
      <c r="N166" s="2">
        <v>-0.05</v>
      </c>
      <c r="O166" s="2">
        <v>1089.93</v>
      </c>
      <c r="P166" s="2">
        <v>-0.04</v>
      </c>
      <c r="Q166" s="2">
        <v>1069.06</v>
      </c>
      <c r="R166" s="2">
        <v>-20.91</v>
      </c>
      <c r="S166" s="2">
        <v>1061.5999999999999</v>
      </c>
      <c r="T166" s="2">
        <v>-28.37</v>
      </c>
      <c r="U166" s="2">
        <v>1089.97</v>
      </c>
      <c r="V166" s="2">
        <v>0</v>
      </c>
      <c r="W166" s="2">
        <v>1026.8499999999999</v>
      </c>
      <c r="X166" s="2">
        <v>-63.12</v>
      </c>
      <c r="Y166" s="2">
        <v>14.4993</v>
      </c>
      <c r="Z166" s="2">
        <v>38.717700000000001</v>
      </c>
      <c r="AA166" s="2">
        <v>26.341999999999999</v>
      </c>
      <c r="AB166" s="2">
        <v>0</v>
      </c>
      <c r="AC166" s="2">
        <v>0</v>
      </c>
      <c r="AD166" s="2">
        <v>1.2811999999999999</v>
      </c>
      <c r="AE166" s="2">
        <v>0</v>
      </c>
      <c r="AF166" s="2">
        <v>3.5200000000000002E-2</v>
      </c>
      <c r="AG166" s="2">
        <v>5.6436000000000002</v>
      </c>
      <c r="AH166" s="2">
        <v>34.612099999999998</v>
      </c>
      <c r="AI166" s="2">
        <v>48.078400000000002</v>
      </c>
      <c r="AJ166" s="2">
        <v>0</v>
      </c>
      <c r="AK166" s="2">
        <v>0</v>
      </c>
      <c r="AL166" s="2">
        <v>10.9641</v>
      </c>
      <c r="AM166" s="2">
        <v>0</v>
      </c>
      <c r="AN166" s="2">
        <v>0.70169999999999999</v>
      </c>
      <c r="AO166" s="2">
        <v>0.2492</v>
      </c>
      <c r="AP166" s="2">
        <v>4.53E-2</v>
      </c>
      <c r="AQ166" s="2">
        <v>48.363100000000003</v>
      </c>
      <c r="AR166" s="2">
        <v>3.4060000000000001</v>
      </c>
      <c r="AS166" s="2">
        <v>11.654400000000001</v>
      </c>
      <c r="AT166" s="2">
        <v>2.7677</v>
      </c>
      <c r="AU166" s="2">
        <v>15.838900000000001</v>
      </c>
      <c r="AV166" s="2">
        <v>0.38390000000000002</v>
      </c>
      <c r="AW166" s="2">
        <v>3.3820000000000001</v>
      </c>
      <c r="AX166" s="2">
        <v>8.9533000000000005</v>
      </c>
      <c r="AY166" s="2">
        <v>2.8982999999999999</v>
      </c>
      <c r="AZ166" s="2">
        <v>1.5189999999999999</v>
      </c>
      <c r="BA166" s="2">
        <v>0.58120000000000005</v>
      </c>
      <c r="BB166" s="2">
        <v>0</v>
      </c>
      <c r="BC166" s="2">
        <v>2.5000000000000001E-3</v>
      </c>
      <c r="BD166" s="2">
        <v>0.24979999999999999</v>
      </c>
      <c r="BE166" s="2">
        <v>0</v>
      </c>
      <c r="BF166" s="2">
        <v>2.4214000000000002</v>
      </c>
      <c r="BG166" s="2">
        <v>1.3776999999999999</v>
      </c>
      <c r="BH166" s="2">
        <v>0.55010000000000003</v>
      </c>
      <c r="BI166" s="2">
        <v>1.8636999999999999</v>
      </c>
      <c r="BJ166" s="2">
        <v>3.3908</v>
      </c>
      <c r="BK166" s="2">
        <v>2.6865999999999999</v>
      </c>
      <c r="BL166" s="2">
        <v>2.7682000000000002</v>
      </c>
      <c r="BM166" s="2">
        <v>2.7425999999999999</v>
      </c>
      <c r="BN166" s="2">
        <v>2.6823000000000001</v>
      </c>
      <c r="BO166" s="2">
        <v>2.6516999999999999</v>
      </c>
      <c r="BP166" s="2">
        <v>2.6219000000000001</v>
      </c>
      <c r="BQ166" s="2">
        <v>2.9851999999999999</v>
      </c>
      <c r="BR166" s="2">
        <v>3.0324</v>
      </c>
      <c r="BS166" s="2">
        <v>3.0516999999999999</v>
      </c>
      <c r="BT166" s="2">
        <v>3.0507</v>
      </c>
      <c r="BU166" s="2">
        <v>35.153300000000002</v>
      </c>
      <c r="BV166" s="2">
        <v>0</v>
      </c>
      <c r="BW166" s="2">
        <v>0</v>
      </c>
      <c r="BX166" s="2">
        <v>0</v>
      </c>
      <c r="BY166" s="2">
        <v>39.380299999999998</v>
      </c>
      <c r="BZ166" s="2">
        <v>0.49880000000000002</v>
      </c>
      <c r="CA166" s="2">
        <v>24.355699999999999</v>
      </c>
      <c r="CB166" s="2">
        <v>0.55900000000000005</v>
      </c>
      <c r="CC166" s="2">
        <v>0</v>
      </c>
      <c r="CD166" s="2">
        <v>0</v>
      </c>
      <c r="CE166" s="2">
        <v>0</v>
      </c>
      <c r="CF166" s="2">
        <v>0</v>
      </c>
      <c r="CG166" s="2">
        <v>5.2999999999999999E-2</v>
      </c>
      <c r="CH166" s="2">
        <v>0</v>
      </c>
      <c r="CI166" s="2">
        <v>0</v>
      </c>
      <c r="CJ166" s="2">
        <v>52.44</v>
      </c>
      <c r="CK166" s="2">
        <v>51.64</v>
      </c>
      <c r="CL166" s="2">
        <v>46.84</v>
      </c>
      <c r="CM166" s="2">
        <v>0.6</v>
      </c>
      <c r="CN166" s="2">
        <v>0.85</v>
      </c>
      <c r="CO166" s="2">
        <v>0.06</v>
      </c>
      <c r="CP166" s="2">
        <v>53.920299999999997</v>
      </c>
      <c r="CQ166" s="2">
        <v>0</v>
      </c>
      <c r="CR166" s="2">
        <v>29.346800000000002</v>
      </c>
      <c r="CS166" s="2">
        <v>0</v>
      </c>
      <c r="CT166" s="2">
        <v>0</v>
      </c>
      <c r="CU166" s="2">
        <v>0</v>
      </c>
      <c r="CV166" s="2">
        <v>0</v>
      </c>
      <c r="CW166" s="2">
        <v>11.6294</v>
      </c>
      <c r="CX166" s="2">
        <v>4.7591000000000001</v>
      </c>
      <c r="CY166" s="2">
        <v>0.34429999999999999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56.31</v>
      </c>
      <c r="DF166" s="2">
        <v>41.7</v>
      </c>
      <c r="DG166" s="2">
        <v>1.99</v>
      </c>
      <c r="DH166" s="2">
        <v>0</v>
      </c>
      <c r="DI166" s="2">
        <v>49.691600000000001</v>
      </c>
      <c r="DJ166" s="2">
        <v>0</v>
      </c>
      <c r="DK166" s="2">
        <v>5.3310000000000004</v>
      </c>
      <c r="DL166" s="2">
        <v>0</v>
      </c>
      <c r="DM166" s="2">
        <v>14.401300000000001</v>
      </c>
      <c r="DN166" s="2">
        <v>0.35699999999999998</v>
      </c>
      <c r="DO166" s="2">
        <v>11.8714</v>
      </c>
      <c r="DP166" s="2">
        <v>18.331399999999999</v>
      </c>
      <c r="DQ166" s="2">
        <v>0</v>
      </c>
      <c r="DR166" s="2">
        <v>0</v>
      </c>
      <c r="DS166" s="2">
        <v>0</v>
      </c>
      <c r="DT166" s="2">
        <v>0</v>
      </c>
      <c r="DU166" s="2">
        <v>1.6299999999999999E-2</v>
      </c>
      <c r="DV166" s="2">
        <v>0</v>
      </c>
      <c r="DW166" s="2">
        <v>0</v>
      </c>
      <c r="DX166" s="2">
        <v>59.5</v>
      </c>
      <c r="DY166" s="2">
        <v>33.49</v>
      </c>
      <c r="DZ166" s="2">
        <v>22.79</v>
      </c>
      <c r="EA166" s="2">
        <v>37.17</v>
      </c>
      <c r="EB166" s="2">
        <v>5.95</v>
      </c>
      <c r="EC166" s="2">
        <v>0.56999999999999995</v>
      </c>
      <c r="ED166" s="2">
        <v>0.02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49.106900000000003</v>
      </c>
      <c r="FY166" s="2">
        <v>0.3916</v>
      </c>
      <c r="FZ166" s="2">
        <v>10.121700000000001</v>
      </c>
      <c r="GA166" s="2">
        <v>35.530099999999997</v>
      </c>
      <c r="GB166" s="2">
        <v>0</v>
      </c>
      <c r="GC166" s="2">
        <v>4.8495999999999997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45.07</v>
      </c>
      <c r="GM166" s="2">
        <v>9.2899999999999991</v>
      </c>
      <c r="GN166" s="2">
        <v>36.25</v>
      </c>
      <c r="GO166" s="2">
        <v>0.56000000000000005</v>
      </c>
      <c r="GP166" s="2">
        <v>8.82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59.1021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2">
        <v>0</v>
      </c>
      <c r="HW166" s="2">
        <v>4.5027999999999997</v>
      </c>
      <c r="HX166" s="2">
        <v>36.395099999999999</v>
      </c>
      <c r="HY166" s="2">
        <v>0</v>
      </c>
      <c r="HZ166" s="2">
        <v>93.24</v>
      </c>
      <c r="IA166" s="2">
        <v>6.76</v>
      </c>
    </row>
    <row r="167" spans="1:235" x14ac:dyDescent="0.35">
      <c r="A167" s="2" t="s">
        <v>654</v>
      </c>
      <c r="B167" s="2">
        <v>82.05</v>
      </c>
      <c r="C167" s="2">
        <v>81.48</v>
      </c>
      <c r="D167" s="2">
        <v>81.739999999999995</v>
      </c>
      <c r="E167" s="2">
        <v>1089.47</v>
      </c>
      <c r="F167" s="2">
        <v>1E-3</v>
      </c>
      <c r="G167" s="2">
        <v>-9.65</v>
      </c>
      <c r="H167" s="2">
        <v>0</v>
      </c>
      <c r="I167" s="2">
        <v>-0.71</v>
      </c>
      <c r="J167" s="2">
        <v>18.52</v>
      </c>
      <c r="K167" s="2">
        <v>1089.3599999999999</v>
      </c>
      <c r="L167" s="2">
        <v>-0.1</v>
      </c>
      <c r="M167" s="2">
        <v>1089.42</v>
      </c>
      <c r="N167" s="2">
        <v>-0.05</v>
      </c>
      <c r="O167" s="2">
        <v>1089.43</v>
      </c>
      <c r="P167" s="2">
        <v>-0.04</v>
      </c>
      <c r="Q167" s="2">
        <v>1068.6099999999999</v>
      </c>
      <c r="R167" s="2">
        <v>-20.86</v>
      </c>
      <c r="S167" s="2">
        <v>1061.1500000000001</v>
      </c>
      <c r="T167" s="2">
        <v>-28.31</v>
      </c>
      <c r="U167" s="2">
        <v>1089.47</v>
      </c>
      <c r="V167" s="2">
        <v>0</v>
      </c>
      <c r="W167" s="2">
        <v>1026.8499999999999</v>
      </c>
      <c r="X167" s="2">
        <v>-62.62</v>
      </c>
      <c r="Y167" s="2">
        <v>14.5291</v>
      </c>
      <c r="Z167" s="2">
        <v>38.898699999999998</v>
      </c>
      <c r="AA167" s="2">
        <v>26.593499999999999</v>
      </c>
      <c r="AB167" s="2">
        <v>0</v>
      </c>
      <c r="AC167" s="2">
        <v>0</v>
      </c>
      <c r="AD167" s="2">
        <v>1.3383</v>
      </c>
      <c r="AE167" s="2">
        <v>0</v>
      </c>
      <c r="AF167" s="2">
        <v>3.8899999999999997E-2</v>
      </c>
      <c r="AG167" s="2">
        <v>5.6867000000000001</v>
      </c>
      <c r="AH167" s="2">
        <v>34.602499999999999</v>
      </c>
      <c r="AI167" s="2">
        <v>48.095199999999998</v>
      </c>
      <c r="AJ167" s="2">
        <v>0</v>
      </c>
      <c r="AK167" s="2">
        <v>0</v>
      </c>
      <c r="AL167" s="2">
        <v>10.9109</v>
      </c>
      <c r="AM167" s="2">
        <v>0</v>
      </c>
      <c r="AN167" s="2">
        <v>0.70479999999999998</v>
      </c>
      <c r="AO167" s="2">
        <v>0.24890000000000001</v>
      </c>
      <c r="AP167" s="2">
        <v>4.53E-2</v>
      </c>
      <c r="AQ167" s="2">
        <v>48.429699999999997</v>
      </c>
      <c r="AR167" s="2">
        <v>3.3563000000000001</v>
      </c>
      <c r="AS167" s="2">
        <v>11.678599999999999</v>
      </c>
      <c r="AT167" s="2">
        <v>2.7702</v>
      </c>
      <c r="AU167" s="2">
        <v>15.806100000000001</v>
      </c>
      <c r="AV167" s="2">
        <v>0.38450000000000001</v>
      </c>
      <c r="AW167" s="2">
        <v>3.3584999999999998</v>
      </c>
      <c r="AX167" s="2">
        <v>8.9085000000000001</v>
      </c>
      <c r="AY167" s="2">
        <v>2.9051999999999998</v>
      </c>
      <c r="AZ167" s="2">
        <v>1.5527</v>
      </c>
      <c r="BA167" s="2">
        <v>0.59760000000000002</v>
      </c>
      <c r="BB167" s="2">
        <v>0</v>
      </c>
      <c r="BC167" s="2">
        <v>2.3999999999999998E-3</v>
      </c>
      <c r="BD167" s="2">
        <v>0.24959999999999999</v>
      </c>
      <c r="BE167" s="2">
        <v>0</v>
      </c>
      <c r="BF167" s="2">
        <v>2.4378000000000002</v>
      </c>
      <c r="BG167" s="2">
        <v>1.3695999999999999</v>
      </c>
      <c r="BH167" s="2">
        <v>0.54810000000000003</v>
      </c>
      <c r="BI167" s="2">
        <v>1.8723000000000001</v>
      </c>
      <c r="BJ167" s="2">
        <v>3.4447999999999999</v>
      </c>
      <c r="BK167" s="2">
        <v>2.7164000000000001</v>
      </c>
      <c r="BL167" s="2">
        <v>2.7997000000000001</v>
      </c>
      <c r="BM167" s="2">
        <v>2.7726999999999999</v>
      </c>
      <c r="BN167" s="2">
        <v>2.7101999999999999</v>
      </c>
      <c r="BO167" s="2">
        <v>2.6785999999999999</v>
      </c>
      <c r="BP167" s="2">
        <v>2.6478999999999999</v>
      </c>
      <c r="BQ167" s="2">
        <v>3.0158999999999998</v>
      </c>
      <c r="BR167" s="2">
        <v>3.0646</v>
      </c>
      <c r="BS167" s="2">
        <v>3.0844999999999998</v>
      </c>
      <c r="BT167" s="2">
        <v>3.0834999999999999</v>
      </c>
      <c r="BU167" s="2">
        <v>35.1372</v>
      </c>
      <c r="BV167" s="2">
        <v>0</v>
      </c>
      <c r="BW167" s="2">
        <v>0</v>
      </c>
      <c r="BX167" s="2">
        <v>0</v>
      </c>
      <c r="BY167" s="2">
        <v>39.466900000000003</v>
      </c>
      <c r="BZ167" s="2">
        <v>0.501</v>
      </c>
      <c r="CA167" s="2">
        <v>24.286300000000001</v>
      </c>
      <c r="CB167" s="2">
        <v>0.55669999999999997</v>
      </c>
      <c r="CC167" s="2">
        <v>0</v>
      </c>
      <c r="CD167" s="2">
        <v>0</v>
      </c>
      <c r="CE167" s="2">
        <v>0</v>
      </c>
      <c r="CF167" s="2">
        <v>0</v>
      </c>
      <c r="CG167" s="2">
        <v>5.1999999999999998E-2</v>
      </c>
      <c r="CH167" s="2">
        <v>0</v>
      </c>
      <c r="CI167" s="2">
        <v>0</v>
      </c>
      <c r="CJ167" s="2">
        <v>52.31</v>
      </c>
      <c r="CK167" s="2">
        <v>51.52</v>
      </c>
      <c r="CL167" s="2">
        <v>46.97</v>
      </c>
      <c r="CM167" s="2">
        <v>0.6</v>
      </c>
      <c r="CN167" s="2">
        <v>0.85</v>
      </c>
      <c r="CO167" s="2">
        <v>0.06</v>
      </c>
      <c r="CP167" s="2">
        <v>53.953400000000002</v>
      </c>
      <c r="CQ167" s="2">
        <v>0</v>
      </c>
      <c r="CR167" s="2">
        <v>29.323899999999998</v>
      </c>
      <c r="CS167" s="2">
        <v>0</v>
      </c>
      <c r="CT167" s="2">
        <v>0</v>
      </c>
      <c r="CU167" s="2">
        <v>0</v>
      </c>
      <c r="CV167" s="2">
        <v>0</v>
      </c>
      <c r="CW167" s="2">
        <v>11.6028</v>
      </c>
      <c r="CX167" s="2">
        <v>4.7728000000000002</v>
      </c>
      <c r="CY167" s="2">
        <v>0.34710000000000002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56.18</v>
      </c>
      <c r="DF167" s="2">
        <v>41.82</v>
      </c>
      <c r="DG167" s="2">
        <v>2</v>
      </c>
      <c r="DH167" s="2">
        <v>0</v>
      </c>
      <c r="DI167" s="2">
        <v>49.682899999999997</v>
      </c>
      <c r="DJ167" s="2">
        <v>0</v>
      </c>
      <c r="DK167" s="2">
        <v>5.3265000000000002</v>
      </c>
      <c r="DL167" s="2">
        <v>0</v>
      </c>
      <c r="DM167" s="2">
        <v>14.446400000000001</v>
      </c>
      <c r="DN167" s="2">
        <v>0.3589</v>
      </c>
      <c r="DO167" s="2">
        <v>11.8429</v>
      </c>
      <c r="DP167" s="2">
        <v>18.3262</v>
      </c>
      <c r="DQ167" s="2">
        <v>0</v>
      </c>
      <c r="DR167" s="2">
        <v>0</v>
      </c>
      <c r="DS167" s="2">
        <v>0</v>
      </c>
      <c r="DT167" s="2">
        <v>0</v>
      </c>
      <c r="DU167" s="2">
        <v>1.6E-2</v>
      </c>
      <c r="DV167" s="2">
        <v>0</v>
      </c>
      <c r="DW167" s="2">
        <v>0</v>
      </c>
      <c r="DX167" s="2">
        <v>59.37</v>
      </c>
      <c r="DY167" s="2">
        <v>33.42</v>
      </c>
      <c r="DZ167" s="2">
        <v>22.87</v>
      </c>
      <c r="EA167" s="2">
        <v>37.17</v>
      </c>
      <c r="EB167" s="2">
        <v>5.94</v>
      </c>
      <c r="EC167" s="2">
        <v>0.57999999999999996</v>
      </c>
      <c r="ED167" s="2">
        <v>0.02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49.035499999999999</v>
      </c>
      <c r="FY167" s="2">
        <v>0.39100000000000001</v>
      </c>
      <c r="FZ167" s="2">
        <v>10.248699999999999</v>
      </c>
      <c r="GA167" s="2">
        <v>35.487299999999998</v>
      </c>
      <c r="GB167" s="2">
        <v>0</v>
      </c>
      <c r="GC167" s="2">
        <v>4.8376000000000001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45.01</v>
      </c>
      <c r="GM167" s="2">
        <v>9.41</v>
      </c>
      <c r="GN167" s="2">
        <v>36.21</v>
      </c>
      <c r="GO167" s="2">
        <v>0.56000000000000005</v>
      </c>
      <c r="GP167" s="2">
        <v>8.8000000000000007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59.156100000000002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4.4478</v>
      </c>
      <c r="HX167" s="2">
        <v>36.396099999999997</v>
      </c>
      <c r="HY167" s="2">
        <v>0</v>
      </c>
      <c r="HZ167" s="2">
        <v>93.32</v>
      </c>
      <c r="IA167" s="2">
        <v>6.68</v>
      </c>
    </row>
    <row r="168" spans="1:235" x14ac:dyDescent="0.35">
      <c r="A168" s="2" t="s">
        <v>654</v>
      </c>
      <c r="B168" s="2">
        <v>82.55</v>
      </c>
      <c r="C168" s="2">
        <v>82.01</v>
      </c>
      <c r="D168" s="2">
        <v>82.25</v>
      </c>
      <c r="E168" s="2">
        <v>1088.96</v>
      </c>
      <c r="F168" s="2">
        <v>1E-3</v>
      </c>
      <c r="G168" s="2">
        <v>-9.65</v>
      </c>
      <c r="H168" s="2">
        <v>0</v>
      </c>
      <c r="I168" s="2">
        <v>-0.71</v>
      </c>
      <c r="J168" s="2">
        <v>17.989999999999998</v>
      </c>
      <c r="K168" s="2">
        <v>1088.8499999999999</v>
      </c>
      <c r="L168" s="2">
        <v>-0.11</v>
      </c>
      <c r="M168" s="2">
        <v>1088.9000000000001</v>
      </c>
      <c r="N168" s="2">
        <v>-0.05</v>
      </c>
      <c r="O168" s="2">
        <v>1088.9100000000001</v>
      </c>
      <c r="P168" s="2">
        <v>-0.04</v>
      </c>
      <c r="Q168" s="2">
        <v>1068.1500000000001</v>
      </c>
      <c r="R168" s="2">
        <v>-20.81</v>
      </c>
      <c r="S168" s="2">
        <v>1060.69</v>
      </c>
      <c r="T168" s="2">
        <v>-28.27</v>
      </c>
      <c r="U168" s="2">
        <v>1088.96</v>
      </c>
      <c r="V168" s="2">
        <v>0</v>
      </c>
      <c r="W168" s="2">
        <v>1026.8499999999999</v>
      </c>
      <c r="X168" s="2">
        <v>-62.11</v>
      </c>
      <c r="Y168" s="2">
        <v>14.5593</v>
      </c>
      <c r="Z168" s="2">
        <v>39.079599999999999</v>
      </c>
      <c r="AA168" s="2">
        <v>26.844999999999999</v>
      </c>
      <c r="AB168" s="2">
        <v>0</v>
      </c>
      <c r="AC168" s="2">
        <v>0</v>
      </c>
      <c r="AD168" s="2">
        <v>1.395</v>
      </c>
      <c r="AE168" s="2">
        <v>0</v>
      </c>
      <c r="AF168" s="2">
        <v>4.2599999999999999E-2</v>
      </c>
      <c r="AG168" s="2">
        <v>5.7778999999999998</v>
      </c>
      <c r="AH168" s="2">
        <v>34.593000000000004</v>
      </c>
      <c r="AI168" s="2">
        <v>48.070599999999999</v>
      </c>
      <c r="AJ168" s="2">
        <v>0</v>
      </c>
      <c r="AK168" s="2">
        <v>0</v>
      </c>
      <c r="AL168" s="2">
        <v>10.8513</v>
      </c>
      <c r="AM168" s="2">
        <v>0</v>
      </c>
      <c r="AN168" s="2">
        <v>0.70730000000000004</v>
      </c>
      <c r="AO168" s="2">
        <v>0.24859999999999999</v>
      </c>
      <c r="AP168" s="2">
        <v>4.53E-2</v>
      </c>
      <c r="AQ168" s="2">
        <v>48.499400000000001</v>
      </c>
      <c r="AR168" s="2">
        <v>3.3052000000000001</v>
      </c>
      <c r="AS168" s="2">
        <v>11.704499999999999</v>
      </c>
      <c r="AT168" s="2">
        <v>2.7723</v>
      </c>
      <c r="AU168" s="2">
        <v>15.7698</v>
      </c>
      <c r="AV168" s="2">
        <v>0.3851</v>
      </c>
      <c r="AW168" s="2">
        <v>3.3344999999999998</v>
      </c>
      <c r="AX168" s="2">
        <v>8.8618000000000006</v>
      </c>
      <c r="AY168" s="2">
        <v>2.9121000000000001</v>
      </c>
      <c r="AZ168" s="2">
        <v>1.5883</v>
      </c>
      <c r="BA168" s="2">
        <v>0.61499999999999999</v>
      </c>
      <c r="BB168" s="2">
        <v>0</v>
      </c>
      <c r="BC168" s="2">
        <v>2.3999999999999998E-3</v>
      </c>
      <c r="BD168" s="2">
        <v>0.24940000000000001</v>
      </c>
      <c r="BE168" s="2">
        <v>0</v>
      </c>
      <c r="BF168" s="2">
        <v>2.4542000000000002</v>
      </c>
      <c r="BG168" s="2">
        <v>1.3615999999999999</v>
      </c>
      <c r="BH168" s="2">
        <v>0.54610000000000003</v>
      </c>
      <c r="BI168" s="2">
        <v>1.8809</v>
      </c>
      <c r="BJ168" s="2">
        <v>3.5005999999999999</v>
      </c>
      <c r="BK168" s="2">
        <v>2.7469999999999999</v>
      </c>
      <c r="BL168" s="2">
        <v>2.8321000000000001</v>
      </c>
      <c r="BM168" s="2">
        <v>2.8035000000000001</v>
      </c>
      <c r="BN168" s="2">
        <v>2.7387999999999999</v>
      </c>
      <c r="BO168" s="2">
        <v>2.7061000000000002</v>
      </c>
      <c r="BP168" s="2">
        <v>2.6745000000000001</v>
      </c>
      <c r="BQ168" s="2">
        <v>3.0468999999999999</v>
      </c>
      <c r="BR168" s="2">
        <v>3.0973000000000002</v>
      </c>
      <c r="BS168" s="2">
        <v>3.1177999999999999</v>
      </c>
      <c r="BT168" s="2">
        <v>3.1166999999999998</v>
      </c>
      <c r="BU168" s="2">
        <v>35.121000000000002</v>
      </c>
      <c r="BV168" s="2">
        <v>0</v>
      </c>
      <c r="BW168" s="2">
        <v>0</v>
      </c>
      <c r="BX168" s="2">
        <v>0</v>
      </c>
      <c r="BY168" s="2">
        <v>39.5533</v>
      </c>
      <c r="BZ168" s="2">
        <v>0.50319999999999998</v>
      </c>
      <c r="CA168" s="2">
        <v>24.217099999999999</v>
      </c>
      <c r="CB168" s="2">
        <v>0.55420000000000003</v>
      </c>
      <c r="CC168" s="2">
        <v>0</v>
      </c>
      <c r="CD168" s="2">
        <v>0</v>
      </c>
      <c r="CE168" s="2">
        <v>0</v>
      </c>
      <c r="CF168" s="2">
        <v>0</v>
      </c>
      <c r="CG168" s="2">
        <v>5.11E-2</v>
      </c>
      <c r="CH168" s="2">
        <v>0</v>
      </c>
      <c r="CI168" s="2">
        <v>0</v>
      </c>
      <c r="CJ168" s="2">
        <v>52.18</v>
      </c>
      <c r="CK168" s="2">
        <v>51.4</v>
      </c>
      <c r="CL168" s="2">
        <v>47.09</v>
      </c>
      <c r="CM168" s="2">
        <v>0.61</v>
      </c>
      <c r="CN168" s="2">
        <v>0.85</v>
      </c>
      <c r="CO168" s="2">
        <v>0.06</v>
      </c>
      <c r="CP168" s="2">
        <v>53.986699999999999</v>
      </c>
      <c r="CQ168" s="2">
        <v>0</v>
      </c>
      <c r="CR168" s="2">
        <v>29.300899999999999</v>
      </c>
      <c r="CS168" s="2">
        <v>0</v>
      </c>
      <c r="CT168" s="2">
        <v>0</v>
      </c>
      <c r="CU168" s="2">
        <v>0</v>
      </c>
      <c r="CV168" s="2">
        <v>0</v>
      </c>
      <c r="CW168" s="2">
        <v>11.576000000000001</v>
      </c>
      <c r="CX168" s="2">
        <v>4.7865000000000002</v>
      </c>
      <c r="CY168" s="2">
        <v>0.35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56.05</v>
      </c>
      <c r="DF168" s="2">
        <v>41.94</v>
      </c>
      <c r="DG168" s="2">
        <v>2.02</v>
      </c>
      <c r="DH168" s="2">
        <v>0</v>
      </c>
      <c r="DI168" s="2">
        <v>49.673999999999999</v>
      </c>
      <c r="DJ168" s="2">
        <v>0</v>
      </c>
      <c r="DK168" s="2">
        <v>5.3224999999999998</v>
      </c>
      <c r="DL168" s="2">
        <v>0</v>
      </c>
      <c r="DM168" s="2">
        <v>14.491400000000001</v>
      </c>
      <c r="DN168" s="2">
        <v>0.3609</v>
      </c>
      <c r="DO168" s="2">
        <v>11.814299999999999</v>
      </c>
      <c r="DP168" s="2">
        <v>18.321300000000001</v>
      </c>
      <c r="DQ168" s="2">
        <v>0</v>
      </c>
      <c r="DR168" s="2">
        <v>0</v>
      </c>
      <c r="DS168" s="2">
        <v>0</v>
      </c>
      <c r="DT168" s="2">
        <v>0</v>
      </c>
      <c r="DU168" s="2">
        <v>1.5699999999999999E-2</v>
      </c>
      <c r="DV168" s="2">
        <v>0</v>
      </c>
      <c r="DW168" s="2">
        <v>0</v>
      </c>
      <c r="DX168" s="2">
        <v>59.24</v>
      </c>
      <c r="DY168" s="2">
        <v>33.35</v>
      </c>
      <c r="DZ168" s="2">
        <v>22.95</v>
      </c>
      <c r="EA168" s="2">
        <v>37.17</v>
      </c>
      <c r="EB168" s="2">
        <v>5.94</v>
      </c>
      <c r="EC168" s="2">
        <v>0.57999999999999996</v>
      </c>
      <c r="ED168" s="2">
        <v>0.02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48.961399999999998</v>
      </c>
      <c r="FY168" s="2">
        <v>0.39040000000000002</v>
      </c>
      <c r="FZ168" s="2">
        <v>10.380699999999999</v>
      </c>
      <c r="GA168" s="2">
        <v>35.441800000000001</v>
      </c>
      <c r="GB168" s="2">
        <v>0</v>
      </c>
      <c r="GC168" s="2">
        <v>4.8258000000000001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44.95</v>
      </c>
      <c r="GM168" s="2">
        <v>9.5299999999999994</v>
      </c>
      <c r="GN168" s="2">
        <v>36.17</v>
      </c>
      <c r="GO168" s="2">
        <v>0.56000000000000005</v>
      </c>
      <c r="GP168" s="2">
        <v>8.7799999999999994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59.2102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4.3928000000000003</v>
      </c>
      <c r="HX168" s="2">
        <v>36.396999999999998</v>
      </c>
      <c r="HY168" s="2">
        <v>0</v>
      </c>
      <c r="HZ168" s="2">
        <v>93.41</v>
      </c>
      <c r="IA168" s="2">
        <v>6.59</v>
      </c>
    </row>
    <row r="169" spans="1:235" x14ac:dyDescent="0.35">
      <c r="A169" s="2" t="s">
        <v>654</v>
      </c>
      <c r="B169" s="2">
        <v>83.06</v>
      </c>
      <c r="C169" s="2">
        <v>82.53</v>
      </c>
      <c r="D169" s="2">
        <v>82.75</v>
      </c>
      <c r="E169" s="2">
        <v>1088.43</v>
      </c>
      <c r="F169" s="2">
        <v>1E-3</v>
      </c>
      <c r="G169" s="2">
        <v>-9.66</v>
      </c>
      <c r="H169" s="2">
        <v>0</v>
      </c>
      <c r="I169" s="2">
        <v>-0.71</v>
      </c>
      <c r="J169" s="2">
        <v>17.47</v>
      </c>
      <c r="K169" s="2">
        <v>1088.32</v>
      </c>
      <c r="L169" s="2">
        <v>-0.12</v>
      </c>
      <c r="M169" s="2">
        <v>1088.3699999999999</v>
      </c>
      <c r="N169" s="2">
        <v>-0.06</v>
      </c>
      <c r="O169" s="2">
        <v>1088.3800000000001</v>
      </c>
      <c r="P169" s="2">
        <v>-0.05</v>
      </c>
      <c r="Q169" s="2">
        <v>1067.67</v>
      </c>
      <c r="R169" s="2">
        <v>-20.76</v>
      </c>
      <c r="S169" s="2">
        <v>1060.21</v>
      </c>
      <c r="T169" s="2">
        <v>-28.22</v>
      </c>
      <c r="U169" s="2">
        <v>1088.43</v>
      </c>
      <c r="V169" s="2">
        <v>0</v>
      </c>
      <c r="W169" s="2">
        <v>1026.8499999999999</v>
      </c>
      <c r="X169" s="2">
        <v>-61.58</v>
      </c>
      <c r="Y169" s="2">
        <v>14.589600000000001</v>
      </c>
      <c r="Z169" s="2">
        <v>39.2607</v>
      </c>
      <c r="AA169" s="2">
        <v>27.096499999999999</v>
      </c>
      <c r="AB169" s="2">
        <v>0</v>
      </c>
      <c r="AC169" s="2">
        <v>0</v>
      </c>
      <c r="AD169" s="2">
        <v>1.4514</v>
      </c>
      <c r="AE169" s="2">
        <v>0</v>
      </c>
      <c r="AF169" s="2">
        <v>4.6300000000000001E-2</v>
      </c>
      <c r="AG169" s="2">
        <v>5.7988999999999997</v>
      </c>
      <c r="AH169" s="2">
        <v>34.623399999999997</v>
      </c>
      <c r="AI169" s="2">
        <v>48.091799999999999</v>
      </c>
      <c r="AJ169" s="2">
        <v>0</v>
      </c>
      <c r="AK169" s="2">
        <v>0</v>
      </c>
      <c r="AL169" s="2">
        <v>10.7768</v>
      </c>
      <c r="AM169" s="2">
        <v>0</v>
      </c>
      <c r="AN169" s="2">
        <v>0.70920000000000005</v>
      </c>
      <c r="AO169" s="2">
        <v>0.24829999999999999</v>
      </c>
      <c r="AP169" s="2">
        <v>4.53E-2</v>
      </c>
      <c r="AQ169" s="2">
        <v>48.571800000000003</v>
      </c>
      <c r="AR169" s="2">
        <v>3.2528000000000001</v>
      </c>
      <c r="AS169" s="2">
        <v>11.731999999999999</v>
      </c>
      <c r="AT169" s="2">
        <v>2.7742</v>
      </c>
      <c r="AU169" s="2">
        <v>15.7303</v>
      </c>
      <c r="AV169" s="2">
        <v>0.38569999999999999</v>
      </c>
      <c r="AW169" s="2">
        <v>3.3100999999999998</v>
      </c>
      <c r="AX169" s="2">
        <v>8.8133999999999997</v>
      </c>
      <c r="AY169" s="2">
        <v>2.919</v>
      </c>
      <c r="AZ169" s="2">
        <v>1.6258999999999999</v>
      </c>
      <c r="BA169" s="2">
        <v>0.63349999999999995</v>
      </c>
      <c r="BB169" s="2">
        <v>0</v>
      </c>
      <c r="BC169" s="2">
        <v>2.3E-3</v>
      </c>
      <c r="BD169" s="2">
        <v>0.24909999999999999</v>
      </c>
      <c r="BE169" s="2">
        <v>0</v>
      </c>
      <c r="BF169" s="2">
        <v>2.4706999999999999</v>
      </c>
      <c r="BG169" s="2">
        <v>1.3537999999999999</v>
      </c>
      <c r="BH169" s="2">
        <v>0.54410000000000003</v>
      </c>
      <c r="BI169" s="2">
        <v>1.8894</v>
      </c>
      <c r="BJ169" s="2">
        <v>3.5581999999999998</v>
      </c>
      <c r="BK169" s="2">
        <v>2.7784</v>
      </c>
      <c r="BL169" s="2">
        <v>2.8652000000000002</v>
      </c>
      <c r="BM169" s="2">
        <v>2.835</v>
      </c>
      <c r="BN169" s="2">
        <v>2.7681</v>
      </c>
      <c r="BO169" s="2">
        <v>2.7343000000000002</v>
      </c>
      <c r="BP169" s="2">
        <v>2.7017000000000002</v>
      </c>
      <c r="BQ169" s="2">
        <v>3.0783</v>
      </c>
      <c r="BR169" s="2">
        <v>3.1303000000000001</v>
      </c>
      <c r="BS169" s="2">
        <v>3.1514000000000002</v>
      </c>
      <c r="BT169" s="2">
        <v>3.1501999999999999</v>
      </c>
      <c r="BU169" s="2">
        <v>35.104999999999997</v>
      </c>
      <c r="BV169" s="2">
        <v>0</v>
      </c>
      <c r="BW169" s="2">
        <v>0</v>
      </c>
      <c r="BX169" s="2">
        <v>0</v>
      </c>
      <c r="BY169" s="2">
        <v>39.639299999999999</v>
      </c>
      <c r="BZ169" s="2">
        <v>0.50549999999999995</v>
      </c>
      <c r="CA169" s="2">
        <v>24.148299999999999</v>
      </c>
      <c r="CB169" s="2">
        <v>0.55169999999999997</v>
      </c>
      <c r="CC169" s="2">
        <v>0</v>
      </c>
      <c r="CD169" s="2">
        <v>0</v>
      </c>
      <c r="CE169" s="2">
        <v>0</v>
      </c>
      <c r="CF169" s="2">
        <v>0</v>
      </c>
      <c r="CG169" s="2">
        <v>5.0099999999999999E-2</v>
      </c>
      <c r="CH169" s="2">
        <v>0</v>
      </c>
      <c r="CI169" s="2">
        <v>0</v>
      </c>
      <c r="CJ169" s="2">
        <v>52.06</v>
      </c>
      <c r="CK169" s="2">
        <v>51.27</v>
      </c>
      <c r="CL169" s="2">
        <v>47.22</v>
      </c>
      <c r="CM169" s="2">
        <v>0.61</v>
      </c>
      <c r="CN169" s="2">
        <v>0.84</v>
      </c>
      <c r="CO169" s="2">
        <v>0.06</v>
      </c>
      <c r="CP169" s="2">
        <v>54.020099999999999</v>
      </c>
      <c r="CQ169" s="2">
        <v>0</v>
      </c>
      <c r="CR169" s="2">
        <v>29.277699999999999</v>
      </c>
      <c r="CS169" s="2">
        <v>0</v>
      </c>
      <c r="CT169" s="2">
        <v>0</v>
      </c>
      <c r="CU169" s="2">
        <v>0</v>
      </c>
      <c r="CV169" s="2">
        <v>0</v>
      </c>
      <c r="CW169" s="2">
        <v>11.549099999999999</v>
      </c>
      <c r="CX169" s="2">
        <v>4.8002000000000002</v>
      </c>
      <c r="CY169" s="2">
        <v>0.3528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55.91</v>
      </c>
      <c r="DF169" s="2">
        <v>42.05</v>
      </c>
      <c r="DG169" s="2">
        <v>2.0299999999999998</v>
      </c>
      <c r="DH169" s="2">
        <v>0</v>
      </c>
      <c r="DI169" s="2">
        <v>49.6648</v>
      </c>
      <c r="DJ169" s="2">
        <v>0</v>
      </c>
      <c r="DK169" s="2">
        <v>5.3188000000000004</v>
      </c>
      <c r="DL169" s="2">
        <v>0</v>
      </c>
      <c r="DM169" s="2">
        <v>14.5364</v>
      </c>
      <c r="DN169" s="2">
        <v>0.3629</v>
      </c>
      <c r="DO169" s="2">
        <v>11.785399999999999</v>
      </c>
      <c r="DP169" s="2">
        <v>18.316299999999998</v>
      </c>
      <c r="DQ169" s="2">
        <v>0</v>
      </c>
      <c r="DR169" s="2">
        <v>0</v>
      </c>
      <c r="DS169" s="2">
        <v>0</v>
      </c>
      <c r="DT169" s="2">
        <v>0</v>
      </c>
      <c r="DU169" s="2">
        <v>1.55E-2</v>
      </c>
      <c r="DV169" s="2">
        <v>0</v>
      </c>
      <c r="DW169" s="2">
        <v>0</v>
      </c>
      <c r="DX169" s="2">
        <v>59.1</v>
      </c>
      <c r="DY169" s="2">
        <v>33.270000000000003</v>
      </c>
      <c r="DZ169" s="2">
        <v>23.02</v>
      </c>
      <c r="EA169" s="2">
        <v>37.17</v>
      </c>
      <c r="EB169" s="2">
        <v>5.94</v>
      </c>
      <c r="EC169" s="2">
        <v>0.57999999999999996</v>
      </c>
      <c r="ED169" s="2">
        <v>0.02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48.884999999999998</v>
      </c>
      <c r="FY169" s="2">
        <v>0.38979999999999998</v>
      </c>
      <c r="FZ169" s="2">
        <v>10.5174</v>
      </c>
      <c r="GA169" s="2">
        <v>35.393500000000003</v>
      </c>
      <c r="GB169" s="2">
        <v>0</v>
      </c>
      <c r="GC169" s="2">
        <v>4.8143000000000002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44.89</v>
      </c>
      <c r="GM169" s="2">
        <v>9.66</v>
      </c>
      <c r="GN169" s="2">
        <v>36.130000000000003</v>
      </c>
      <c r="GO169" s="2">
        <v>0.56000000000000005</v>
      </c>
      <c r="GP169" s="2">
        <v>8.76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59.2637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4.3383000000000003</v>
      </c>
      <c r="HX169" s="2">
        <v>36.398000000000003</v>
      </c>
      <c r="HY169" s="2">
        <v>0</v>
      </c>
      <c r="HZ169" s="2">
        <v>93.49</v>
      </c>
      <c r="IA169" s="2">
        <v>6.51</v>
      </c>
    </row>
    <row r="170" spans="1:235" x14ac:dyDescent="0.35">
      <c r="A170" s="2" t="s">
        <v>654</v>
      </c>
      <c r="B170" s="2">
        <v>83.56</v>
      </c>
      <c r="C170" s="2">
        <v>83.05</v>
      </c>
      <c r="D170" s="2">
        <v>83.26</v>
      </c>
      <c r="E170" s="2">
        <v>1087.8900000000001</v>
      </c>
      <c r="F170" s="2">
        <v>1E-3</v>
      </c>
      <c r="G170" s="2">
        <v>-9.67</v>
      </c>
      <c r="H170" s="2">
        <v>0</v>
      </c>
      <c r="I170" s="2">
        <v>-0.71</v>
      </c>
      <c r="J170" s="2">
        <v>16.95</v>
      </c>
      <c r="K170" s="2">
        <v>1087.77</v>
      </c>
      <c r="L170" s="2">
        <v>-0.13</v>
      </c>
      <c r="M170" s="2">
        <v>1087.82</v>
      </c>
      <c r="N170" s="2">
        <v>-7.0000000000000007E-2</v>
      </c>
      <c r="O170" s="2">
        <v>1087.83</v>
      </c>
      <c r="P170" s="2">
        <v>-0.06</v>
      </c>
      <c r="Q170" s="2">
        <v>1067.18</v>
      </c>
      <c r="R170" s="2">
        <v>-20.72</v>
      </c>
      <c r="S170" s="2">
        <v>1059.72</v>
      </c>
      <c r="T170" s="2">
        <v>-28.17</v>
      </c>
      <c r="U170" s="2">
        <v>1087.8900000000001</v>
      </c>
      <c r="V170" s="2">
        <v>0</v>
      </c>
      <c r="W170" s="2">
        <v>1026.8499999999999</v>
      </c>
      <c r="X170" s="2">
        <v>-61.04</v>
      </c>
      <c r="Y170" s="2">
        <v>14.6204</v>
      </c>
      <c r="Z170" s="2">
        <v>39.441699999999997</v>
      </c>
      <c r="AA170" s="2">
        <v>27.347899999999999</v>
      </c>
      <c r="AB170" s="2">
        <v>0</v>
      </c>
      <c r="AC170" s="2">
        <v>0</v>
      </c>
      <c r="AD170" s="2">
        <v>1.5075000000000001</v>
      </c>
      <c r="AE170" s="2">
        <v>0</v>
      </c>
      <c r="AF170" s="2">
        <v>0.05</v>
      </c>
      <c r="AG170" s="2">
        <v>5.8777999999999997</v>
      </c>
      <c r="AH170" s="2">
        <v>34.613199999999999</v>
      </c>
      <c r="AI170" s="2">
        <v>48.066000000000003</v>
      </c>
      <c r="AJ170" s="2">
        <v>0</v>
      </c>
      <c r="AK170" s="2">
        <v>0</v>
      </c>
      <c r="AL170" s="2">
        <v>10.731299999999999</v>
      </c>
      <c r="AM170" s="2">
        <v>0</v>
      </c>
      <c r="AN170" s="2">
        <v>0.7117</v>
      </c>
      <c r="AO170" s="2">
        <v>0.24790000000000001</v>
      </c>
      <c r="AP170" s="2">
        <v>4.53E-2</v>
      </c>
      <c r="AQ170" s="2">
        <v>48.648099999999999</v>
      </c>
      <c r="AR170" s="2">
        <v>3.1985999999999999</v>
      </c>
      <c r="AS170" s="2">
        <v>11.7614</v>
      </c>
      <c r="AT170" s="2">
        <v>2.7755999999999998</v>
      </c>
      <c r="AU170" s="2">
        <v>15.6867</v>
      </c>
      <c r="AV170" s="2">
        <v>0.38619999999999999</v>
      </c>
      <c r="AW170" s="2">
        <v>3.2848999999999999</v>
      </c>
      <c r="AX170" s="2">
        <v>8.7628000000000004</v>
      </c>
      <c r="AY170" s="2">
        <v>2.9258999999999999</v>
      </c>
      <c r="AZ170" s="2">
        <v>1.6656</v>
      </c>
      <c r="BA170" s="2">
        <v>0.65310000000000001</v>
      </c>
      <c r="BB170" s="2">
        <v>0</v>
      </c>
      <c r="BC170" s="2">
        <v>2.3E-3</v>
      </c>
      <c r="BD170" s="2">
        <v>0.24879999999999999</v>
      </c>
      <c r="BE170" s="2">
        <v>0</v>
      </c>
      <c r="BF170" s="2">
        <v>2.4872999999999998</v>
      </c>
      <c r="BG170" s="2">
        <v>1.3462000000000001</v>
      </c>
      <c r="BH170" s="2">
        <v>0.54210000000000003</v>
      </c>
      <c r="BI170" s="2">
        <v>1.8977999999999999</v>
      </c>
      <c r="BJ170" s="2">
        <v>3.6177000000000001</v>
      </c>
      <c r="BK170" s="2">
        <v>2.8105000000000002</v>
      </c>
      <c r="BL170" s="2">
        <v>2.8992</v>
      </c>
      <c r="BM170" s="2">
        <v>2.8673999999999999</v>
      </c>
      <c r="BN170" s="2">
        <v>2.7980999999999998</v>
      </c>
      <c r="BO170" s="2">
        <v>2.7631999999999999</v>
      </c>
      <c r="BP170" s="2">
        <v>2.7294999999999998</v>
      </c>
      <c r="BQ170" s="2">
        <v>3.1099000000000001</v>
      </c>
      <c r="BR170" s="2">
        <v>3.1636000000000002</v>
      </c>
      <c r="BS170" s="2">
        <v>3.1854</v>
      </c>
      <c r="BT170" s="2">
        <v>3.1840999999999999</v>
      </c>
      <c r="BU170" s="2">
        <v>35.088900000000002</v>
      </c>
      <c r="BV170" s="2">
        <v>0</v>
      </c>
      <c r="BW170" s="2">
        <v>0</v>
      </c>
      <c r="BX170" s="2">
        <v>0</v>
      </c>
      <c r="BY170" s="2">
        <v>39.725099999999998</v>
      </c>
      <c r="BZ170" s="2">
        <v>0.50780000000000003</v>
      </c>
      <c r="CA170" s="2">
        <v>24.079799999999999</v>
      </c>
      <c r="CB170" s="2">
        <v>0.54910000000000003</v>
      </c>
      <c r="CC170" s="2">
        <v>0</v>
      </c>
      <c r="CD170" s="2">
        <v>0</v>
      </c>
      <c r="CE170" s="2">
        <v>0</v>
      </c>
      <c r="CF170" s="2">
        <v>0</v>
      </c>
      <c r="CG170" s="2">
        <v>4.9299999999999997E-2</v>
      </c>
      <c r="CH170" s="2">
        <v>0</v>
      </c>
      <c r="CI170" s="2">
        <v>0</v>
      </c>
      <c r="CJ170" s="2">
        <v>51.93</v>
      </c>
      <c r="CK170" s="2">
        <v>51.15</v>
      </c>
      <c r="CL170" s="2">
        <v>47.34</v>
      </c>
      <c r="CM170" s="2">
        <v>0.61</v>
      </c>
      <c r="CN170" s="2">
        <v>0.84</v>
      </c>
      <c r="CO170" s="2">
        <v>0.06</v>
      </c>
      <c r="CP170" s="2">
        <v>54.053699999999999</v>
      </c>
      <c r="CQ170" s="2">
        <v>0</v>
      </c>
      <c r="CR170" s="2">
        <v>29.2544</v>
      </c>
      <c r="CS170" s="2">
        <v>0</v>
      </c>
      <c r="CT170" s="2">
        <v>0</v>
      </c>
      <c r="CU170" s="2">
        <v>0</v>
      </c>
      <c r="CV170" s="2">
        <v>0</v>
      </c>
      <c r="CW170" s="2">
        <v>11.5221</v>
      </c>
      <c r="CX170" s="2">
        <v>4.8140000000000001</v>
      </c>
      <c r="CY170" s="2">
        <v>0.35580000000000001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55.78</v>
      </c>
      <c r="DF170" s="2">
        <v>42.17</v>
      </c>
      <c r="DG170" s="2">
        <v>2.0499999999999998</v>
      </c>
      <c r="DH170" s="2">
        <v>0</v>
      </c>
      <c r="DI170" s="2">
        <v>49.6554</v>
      </c>
      <c r="DJ170" s="2">
        <v>0</v>
      </c>
      <c r="DK170" s="2">
        <v>5.3155999999999999</v>
      </c>
      <c r="DL170" s="2">
        <v>0</v>
      </c>
      <c r="DM170" s="2">
        <v>14.581200000000001</v>
      </c>
      <c r="DN170" s="2">
        <v>0.3649</v>
      </c>
      <c r="DO170" s="2">
        <v>11.756399999999999</v>
      </c>
      <c r="DP170" s="2">
        <v>18.311499999999999</v>
      </c>
      <c r="DQ170" s="2">
        <v>0</v>
      </c>
      <c r="DR170" s="2">
        <v>0</v>
      </c>
      <c r="DS170" s="2">
        <v>0</v>
      </c>
      <c r="DT170" s="2">
        <v>0</v>
      </c>
      <c r="DU170" s="2">
        <v>1.52E-2</v>
      </c>
      <c r="DV170" s="2">
        <v>0</v>
      </c>
      <c r="DW170" s="2">
        <v>0</v>
      </c>
      <c r="DX170" s="2">
        <v>58.97</v>
      </c>
      <c r="DY170" s="2">
        <v>33.200000000000003</v>
      </c>
      <c r="DZ170" s="2">
        <v>23.1</v>
      </c>
      <c r="EA170" s="2">
        <v>37.17</v>
      </c>
      <c r="EB170" s="2">
        <v>5.93</v>
      </c>
      <c r="EC170" s="2">
        <v>0.59</v>
      </c>
      <c r="ED170" s="2">
        <v>0.02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48.805199999999999</v>
      </c>
      <c r="FY170" s="2">
        <v>0.38919999999999999</v>
      </c>
      <c r="FZ170" s="2">
        <v>10.6608</v>
      </c>
      <c r="GA170" s="2">
        <v>35.341799999999999</v>
      </c>
      <c r="GB170" s="2">
        <v>0</v>
      </c>
      <c r="GC170" s="2">
        <v>4.8029999999999999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44.82</v>
      </c>
      <c r="GM170" s="2">
        <v>9.7899999999999991</v>
      </c>
      <c r="GN170" s="2">
        <v>36.08</v>
      </c>
      <c r="GO170" s="2">
        <v>0.56000000000000005</v>
      </c>
      <c r="GP170" s="2">
        <v>8.74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59.317500000000003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4.2835000000000001</v>
      </c>
      <c r="HX170" s="2">
        <v>36.399000000000001</v>
      </c>
      <c r="HY170" s="2">
        <v>0</v>
      </c>
      <c r="HZ170" s="2">
        <v>93.57</v>
      </c>
      <c r="IA170" s="2">
        <v>6.43</v>
      </c>
    </row>
    <row r="171" spans="1:235" x14ac:dyDescent="0.35">
      <c r="A171" s="2" t="s">
        <v>654</v>
      </c>
      <c r="B171" s="2">
        <v>84.07</v>
      </c>
      <c r="C171" s="2">
        <v>83.58</v>
      </c>
      <c r="D171" s="2">
        <v>83.76</v>
      </c>
      <c r="E171" s="2">
        <v>1087.33</v>
      </c>
      <c r="F171" s="2">
        <v>1E-3</v>
      </c>
      <c r="G171" s="2">
        <v>-9.68</v>
      </c>
      <c r="H171" s="2">
        <v>0</v>
      </c>
      <c r="I171" s="2">
        <v>-0.71</v>
      </c>
      <c r="J171" s="2">
        <v>16.420000000000002</v>
      </c>
      <c r="K171" s="2">
        <v>1087.2</v>
      </c>
      <c r="L171" s="2">
        <v>-0.13</v>
      </c>
      <c r="M171" s="2">
        <v>1087.25</v>
      </c>
      <c r="N171" s="2">
        <v>-7.0000000000000007E-2</v>
      </c>
      <c r="O171" s="2">
        <v>1087.27</v>
      </c>
      <c r="P171" s="2">
        <v>-0.06</v>
      </c>
      <c r="Q171" s="2">
        <v>1066.6600000000001</v>
      </c>
      <c r="R171" s="2">
        <v>-20.66</v>
      </c>
      <c r="S171" s="2">
        <v>1059.22</v>
      </c>
      <c r="T171" s="2">
        <v>-28.11</v>
      </c>
      <c r="U171" s="2">
        <v>1087.33</v>
      </c>
      <c r="V171" s="2">
        <v>0</v>
      </c>
      <c r="W171" s="2">
        <v>1026.8499999999999</v>
      </c>
      <c r="X171" s="2">
        <v>-60.48</v>
      </c>
      <c r="Y171" s="2">
        <v>14.651300000000001</v>
      </c>
      <c r="Z171" s="2">
        <v>39.622799999999998</v>
      </c>
      <c r="AA171" s="2">
        <v>27.599499999999999</v>
      </c>
      <c r="AB171" s="2">
        <v>0</v>
      </c>
      <c r="AC171" s="2">
        <v>0</v>
      </c>
      <c r="AD171" s="2">
        <v>1.5633999999999999</v>
      </c>
      <c r="AE171" s="2">
        <v>0</v>
      </c>
      <c r="AF171" s="2">
        <v>5.3699999999999998E-2</v>
      </c>
      <c r="AG171" s="2">
        <v>5.9157000000000002</v>
      </c>
      <c r="AH171" s="2">
        <v>34.603499999999997</v>
      </c>
      <c r="AI171" s="2">
        <v>48.083100000000002</v>
      </c>
      <c r="AJ171" s="2">
        <v>0</v>
      </c>
      <c r="AK171" s="2">
        <v>0</v>
      </c>
      <c r="AL171" s="2">
        <v>10.6836</v>
      </c>
      <c r="AM171" s="2">
        <v>0</v>
      </c>
      <c r="AN171" s="2">
        <v>0.71409999999999996</v>
      </c>
      <c r="AO171" s="2">
        <v>0.24740000000000001</v>
      </c>
      <c r="AP171" s="2">
        <v>4.53E-2</v>
      </c>
      <c r="AQ171" s="2">
        <v>48.728200000000001</v>
      </c>
      <c r="AR171" s="2">
        <v>3.1425999999999998</v>
      </c>
      <c r="AS171" s="2">
        <v>11.792999999999999</v>
      </c>
      <c r="AT171" s="2">
        <v>2.7766000000000002</v>
      </c>
      <c r="AU171" s="2">
        <v>15.6388</v>
      </c>
      <c r="AV171" s="2">
        <v>0.3866</v>
      </c>
      <c r="AW171" s="2">
        <v>3.2591000000000001</v>
      </c>
      <c r="AX171" s="2">
        <v>8.7100000000000009</v>
      </c>
      <c r="AY171" s="2">
        <v>2.9329000000000001</v>
      </c>
      <c r="AZ171" s="2">
        <v>1.7076</v>
      </c>
      <c r="BA171" s="2">
        <v>0.67400000000000004</v>
      </c>
      <c r="BB171" s="2">
        <v>0</v>
      </c>
      <c r="BC171" s="2">
        <v>2.2000000000000001E-3</v>
      </c>
      <c r="BD171" s="2">
        <v>0.2485</v>
      </c>
      <c r="BE171" s="2">
        <v>0</v>
      </c>
      <c r="BF171" s="2">
        <v>2.5038</v>
      </c>
      <c r="BG171" s="2">
        <v>1.3387</v>
      </c>
      <c r="BH171" s="2">
        <v>0.54</v>
      </c>
      <c r="BI171" s="2">
        <v>1.9059999999999999</v>
      </c>
      <c r="BJ171" s="2">
        <v>3.6791999999999998</v>
      </c>
      <c r="BK171" s="2">
        <v>2.8435000000000001</v>
      </c>
      <c r="BL171" s="2">
        <v>2.9340999999999999</v>
      </c>
      <c r="BM171" s="2">
        <v>2.9007000000000001</v>
      </c>
      <c r="BN171" s="2">
        <v>2.8289</v>
      </c>
      <c r="BO171" s="2">
        <v>2.7928000000000002</v>
      </c>
      <c r="BP171" s="2">
        <v>2.7581000000000002</v>
      </c>
      <c r="BQ171" s="2">
        <v>3.1417000000000002</v>
      </c>
      <c r="BR171" s="2">
        <v>3.1972</v>
      </c>
      <c r="BS171" s="2">
        <v>3.2195999999999998</v>
      </c>
      <c r="BT171" s="2">
        <v>3.2181999999999999</v>
      </c>
      <c r="BU171" s="2">
        <v>35.073</v>
      </c>
      <c r="BV171" s="2">
        <v>0</v>
      </c>
      <c r="BW171" s="2">
        <v>0</v>
      </c>
      <c r="BX171" s="2">
        <v>0</v>
      </c>
      <c r="BY171" s="2">
        <v>39.810499999999998</v>
      </c>
      <c r="BZ171" s="2">
        <v>0.5101</v>
      </c>
      <c r="CA171" s="2">
        <v>24.011600000000001</v>
      </c>
      <c r="CB171" s="2">
        <v>0.5464</v>
      </c>
      <c r="CC171" s="2">
        <v>0</v>
      </c>
      <c r="CD171" s="2">
        <v>0</v>
      </c>
      <c r="CE171" s="2">
        <v>0</v>
      </c>
      <c r="CF171" s="2">
        <v>0</v>
      </c>
      <c r="CG171" s="2">
        <v>4.8399999999999999E-2</v>
      </c>
      <c r="CH171" s="2">
        <v>0</v>
      </c>
      <c r="CI171" s="2">
        <v>0</v>
      </c>
      <c r="CJ171" s="2">
        <v>51.81</v>
      </c>
      <c r="CK171" s="2">
        <v>51.03</v>
      </c>
      <c r="CL171" s="2">
        <v>47.46</v>
      </c>
      <c r="CM171" s="2">
        <v>0.62</v>
      </c>
      <c r="CN171" s="2">
        <v>0.83</v>
      </c>
      <c r="CO171" s="2">
        <v>0.06</v>
      </c>
      <c r="CP171" s="2">
        <v>54.087400000000002</v>
      </c>
      <c r="CQ171" s="2">
        <v>0</v>
      </c>
      <c r="CR171" s="2">
        <v>29.231000000000002</v>
      </c>
      <c r="CS171" s="2">
        <v>0</v>
      </c>
      <c r="CT171" s="2">
        <v>0</v>
      </c>
      <c r="CU171" s="2">
        <v>0</v>
      </c>
      <c r="CV171" s="2">
        <v>0</v>
      </c>
      <c r="CW171" s="2">
        <v>11.494899999999999</v>
      </c>
      <c r="CX171" s="2">
        <v>4.8278999999999996</v>
      </c>
      <c r="CY171" s="2">
        <v>0.35880000000000001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55.64</v>
      </c>
      <c r="DF171" s="2">
        <v>42.29</v>
      </c>
      <c r="DG171" s="2">
        <v>2.0699999999999998</v>
      </c>
      <c r="DH171" s="2">
        <v>0</v>
      </c>
      <c r="DI171" s="2">
        <v>49.645699999999998</v>
      </c>
      <c r="DJ171" s="2">
        <v>0</v>
      </c>
      <c r="DK171" s="2">
        <v>5.3128000000000002</v>
      </c>
      <c r="DL171" s="2">
        <v>0</v>
      </c>
      <c r="DM171" s="2">
        <v>14.6259</v>
      </c>
      <c r="DN171" s="2">
        <v>0.36680000000000001</v>
      </c>
      <c r="DO171" s="2">
        <v>11.7271</v>
      </c>
      <c r="DP171" s="2">
        <v>18.306799999999999</v>
      </c>
      <c r="DQ171" s="2">
        <v>0</v>
      </c>
      <c r="DR171" s="2">
        <v>0</v>
      </c>
      <c r="DS171" s="2">
        <v>0</v>
      </c>
      <c r="DT171" s="2">
        <v>0</v>
      </c>
      <c r="DU171" s="2">
        <v>1.49E-2</v>
      </c>
      <c r="DV171" s="2">
        <v>0</v>
      </c>
      <c r="DW171" s="2">
        <v>0</v>
      </c>
      <c r="DX171" s="2">
        <v>58.83</v>
      </c>
      <c r="DY171" s="2">
        <v>33.119999999999997</v>
      </c>
      <c r="DZ171" s="2">
        <v>23.18</v>
      </c>
      <c r="EA171" s="2">
        <v>37.159999999999997</v>
      </c>
      <c r="EB171" s="2">
        <v>5.93</v>
      </c>
      <c r="EC171" s="2">
        <v>0.59</v>
      </c>
      <c r="ED171" s="2">
        <v>0.02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48.721800000000002</v>
      </c>
      <c r="FY171" s="2">
        <v>0.38869999999999999</v>
      </c>
      <c r="FZ171" s="2">
        <v>10.8111</v>
      </c>
      <c r="GA171" s="2">
        <v>35.286200000000001</v>
      </c>
      <c r="GB171" s="2">
        <v>0</v>
      </c>
      <c r="GC171" s="2">
        <v>4.7920999999999996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44.75</v>
      </c>
      <c r="GM171" s="2">
        <v>9.93</v>
      </c>
      <c r="GN171" s="2">
        <v>36.03</v>
      </c>
      <c r="GO171" s="2">
        <v>0.56000000000000005</v>
      </c>
      <c r="GP171" s="2">
        <v>8.7200000000000006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59.371200000000002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4.2287999999999997</v>
      </c>
      <c r="HX171" s="2">
        <v>36.399900000000002</v>
      </c>
      <c r="HY171" s="2">
        <v>0</v>
      </c>
      <c r="HZ171" s="2">
        <v>93.65</v>
      </c>
      <c r="IA171" s="2">
        <v>6.35</v>
      </c>
    </row>
    <row r="172" spans="1:235" x14ac:dyDescent="0.35">
      <c r="A172" s="2" t="s">
        <v>654</v>
      </c>
      <c r="B172" s="2">
        <v>84.57</v>
      </c>
      <c r="C172" s="2">
        <v>84.1</v>
      </c>
      <c r="D172" s="2">
        <v>84.26</v>
      </c>
      <c r="E172" s="2">
        <v>1086.74</v>
      </c>
      <c r="F172" s="2">
        <v>1E-3</v>
      </c>
      <c r="G172" s="2">
        <v>-9.68</v>
      </c>
      <c r="H172" s="2">
        <v>0</v>
      </c>
      <c r="I172" s="2">
        <v>-0.71</v>
      </c>
      <c r="J172" s="2">
        <v>15.9</v>
      </c>
      <c r="K172" s="2">
        <v>1086.6099999999999</v>
      </c>
      <c r="L172" s="2">
        <v>-0.14000000000000001</v>
      </c>
      <c r="M172" s="2">
        <v>1086.6600000000001</v>
      </c>
      <c r="N172" s="2">
        <v>-0.08</v>
      </c>
      <c r="O172" s="2">
        <v>1086.68</v>
      </c>
      <c r="P172" s="2">
        <v>-0.06</v>
      </c>
      <c r="Q172" s="2">
        <v>1066.1300000000001</v>
      </c>
      <c r="R172" s="2">
        <v>-20.62</v>
      </c>
      <c r="S172" s="2">
        <v>1058.69</v>
      </c>
      <c r="T172" s="2">
        <v>-28.05</v>
      </c>
      <c r="U172" s="2">
        <v>1086.74</v>
      </c>
      <c r="V172" s="2">
        <v>0</v>
      </c>
      <c r="W172" s="2">
        <v>1026.8499999999999</v>
      </c>
      <c r="X172" s="2">
        <v>-59.89</v>
      </c>
      <c r="Y172" s="2">
        <v>14.682499999999999</v>
      </c>
      <c r="Z172" s="2">
        <v>39.803699999999999</v>
      </c>
      <c r="AA172" s="2">
        <v>27.851099999999999</v>
      </c>
      <c r="AB172" s="2">
        <v>0</v>
      </c>
      <c r="AC172" s="2">
        <v>0</v>
      </c>
      <c r="AD172" s="2">
        <v>1.619</v>
      </c>
      <c r="AE172" s="2">
        <v>0</v>
      </c>
      <c r="AF172" s="2">
        <v>5.7500000000000002E-2</v>
      </c>
      <c r="AG172" s="2">
        <v>5.9612999999999996</v>
      </c>
      <c r="AH172" s="2">
        <v>34.594299999999997</v>
      </c>
      <c r="AI172" s="2">
        <v>48.100700000000003</v>
      </c>
      <c r="AJ172" s="2">
        <v>0</v>
      </c>
      <c r="AK172" s="2">
        <v>0</v>
      </c>
      <c r="AL172" s="2">
        <v>10.6273</v>
      </c>
      <c r="AM172" s="2">
        <v>0</v>
      </c>
      <c r="AN172" s="2">
        <v>0.71630000000000005</v>
      </c>
      <c r="AO172" s="2">
        <v>0.24690000000000001</v>
      </c>
      <c r="AP172" s="2">
        <v>4.53E-2</v>
      </c>
      <c r="AQ172" s="2">
        <v>48.8125</v>
      </c>
      <c r="AR172" s="2">
        <v>3.0847000000000002</v>
      </c>
      <c r="AS172" s="2">
        <v>11.826700000000001</v>
      </c>
      <c r="AT172" s="2">
        <v>2.7772000000000001</v>
      </c>
      <c r="AU172" s="2">
        <v>15.5862</v>
      </c>
      <c r="AV172" s="2">
        <v>0.38690000000000002</v>
      </c>
      <c r="AW172" s="2">
        <v>3.2326000000000001</v>
      </c>
      <c r="AX172" s="2">
        <v>8.6546000000000003</v>
      </c>
      <c r="AY172" s="2">
        <v>2.9399000000000002</v>
      </c>
      <c r="AZ172" s="2">
        <v>1.7523</v>
      </c>
      <c r="BA172" s="2">
        <v>0.69620000000000004</v>
      </c>
      <c r="BB172" s="2">
        <v>0</v>
      </c>
      <c r="BC172" s="2">
        <v>2.2000000000000001E-3</v>
      </c>
      <c r="BD172" s="2">
        <v>0.24809999999999999</v>
      </c>
      <c r="BE172" s="2">
        <v>0</v>
      </c>
      <c r="BF172" s="2">
        <v>2.5202</v>
      </c>
      <c r="BG172" s="2">
        <v>1.3312999999999999</v>
      </c>
      <c r="BH172" s="2">
        <v>0.53779999999999994</v>
      </c>
      <c r="BI172" s="2">
        <v>1.9141999999999999</v>
      </c>
      <c r="BJ172" s="2">
        <v>3.7429000000000001</v>
      </c>
      <c r="BK172" s="2">
        <v>2.8773</v>
      </c>
      <c r="BL172" s="2">
        <v>2.97</v>
      </c>
      <c r="BM172" s="2">
        <v>2.9348000000000001</v>
      </c>
      <c r="BN172" s="2">
        <v>2.8605</v>
      </c>
      <c r="BO172" s="2">
        <v>2.8231999999999999</v>
      </c>
      <c r="BP172" s="2">
        <v>2.7873000000000001</v>
      </c>
      <c r="BQ172" s="2">
        <v>3.1737000000000002</v>
      </c>
      <c r="BR172" s="2">
        <v>3.2311000000000001</v>
      </c>
      <c r="BS172" s="2">
        <v>3.2541000000000002</v>
      </c>
      <c r="BT172" s="2">
        <v>3.2526000000000002</v>
      </c>
      <c r="BU172" s="2">
        <v>35.057099999999998</v>
      </c>
      <c r="BV172" s="2">
        <v>0</v>
      </c>
      <c r="BW172" s="2">
        <v>0</v>
      </c>
      <c r="BX172" s="2">
        <v>0</v>
      </c>
      <c r="BY172" s="2">
        <v>39.895600000000002</v>
      </c>
      <c r="BZ172" s="2">
        <v>0.51239999999999997</v>
      </c>
      <c r="CA172" s="2">
        <v>23.9438</v>
      </c>
      <c r="CB172" s="2">
        <v>0.54359999999999997</v>
      </c>
      <c r="CC172" s="2">
        <v>0</v>
      </c>
      <c r="CD172" s="2">
        <v>0</v>
      </c>
      <c r="CE172" s="2">
        <v>0</v>
      </c>
      <c r="CF172" s="2">
        <v>0</v>
      </c>
      <c r="CG172" s="2">
        <v>4.7600000000000003E-2</v>
      </c>
      <c r="CH172" s="2">
        <v>0</v>
      </c>
      <c r="CI172" s="2">
        <v>0</v>
      </c>
      <c r="CJ172" s="2">
        <v>51.69</v>
      </c>
      <c r="CK172" s="2">
        <v>50.91</v>
      </c>
      <c r="CL172" s="2">
        <v>47.59</v>
      </c>
      <c r="CM172" s="2">
        <v>0.62</v>
      </c>
      <c r="CN172" s="2">
        <v>0.83</v>
      </c>
      <c r="CO172" s="2">
        <v>0.05</v>
      </c>
      <c r="CP172" s="2">
        <v>54.121299999999998</v>
      </c>
      <c r="CQ172" s="2">
        <v>0</v>
      </c>
      <c r="CR172" s="2">
        <v>29.2075</v>
      </c>
      <c r="CS172" s="2">
        <v>0</v>
      </c>
      <c r="CT172" s="2">
        <v>0</v>
      </c>
      <c r="CU172" s="2">
        <v>0</v>
      </c>
      <c r="CV172" s="2">
        <v>0</v>
      </c>
      <c r="CW172" s="2">
        <v>11.467599999999999</v>
      </c>
      <c r="CX172" s="2">
        <v>4.8418000000000001</v>
      </c>
      <c r="CY172" s="2">
        <v>0.36180000000000001</v>
      </c>
      <c r="CZ172" s="2">
        <v>0</v>
      </c>
      <c r="DA172" s="2">
        <v>0</v>
      </c>
      <c r="DB172" s="2">
        <v>0</v>
      </c>
      <c r="DC172" s="2">
        <v>0</v>
      </c>
      <c r="DD172" s="2">
        <v>0</v>
      </c>
      <c r="DE172" s="2">
        <v>55.51</v>
      </c>
      <c r="DF172" s="2">
        <v>42.41</v>
      </c>
      <c r="DG172" s="2">
        <v>2.09</v>
      </c>
      <c r="DH172" s="2">
        <v>0</v>
      </c>
      <c r="DI172" s="2">
        <v>49.6357</v>
      </c>
      <c r="DJ172" s="2">
        <v>0</v>
      </c>
      <c r="DK172" s="2">
        <v>5.3105000000000002</v>
      </c>
      <c r="DL172" s="2">
        <v>0</v>
      </c>
      <c r="DM172" s="2">
        <v>14.670500000000001</v>
      </c>
      <c r="DN172" s="2">
        <v>0.36880000000000002</v>
      </c>
      <c r="DO172" s="2">
        <v>11.6976</v>
      </c>
      <c r="DP172" s="2">
        <v>18.302199999999999</v>
      </c>
      <c r="DQ172" s="2">
        <v>0</v>
      </c>
      <c r="DR172" s="2">
        <v>0</v>
      </c>
      <c r="DS172" s="2">
        <v>0</v>
      </c>
      <c r="DT172" s="2">
        <v>0</v>
      </c>
      <c r="DU172" s="2">
        <v>1.47E-2</v>
      </c>
      <c r="DV172" s="2">
        <v>0</v>
      </c>
      <c r="DW172" s="2">
        <v>0</v>
      </c>
      <c r="DX172" s="2">
        <v>58.7</v>
      </c>
      <c r="DY172" s="2">
        <v>33.049999999999997</v>
      </c>
      <c r="DZ172" s="2">
        <v>23.25</v>
      </c>
      <c r="EA172" s="2">
        <v>37.159999999999997</v>
      </c>
      <c r="EB172" s="2">
        <v>5.93</v>
      </c>
      <c r="EC172" s="2">
        <v>0.59</v>
      </c>
      <c r="ED172" s="2">
        <v>0.02</v>
      </c>
      <c r="EE172" s="2">
        <v>0</v>
      </c>
      <c r="EF172" s="2">
        <v>0</v>
      </c>
      <c r="EG172" s="2">
        <v>0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0</v>
      </c>
      <c r="EP172" s="2">
        <v>0</v>
      </c>
      <c r="EQ172" s="2">
        <v>0</v>
      </c>
      <c r="ER172" s="2">
        <v>0</v>
      </c>
      <c r="ES172" s="2">
        <v>0</v>
      </c>
      <c r="ET172" s="2">
        <v>0</v>
      </c>
      <c r="EU172" s="2">
        <v>0</v>
      </c>
      <c r="EV172" s="2">
        <v>0</v>
      </c>
      <c r="EW172" s="2">
        <v>0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48.634799999999998</v>
      </c>
      <c r="FY172" s="2">
        <v>0.38819999999999999</v>
      </c>
      <c r="FZ172" s="2">
        <v>10.9686</v>
      </c>
      <c r="GA172" s="2">
        <v>35.226799999999997</v>
      </c>
      <c r="GB172" s="2">
        <v>0</v>
      </c>
      <c r="GC172" s="2">
        <v>4.7815000000000003</v>
      </c>
      <c r="GD172" s="2">
        <v>0</v>
      </c>
      <c r="GE172" s="2">
        <v>0</v>
      </c>
      <c r="GF172" s="2">
        <v>0</v>
      </c>
      <c r="GG172" s="2">
        <v>0</v>
      </c>
      <c r="GH172" s="2">
        <v>0</v>
      </c>
      <c r="GI172" s="2">
        <v>0</v>
      </c>
      <c r="GJ172" s="2">
        <v>0</v>
      </c>
      <c r="GK172" s="2">
        <v>0</v>
      </c>
      <c r="GL172" s="2">
        <v>44.68</v>
      </c>
      <c r="GM172" s="2">
        <v>10.08</v>
      </c>
      <c r="GN172" s="2">
        <v>35.979999999999997</v>
      </c>
      <c r="GO172" s="2">
        <v>0.56000000000000005</v>
      </c>
      <c r="GP172" s="2">
        <v>8.6999999999999993</v>
      </c>
      <c r="GQ172" s="2">
        <v>0</v>
      </c>
      <c r="GR172" s="2">
        <v>0</v>
      </c>
      <c r="GS172" s="2">
        <v>0</v>
      </c>
      <c r="GT172" s="2">
        <v>0</v>
      </c>
      <c r="GU172" s="2">
        <v>0</v>
      </c>
      <c r="GV172" s="2">
        <v>0</v>
      </c>
      <c r="GW172" s="2">
        <v>0</v>
      </c>
      <c r="GX172" s="2">
        <v>0</v>
      </c>
      <c r="GY172" s="2">
        <v>0</v>
      </c>
      <c r="GZ172" s="2">
        <v>0</v>
      </c>
      <c r="HA172" s="2">
        <v>0</v>
      </c>
      <c r="HB172" s="2">
        <v>0</v>
      </c>
      <c r="HC172" s="2">
        <v>0</v>
      </c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2">
        <v>0</v>
      </c>
      <c r="HJ172" s="2">
        <v>0</v>
      </c>
      <c r="HK172" s="2">
        <v>0</v>
      </c>
      <c r="HL172" s="2">
        <v>0</v>
      </c>
      <c r="HM172" s="2">
        <v>0</v>
      </c>
      <c r="HN172" s="2">
        <v>0</v>
      </c>
      <c r="HO172" s="2">
        <v>59.424999999999997</v>
      </c>
      <c r="HP172" s="2">
        <v>0</v>
      </c>
      <c r="HQ172" s="2">
        <v>0</v>
      </c>
      <c r="HR172" s="2">
        <v>0</v>
      </c>
      <c r="HS172" s="2">
        <v>0</v>
      </c>
      <c r="HT172" s="2">
        <v>0</v>
      </c>
      <c r="HU172" s="2">
        <v>0</v>
      </c>
      <c r="HV172" s="2">
        <v>0</v>
      </c>
      <c r="HW172" s="2">
        <v>4.1741000000000001</v>
      </c>
      <c r="HX172" s="2">
        <v>36.4009</v>
      </c>
      <c r="HY172" s="2">
        <v>0</v>
      </c>
      <c r="HZ172" s="2">
        <v>93.74</v>
      </c>
      <c r="IA172" s="2">
        <v>6.26</v>
      </c>
    </row>
    <row r="173" spans="1:235" x14ac:dyDescent="0.35">
      <c r="A173" s="2" t="s">
        <v>654</v>
      </c>
      <c r="B173" s="2">
        <v>85.08</v>
      </c>
      <c r="C173" s="2">
        <v>84.63</v>
      </c>
      <c r="D173" s="2">
        <v>84.77</v>
      </c>
      <c r="E173" s="2">
        <v>1086.1400000000001</v>
      </c>
      <c r="F173" s="2">
        <v>1E-3</v>
      </c>
      <c r="G173" s="2">
        <v>-9.69</v>
      </c>
      <c r="H173" s="2">
        <v>0</v>
      </c>
      <c r="I173" s="2">
        <v>-0.71</v>
      </c>
      <c r="J173" s="2">
        <v>15.37</v>
      </c>
      <c r="K173" s="2">
        <v>1085.99</v>
      </c>
      <c r="L173" s="2">
        <v>-0.15</v>
      </c>
      <c r="M173" s="2">
        <v>1086.04</v>
      </c>
      <c r="N173" s="2">
        <v>-0.09</v>
      </c>
      <c r="O173" s="2">
        <v>1086.08</v>
      </c>
      <c r="P173" s="2">
        <v>-0.06</v>
      </c>
      <c r="Q173" s="2">
        <v>1065.57</v>
      </c>
      <c r="R173" s="2">
        <v>-20.57</v>
      </c>
      <c r="S173" s="2">
        <v>1058.1500000000001</v>
      </c>
      <c r="T173" s="2">
        <v>-27.99</v>
      </c>
      <c r="U173" s="2">
        <v>1086.1400000000001</v>
      </c>
      <c r="V173" s="2">
        <v>0</v>
      </c>
      <c r="W173" s="2">
        <v>1026.8499999999999</v>
      </c>
      <c r="X173" s="2">
        <v>-59.29</v>
      </c>
      <c r="Y173" s="2">
        <v>14.713800000000001</v>
      </c>
      <c r="Z173" s="2">
        <v>39.984699999999997</v>
      </c>
      <c r="AA173" s="2">
        <v>28.103000000000002</v>
      </c>
      <c r="AB173" s="2">
        <v>0</v>
      </c>
      <c r="AC173" s="2">
        <v>0</v>
      </c>
      <c r="AD173" s="2">
        <v>1.6742999999999999</v>
      </c>
      <c r="AE173" s="2">
        <v>0</v>
      </c>
      <c r="AF173" s="2">
        <v>6.1199999999999997E-2</v>
      </c>
      <c r="AG173" s="2">
        <v>5.9802999999999997</v>
      </c>
      <c r="AH173" s="2">
        <v>34.585900000000002</v>
      </c>
      <c r="AI173" s="2">
        <v>48.151200000000003</v>
      </c>
      <c r="AJ173" s="2">
        <v>0</v>
      </c>
      <c r="AK173" s="2">
        <v>0</v>
      </c>
      <c r="AL173" s="2">
        <v>10.564399999999999</v>
      </c>
      <c r="AM173" s="2">
        <v>0</v>
      </c>
      <c r="AN173" s="2">
        <v>0.71819999999999995</v>
      </c>
      <c r="AO173" s="2">
        <v>0.24640000000000001</v>
      </c>
      <c r="AP173" s="2">
        <v>4.53E-2</v>
      </c>
      <c r="AQ173" s="2">
        <v>48.9011</v>
      </c>
      <c r="AR173" s="2">
        <v>3.0249000000000001</v>
      </c>
      <c r="AS173" s="2">
        <v>11.8629</v>
      </c>
      <c r="AT173" s="2">
        <v>2.7772999999999999</v>
      </c>
      <c r="AU173" s="2">
        <v>15.528700000000001</v>
      </c>
      <c r="AV173" s="2">
        <v>0.3871</v>
      </c>
      <c r="AW173" s="2">
        <v>3.2052</v>
      </c>
      <c r="AX173" s="2">
        <v>8.5965000000000007</v>
      </c>
      <c r="AY173" s="2">
        <v>2.9468000000000001</v>
      </c>
      <c r="AZ173" s="2">
        <v>1.7998000000000001</v>
      </c>
      <c r="BA173" s="2">
        <v>0.72</v>
      </c>
      <c r="BB173" s="2">
        <v>0</v>
      </c>
      <c r="BC173" s="2">
        <v>2.0999999999999999E-3</v>
      </c>
      <c r="BD173" s="2">
        <v>0.2477</v>
      </c>
      <c r="BE173" s="2">
        <v>0</v>
      </c>
      <c r="BF173" s="2">
        <v>2.5367000000000002</v>
      </c>
      <c r="BG173" s="2">
        <v>1.3240000000000001</v>
      </c>
      <c r="BH173" s="2">
        <v>0.53559999999999997</v>
      </c>
      <c r="BI173" s="2">
        <v>1.9220999999999999</v>
      </c>
      <c r="BJ173" s="2">
        <v>3.8088000000000002</v>
      </c>
      <c r="BK173" s="2">
        <v>2.9119999999999999</v>
      </c>
      <c r="BL173" s="2">
        <v>3.0068999999999999</v>
      </c>
      <c r="BM173" s="2">
        <v>2.9698000000000002</v>
      </c>
      <c r="BN173" s="2">
        <v>2.8929</v>
      </c>
      <c r="BO173" s="2">
        <v>2.8544</v>
      </c>
      <c r="BP173" s="2">
        <v>2.8174000000000001</v>
      </c>
      <c r="BQ173" s="2">
        <v>3.2059000000000002</v>
      </c>
      <c r="BR173" s="2">
        <v>3.2650999999999999</v>
      </c>
      <c r="BS173" s="2">
        <v>3.2888999999999999</v>
      </c>
      <c r="BT173" s="2">
        <v>3.2871000000000001</v>
      </c>
      <c r="BU173" s="2">
        <v>35.0413</v>
      </c>
      <c r="BV173" s="2">
        <v>0</v>
      </c>
      <c r="BW173" s="2">
        <v>0</v>
      </c>
      <c r="BX173" s="2">
        <v>0</v>
      </c>
      <c r="BY173" s="2">
        <v>39.9803</v>
      </c>
      <c r="BZ173" s="2">
        <v>0.51470000000000005</v>
      </c>
      <c r="CA173" s="2">
        <v>23.876300000000001</v>
      </c>
      <c r="CB173" s="2">
        <v>0.54059999999999997</v>
      </c>
      <c r="CC173" s="2">
        <v>0</v>
      </c>
      <c r="CD173" s="2">
        <v>0</v>
      </c>
      <c r="CE173" s="2">
        <v>0</v>
      </c>
      <c r="CF173" s="2">
        <v>0</v>
      </c>
      <c r="CG173" s="2">
        <v>4.6800000000000001E-2</v>
      </c>
      <c r="CH173" s="2">
        <v>0</v>
      </c>
      <c r="CI173" s="2">
        <v>0</v>
      </c>
      <c r="CJ173" s="2">
        <v>51.56</v>
      </c>
      <c r="CK173" s="2">
        <v>50.79</v>
      </c>
      <c r="CL173" s="2">
        <v>47.71</v>
      </c>
      <c r="CM173" s="2">
        <v>0.62</v>
      </c>
      <c r="CN173" s="2">
        <v>0.83</v>
      </c>
      <c r="CO173" s="2">
        <v>0.05</v>
      </c>
      <c r="CP173" s="2">
        <v>54.1554</v>
      </c>
      <c r="CQ173" s="2">
        <v>0</v>
      </c>
      <c r="CR173" s="2">
        <v>29.183800000000002</v>
      </c>
      <c r="CS173" s="2">
        <v>0</v>
      </c>
      <c r="CT173" s="2">
        <v>0</v>
      </c>
      <c r="CU173" s="2">
        <v>0</v>
      </c>
      <c r="CV173" s="2">
        <v>0</v>
      </c>
      <c r="CW173" s="2">
        <v>11.440099999999999</v>
      </c>
      <c r="CX173" s="2">
        <v>4.8556999999999997</v>
      </c>
      <c r="CY173" s="2">
        <v>0.3649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55.37</v>
      </c>
      <c r="DF173" s="2">
        <v>42.53</v>
      </c>
      <c r="DG173" s="2">
        <v>2.1</v>
      </c>
      <c r="DH173" s="2">
        <v>0</v>
      </c>
      <c r="DI173" s="2">
        <v>49.625399999999999</v>
      </c>
      <c r="DJ173" s="2">
        <v>0</v>
      </c>
      <c r="DK173" s="2">
        <v>5.3087</v>
      </c>
      <c r="DL173" s="2">
        <v>0</v>
      </c>
      <c r="DM173" s="2">
        <v>14.7151</v>
      </c>
      <c r="DN173" s="2">
        <v>0.37090000000000001</v>
      </c>
      <c r="DO173" s="2">
        <v>11.6678</v>
      </c>
      <c r="DP173" s="2">
        <v>18.297699999999999</v>
      </c>
      <c r="DQ173" s="2">
        <v>0</v>
      </c>
      <c r="DR173" s="2">
        <v>0</v>
      </c>
      <c r="DS173" s="2">
        <v>0</v>
      </c>
      <c r="DT173" s="2">
        <v>0</v>
      </c>
      <c r="DU173" s="2">
        <v>1.44E-2</v>
      </c>
      <c r="DV173" s="2">
        <v>0</v>
      </c>
      <c r="DW173" s="2">
        <v>0</v>
      </c>
      <c r="DX173" s="2">
        <v>58.56</v>
      </c>
      <c r="DY173" s="2">
        <v>32.97</v>
      </c>
      <c r="DZ173" s="2">
        <v>23.33</v>
      </c>
      <c r="EA173" s="2">
        <v>37.159999999999997</v>
      </c>
      <c r="EB173" s="2">
        <v>5.93</v>
      </c>
      <c r="EC173" s="2">
        <v>0.6</v>
      </c>
      <c r="ED173" s="2">
        <v>0.02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48.544199999999996</v>
      </c>
      <c r="FY173" s="2">
        <v>0.38779999999999998</v>
      </c>
      <c r="FZ173" s="2">
        <v>11.1332</v>
      </c>
      <c r="GA173" s="2">
        <v>35.163499999999999</v>
      </c>
      <c r="GB173" s="2">
        <v>0</v>
      </c>
      <c r="GC173" s="2">
        <v>4.7713000000000001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44.6</v>
      </c>
      <c r="GM173" s="2">
        <v>10.23</v>
      </c>
      <c r="GN173" s="2">
        <v>35.92</v>
      </c>
      <c r="GO173" s="2">
        <v>0.56000000000000005</v>
      </c>
      <c r="GP173" s="2">
        <v>8.69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59.4788</v>
      </c>
      <c r="HP173" s="2">
        <v>0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4.1193</v>
      </c>
      <c r="HX173" s="2">
        <v>36.401899999999998</v>
      </c>
      <c r="HY173" s="2">
        <v>0</v>
      </c>
      <c r="HZ173" s="2">
        <v>93.82</v>
      </c>
      <c r="IA173" s="2">
        <v>6.18</v>
      </c>
    </row>
  </sheetData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06760-9210-5E45-9ABA-185D3F84548A}">
  <dimension ref="A1:IA171"/>
  <sheetViews>
    <sheetView workbookViewId="0">
      <selection activeCell="J3" sqref="J3"/>
    </sheetView>
  </sheetViews>
  <sheetFormatPr defaultColWidth="10.83203125" defaultRowHeight="15.5" x14ac:dyDescent="0.35"/>
  <cols>
    <col min="1" max="1" width="7.5" style="2" bestFit="1" customWidth="1"/>
    <col min="2" max="2" width="13.83203125" style="2" bestFit="1" customWidth="1"/>
    <col min="3" max="3" width="12.83203125" style="2" bestFit="1" customWidth="1"/>
    <col min="4" max="4" width="13.08203125" style="2" bestFit="1" customWidth="1"/>
    <col min="5" max="5" width="8.08203125" style="2" bestFit="1" customWidth="1"/>
    <col min="6" max="6" width="6.08203125" style="2" bestFit="1" customWidth="1"/>
    <col min="7" max="7" width="8.08203125" style="2" bestFit="1" customWidth="1"/>
    <col min="8" max="9" width="6.83203125" style="2" bestFit="1" customWidth="1"/>
    <col min="10" max="10" width="10.5" style="2" bestFit="1" customWidth="1"/>
    <col min="11" max="11" width="8.08203125" style="2" bestFit="1" customWidth="1"/>
    <col min="12" max="12" width="6.08203125" style="2" bestFit="1" customWidth="1"/>
    <col min="13" max="13" width="8.08203125" style="2" bestFit="1" customWidth="1"/>
    <col min="14" max="14" width="5.83203125" style="2" bestFit="1" customWidth="1"/>
    <col min="15" max="15" width="8.33203125" style="2" bestFit="1" customWidth="1"/>
    <col min="16" max="16" width="6.83203125" style="2" bestFit="1" customWidth="1"/>
    <col min="17" max="17" width="8.08203125" style="2" bestFit="1" customWidth="1"/>
    <col min="18" max="18" width="6.83203125" style="2" bestFit="1" customWidth="1"/>
    <col min="19" max="19" width="8.5" style="2" bestFit="1" customWidth="1"/>
    <col min="20" max="20" width="6.83203125" style="2" bestFit="1" customWidth="1"/>
    <col min="21" max="21" width="8.08203125" style="2" bestFit="1" customWidth="1"/>
    <col min="22" max="22" width="7.83203125" style="2" bestFit="1" customWidth="1"/>
    <col min="23" max="23" width="8.33203125" style="2" bestFit="1" customWidth="1"/>
    <col min="24" max="24" width="7.83203125" style="2" bestFit="1" customWidth="1"/>
    <col min="25" max="25" width="8.58203125" style="2" bestFit="1" customWidth="1"/>
    <col min="26" max="26" width="8.33203125" style="2" bestFit="1" customWidth="1"/>
    <col min="27" max="27" width="9.08203125" style="2" bestFit="1" customWidth="1"/>
    <col min="28" max="28" width="8.83203125" style="2" bestFit="1" customWidth="1"/>
    <col min="29" max="29" width="9.33203125" style="2" bestFit="1" customWidth="1"/>
    <col min="30" max="30" width="8" style="2" bestFit="1" customWidth="1"/>
    <col min="31" max="31" width="9.08203125" style="2" bestFit="1" customWidth="1"/>
    <col min="32" max="32" width="8.5" style="2" bestFit="1" customWidth="1"/>
    <col min="33" max="33" width="11.08203125" style="2" bestFit="1" customWidth="1"/>
    <col min="34" max="34" width="10.83203125" style="2"/>
    <col min="35" max="35" width="11.58203125" style="2" bestFit="1" customWidth="1"/>
    <col min="36" max="36" width="11.33203125" style="2" bestFit="1" customWidth="1"/>
    <col min="37" max="37" width="11.83203125" style="2" bestFit="1" customWidth="1"/>
    <col min="38" max="38" width="10.5" style="2" bestFit="1" customWidth="1"/>
    <col min="39" max="39" width="11.58203125" style="2" bestFit="1" customWidth="1"/>
    <col min="40" max="40" width="11" style="2" bestFit="1" customWidth="1"/>
    <col min="41" max="41" width="11.58203125" style="2" bestFit="1" customWidth="1"/>
    <col min="42" max="42" width="9.5" style="2" bestFit="1" customWidth="1"/>
    <col min="43" max="43" width="13.83203125" style="2" bestFit="1" customWidth="1"/>
    <col min="44" max="44" width="14" style="2" bestFit="1" customWidth="1"/>
    <col min="45" max="46" width="15.08203125" style="2" bestFit="1" customWidth="1"/>
    <col min="47" max="47" width="13.08203125" style="2" bestFit="1" customWidth="1"/>
    <col min="48" max="48" width="14.08203125" style="2" bestFit="1" customWidth="1"/>
    <col min="49" max="49" width="14" style="2" bestFit="1" customWidth="1"/>
    <col min="50" max="50" width="13.58203125" style="2" bestFit="1" customWidth="1"/>
    <col min="51" max="51" width="14.58203125" style="2" bestFit="1" customWidth="1"/>
    <col min="52" max="52" width="13.58203125" style="2" bestFit="1" customWidth="1"/>
    <col min="53" max="53" width="14.33203125" style="2" bestFit="1" customWidth="1"/>
    <col min="54" max="54" width="15.5" style="2" bestFit="1" customWidth="1"/>
    <col min="55" max="55" width="13.08203125" style="2" bestFit="1" customWidth="1"/>
    <col min="56" max="56" width="10.83203125" style="2"/>
    <col min="57" max="57" width="13.58203125" style="2" bestFit="1" customWidth="1"/>
    <col min="58" max="72" width="7.08203125" style="2" bestFit="1" customWidth="1"/>
    <col min="73" max="73" width="13.33203125" style="2" bestFit="1" customWidth="1"/>
    <col min="74" max="74" width="13.5" style="2" bestFit="1" customWidth="1"/>
    <col min="75" max="76" width="14.58203125" style="2" bestFit="1" customWidth="1"/>
    <col min="77" max="77" width="12.58203125" style="2" bestFit="1" customWidth="1"/>
    <col min="78" max="78" width="13.58203125" style="2" bestFit="1" customWidth="1"/>
    <col min="79" max="79" width="13.5" style="2" bestFit="1" customWidth="1"/>
    <col min="80" max="80" width="13.08203125" style="2" bestFit="1" customWidth="1"/>
    <col min="81" max="81" width="14.08203125" style="2" bestFit="1" customWidth="1"/>
    <col min="82" max="82" width="13.08203125" style="2" bestFit="1" customWidth="1"/>
    <col min="83" max="83" width="13.83203125" style="2" bestFit="1" customWidth="1"/>
    <col min="84" max="84" width="15" style="2" bestFit="1" customWidth="1"/>
    <col min="85" max="85" width="12.58203125" style="2" bestFit="1" customWidth="1"/>
    <col min="86" max="86" width="10.33203125" style="2" bestFit="1" customWidth="1"/>
    <col min="87" max="87" width="13.08203125" style="2" bestFit="1" customWidth="1"/>
    <col min="88" max="88" width="8.08203125" style="2" bestFit="1" customWidth="1"/>
    <col min="89" max="90" width="7.33203125" style="2" bestFit="1" customWidth="1"/>
    <col min="91" max="91" width="8.08203125" style="2" bestFit="1" customWidth="1"/>
    <col min="92" max="92" width="7.58203125" style="2" bestFit="1" customWidth="1"/>
    <col min="93" max="93" width="7.08203125" style="2" bestFit="1" customWidth="1"/>
    <col min="94" max="94" width="13" style="2" bestFit="1" customWidth="1"/>
    <col min="95" max="95" width="13.08203125" style="2" bestFit="1" customWidth="1"/>
    <col min="96" max="97" width="14.33203125" style="2" bestFit="1" customWidth="1"/>
    <col min="98" max="98" width="12.33203125" style="2" bestFit="1" customWidth="1"/>
    <col min="99" max="99" width="13.33203125" style="2" bestFit="1" customWidth="1"/>
    <col min="100" max="100" width="13.08203125" style="2" bestFit="1" customWidth="1"/>
    <col min="101" max="101" width="12.83203125" style="2" bestFit="1" customWidth="1"/>
    <col min="102" max="102" width="13.83203125" style="2" bestFit="1" customWidth="1"/>
    <col min="103" max="103" width="12.83203125" style="2" bestFit="1" customWidth="1"/>
    <col min="104" max="104" width="13.5" style="2" bestFit="1" customWidth="1"/>
    <col min="105" max="105" width="14.58203125" style="2" bestFit="1" customWidth="1"/>
    <col min="106" max="106" width="12.33203125" style="2" bestFit="1" customWidth="1"/>
    <col min="107" max="107" width="10" style="2" bestFit="1" customWidth="1"/>
    <col min="108" max="108" width="12.83203125" style="2" bestFit="1" customWidth="1"/>
    <col min="109" max="110" width="7.5" style="2" bestFit="1" customWidth="1"/>
    <col min="111" max="111" width="7.08203125" style="2" bestFit="1" customWidth="1"/>
    <col min="112" max="112" width="6.83203125" style="2" bestFit="1" customWidth="1"/>
    <col min="113" max="113" width="13.83203125" style="2" bestFit="1" customWidth="1"/>
    <col min="114" max="114" width="14" style="2" bestFit="1" customWidth="1"/>
    <col min="115" max="116" width="15.08203125" style="2" bestFit="1" customWidth="1"/>
    <col min="117" max="117" width="13.08203125" style="2" bestFit="1" customWidth="1"/>
    <col min="118" max="118" width="14.08203125" style="2" bestFit="1" customWidth="1"/>
    <col min="119" max="119" width="14" style="2" bestFit="1" customWidth="1"/>
    <col min="120" max="120" width="13.58203125" style="2" bestFit="1" customWidth="1"/>
    <col min="121" max="121" width="14.58203125" style="2" bestFit="1" customWidth="1"/>
    <col min="122" max="122" width="13.58203125" style="2" bestFit="1" customWidth="1"/>
    <col min="123" max="123" width="14.33203125" style="2" bestFit="1" customWidth="1"/>
    <col min="124" max="124" width="15.5" style="2" bestFit="1" customWidth="1"/>
    <col min="125" max="125" width="13.08203125" style="2" bestFit="1" customWidth="1"/>
    <col min="126" max="126" width="10.83203125" style="2"/>
    <col min="127" max="127" width="13.58203125" style="2" bestFit="1" customWidth="1"/>
    <col min="128" max="128" width="8.58203125" style="2" bestFit="1" customWidth="1"/>
    <col min="129" max="129" width="8.08203125" style="2" bestFit="1" customWidth="1"/>
    <col min="130" max="130" width="7.58203125" style="2" bestFit="1" customWidth="1"/>
    <col min="131" max="131" width="8.58203125" style="2" bestFit="1" customWidth="1"/>
    <col min="132" max="132" width="7.58203125" style="2" bestFit="1" customWidth="1"/>
    <col min="133" max="133" width="8.58203125" style="2" bestFit="1" customWidth="1"/>
    <col min="134" max="134" width="7.58203125" style="2" bestFit="1" customWidth="1"/>
    <col min="135" max="135" width="13.5" style="2" bestFit="1" customWidth="1"/>
    <col min="136" max="136" width="13.58203125" style="2" bestFit="1" customWidth="1"/>
    <col min="137" max="138" width="14.83203125" style="2" bestFit="1" customWidth="1"/>
    <col min="139" max="139" width="12.83203125" style="2" bestFit="1" customWidth="1"/>
    <col min="140" max="140" width="13.83203125" style="2" bestFit="1" customWidth="1"/>
    <col min="141" max="141" width="13.58203125" style="2" bestFit="1" customWidth="1"/>
    <col min="142" max="142" width="13.33203125" style="2" bestFit="1" customWidth="1"/>
    <col min="143" max="143" width="14.33203125" style="2" bestFit="1" customWidth="1"/>
    <col min="144" max="144" width="13.33203125" style="2" bestFit="1" customWidth="1"/>
    <col min="145" max="145" width="14" style="2" bestFit="1" customWidth="1"/>
    <col min="146" max="146" width="15.08203125" style="2" bestFit="1" customWidth="1"/>
    <col min="147" max="147" width="12.83203125" style="2" bestFit="1" customWidth="1"/>
    <col min="148" max="148" width="10.5" style="2" bestFit="1" customWidth="1"/>
    <col min="149" max="149" width="13.33203125" style="2" bestFit="1" customWidth="1"/>
    <col min="150" max="150" width="8.33203125" style="2" bestFit="1" customWidth="1"/>
    <col min="151" max="151" width="7.83203125" style="2" bestFit="1" customWidth="1"/>
    <col min="152" max="152" width="7.33203125" style="2" bestFit="1" customWidth="1"/>
    <col min="153" max="153" width="8.33203125" style="2" bestFit="1" customWidth="1"/>
    <col min="154" max="154" width="7.33203125" style="2" bestFit="1" customWidth="1"/>
    <col min="155" max="155" width="8.33203125" style="2" bestFit="1" customWidth="1"/>
    <col min="156" max="156" width="7.33203125" style="2" bestFit="1" customWidth="1"/>
    <col min="157" max="157" width="14" style="2" bestFit="1" customWidth="1"/>
    <col min="158" max="158" width="14.08203125" style="2" bestFit="1" customWidth="1"/>
    <col min="159" max="160" width="15.33203125" style="2" bestFit="1" customWidth="1"/>
    <col min="161" max="161" width="13.33203125" style="2" bestFit="1" customWidth="1"/>
    <col min="162" max="162" width="14.33203125" style="2" bestFit="1" customWidth="1"/>
    <col min="163" max="163" width="14.08203125" style="2" bestFit="1" customWidth="1"/>
    <col min="164" max="164" width="13.83203125" style="2" bestFit="1" customWidth="1"/>
    <col min="165" max="165" width="14.83203125" style="2" bestFit="1" customWidth="1"/>
    <col min="166" max="166" width="13.83203125" style="2" bestFit="1" customWidth="1"/>
    <col min="167" max="167" width="14.5" style="2" bestFit="1" customWidth="1"/>
    <col min="168" max="168" width="15.58203125" style="2" bestFit="1" customWidth="1"/>
    <col min="169" max="169" width="13.33203125" style="2" bestFit="1" customWidth="1"/>
    <col min="170" max="170" width="11" style="2" bestFit="1" customWidth="1"/>
    <col min="171" max="171" width="13.83203125" style="2" bestFit="1" customWidth="1"/>
    <col min="172" max="172" width="8.83203125" style="2" bestFit="1" customWidth="1"/>
    <col min="173" max="173" width="8.33203125" style="2" bestFit="1" customWidth="1"/>
    <col min="174" max="174" width="7.83203125" style="2" bestFit="1" customWidth="1"/>
    <col min="175" max="175" width="8.83203125" style="2" bestFit="1" customWidth="1"/>
    <col min="176" max="176" width="7.83203125" style="2" bestFit="1" customWidth="1"/>
    <col min="177" max="177" width="8.83203125" style="2" bestFit="1" customWidth="1"/>
    <col min="178" max="178" width="7.83203125" style="2" bestFit="1" customWidth="1"/>
    <col min="179" max="179" width="12.58203125" style="2" bestFit="1" customWidth="1"/>
    <col min="180" max="180" width="12.83203125" style="2" bestFit="1" customWidth="1"/>
    <col min="181" max="182" width="14" style="2" bestFit="1" customWidth="1"/>
    <col min="183" max="183" width="12" style="2" bestFit="1" customWidth="1"/>
    <col min="184" max="184" width="13" style="2" bestFit="1" customWidth="1"/>
    <col min="185" max="185" width="12.83203125" style="2" bestFit="1" customWidth="1"/>
    <col min="186" max="186" width="12.5" style="2" bestFit="1" customWidth="1"/>
    <col min="187" max="187" width="13.5" style="2" bestFit="1" customWidth="1"/>
    <col min="188" max="188" width="12.5" style="2" bestFit="1" customWidth="1"/>
    <col min="189" max="189" width="13.08203125" style="2" bestFit="1" customWidth="1"/>
    <col min="190" max="190" width="14.33203125" style="2" bestFit="1" customWidth="1"/>
    <col min="191" max="191" width="12" style="2" bestFit="1" customWidth="1"/>
    <col min="192" max="192" width="9.58203125" style="2" bestFit="1" customWidth="1"/>
    <col min="193" max="193" width="12.5" style="2" bestFit="1" customWidth="1"/>
    <col min="194" max="194" width="6.33203125" style="2" bestFit="1" customWidth="1"/>
    <col min="195" max="196" width="7.5" style="2" bestFit="1" customWidth="1"/>
    <col min="197" max="197" width="6.5" style="2" bestFit="1" customWidth="1"/>
    <col min="198" max="198" width="7.33203125" style="2" bestFit="1" customWidth="1"/>
    <col min="199" max="199" width="13.83203125" style="2" bestFit="1" customWidth="1"/>
    <col min="200" max="200" width="14" style="2" bestFit="1" customWidth="1"/>
    <col min="201" max="202" width="15.08203125" style="2" bestFit="1" customWidth="1"/>
    <col min="203" max="203" width="13.08203125" style="2" bestFit="1" customWidth="1"/>
    <col min="204" max="204" width="14.08203125" style="2" bestFit="1" customWidth="1"/>
    <col min="205" max="205" width="14" style="2" bestFit="1" customWidth="1"/>
    <col min="206" max="206" width="13.58203125" style="2" bestFit="1" customWidth="1"/>
    <col min="207" max="207" width="14.58203125" style="2" bestFit="1" customWidth="1"/>
    <col min="208" max="208" width="13.58203125" style="2" bestFit="1" customWidth="1"/>
    <col min="209" max="209" width="14.33203125" style="2" bestFit="1" customWidth="1"/>
    <col min="210" max="210" width="15.5" style="2" bestFit="1" customWidth="1"/>
    <col min="211" max="211" width="13.08203125" style="2" bestFit="1" customWidth="1"/>
    <col min="212" max="212" width="10.83203125" style="2"/>
    <col min="213" max="213" width="13.58203125" style="2" bestFit="1" customWidth="1"/>
    <col min="214" max="214" width="7.5" style="2" bestFit="1" customWidth="1"/>
    <col min="215" max="216" width="8.58203125" style="2" bestFit="1" customWidth="1"/>
    <col min="217" max="217" width="7.58203125" style="2" bestFit="1" customWidth="1"/>
    <col min="218" max="218" width="8.5" style="2" bestFit="1" customWidth="1"/>
    <col min="219" max="219" width="13.08203125" style="2" bestFit="1" customWidth="1"/>
    <col min="220" max="220" width="13.33203125" style="2" bestFit="1" customWidth="1"/>
    <col min="221" max="222" width="14.5" style="2" bestFit="1" customWidth="1"/>
    <col min="223" max="223" width="12.5" style="2" bestFit="1" customWidth="1"/>
    <col min="224" max="224" width="13.5" style="2" bestFit="1" customWidth="1"/>
    <col min="225" max="225" width="13.33203125" style="2" bestFit="1" customWidth="1"/>
    <col min="226" max="226" width="13" style="2" bestFit="1" customWidth="1"/>
    <col min="227" max="227" width="14" style="2" bestFit="1" customWidth="1"/>
    <col min="228" max="228" width="13" style="2" bestFit="1" customWidth="1"/>
    <col min="229" max="229" width="13.58203125" style="2" bestFit="1" customWidth="1"/>
    <col min="230" max="230" width="14.83203125" style="2" bestFit="1" customWidth="1"/>
    <col min="231" max="231" width="12.5" style="2" bestFit="1" customWidth="1"/>
    <col min="232" max="232" width="10.08203125" style="2" bestFit="1" customWidth="1"/>
    <col min="233" max="233" width="13" style="2" bestFit="1" customWidth="1"/>
    <col min="234" max="235" width="7" style="2" bestFit="1" customWidth="1"/>
    <col min="236" max="16384" width="10.83203125" style="2"/>
  </cols>
  <sheetData>
    <row r="1" spans="1:235" ht="27" customHeight="1" x14ac:dyDescent="0.35">
      <c r="A1" s="53" t="s">
        <v>695</v>
      </c>
    </row>
    <row r="2" spans="1:235" s="1" customFormat="1" x14ac:dyDescent="0.35">
      <c r="A2" s="1" t="s">
        <v>682</v>
      </c>
      <c r="B2" s="1" t="s">
        <v>693</v>
      </c>
      <c r="C2" s="1" t="s">
        <v>689</v>
      </c>
      <c r="D2" s="1" t="s">
        <v>688</v>
      </c>
      <c r="E2" s="51" t="s">
        <v>686</v>
      </c>
      <c r="F2" s="51" t="s">
        <v>687</v>
      </c>
      <c r="G2" s="1" t="s">
        <v>36</v>
      </c>
      <c r="H2" s="1" t="s">
        <v>37</v>
      </c>
      <c r="I2" s="1" t="s">
        <v>38</v>
      </c>
      <c r="J2" s="1" t="s">
        <v>694</v>
      </c>
      <c r="K2" s="1" t="s">
        <v>40</v>
      </c>
      <c r="L2" s="1" t="s">
        <v>41</v>
      </c>
      <c r="M2" s="1" t="s">
        <v>42</v>
      </c>
      <c r="N2" s="1" t="s">
        <v>43</v>
      </c>
      <c r="O2" s="1" t="s">
        <v>44</v>
      </c>
      <c r="P2" s="1" t="s">
        <v>45</v>
      </c>
      <c r="Q2" s="1" t="s">
        <v>46</v>
      </c>
      <c r="R2" s="1" t="s">
        <v>47</v>
      </c>
      <c r="S2" s="1" t="s">
        <v>48</v>
      </c>
      <c r="T2" s="1" t="s">
        <v>49</v>
      </c>
      <c r="U2" s="1" t="s">
        <v>50</v>
      </c>
      <c r="V2" s="1" t="s">
        <v>51</v>
      </c>
      <c r="W2" s="1" t="s">
        <v>52</v>
      </c>
      <c r="X2" s="1" t="s">
        <v>53</v>
      </c>
      <c r="Y2" s="1" t="s">
        <v>54</v>
      </c>
      <c r="Z2" s="1" t="s">
        <v>55</v>
      </c>
      <c r="AA2" s="1" t="s">
        <v>56</v>
      </c>
      <c r="AB2" s="1" t="s">
        <v>57</v>
      </c>
      <c r="AC2" s="1" t="s">
        <v>58</v>
      </c>
      <c r="AD2" s="1" t="s">
        <v>59</v>
      </c>
      <c r="AE2" s="1" t="s">
        <v>60</v>
      </c>
      <c r="AF2" s="1" t="s">
        <v>61</v>
      </c>
      <c r="AG2" s="1" t="s">
        <v>62</v>
      </c>
      <c r="AH2" s="1" t="s">
        <v>63</v>
      </c>
      <c r="AI2" s="1" t="s">
        <v>64</v>
      </c>
      <c r="AJ2" s="1" t="s">
        <v>65</v>
      </c>
      <c r="AK2" s="1" t="s">
        <v>66</v>
      </c>
      <c r="AL2" s="1" t="s">
        <v>67</v>
      </c>
      <c r="AM2" s="1" t="s">
        <v>68</v>
      </c>
      <c r="AN2" s="1" t="s">
        <v>69</v>
      </c>
      <c r="AO2" s="1" t="s">
        <v>70</v>
      </c>
      <c r="AP2" s="1" t="s">
        <v>71</v>
      </c>
      <c r="AQ2" s="1" t="s">
        <v>72</v>
      </c>
      <c r="AR2" s="1" t="s">
        <v>73</v>
      </c>
      <c r="AS2" s="1" t="s">
        <v>74</v>
      </c>
      <c r="AT2" s="1" t="s">
        <v>75</v>
      </c>
      <c r="AU2" s="1" t="s">
        <v>76</v>
      </c>
      <c r="AV2" s="1" t="s">
        <v>77</v>
      </c>
      <c r="AW2" s="1" t="s">
        <v>78</v>
      </c>
      <c r="AX2" s="1" t="s">
        <v>79</v>
      </c>
      <c r="AY2" s="1" t="s">
        <v>80</v>
      </c>
      <c r="AZ2" s="1" t="s">
        <v>81</v>
      </c>
      <c r="BA2" s="1" t="s">
        <v>82</v>
      </c>
      <c r="BB2" s="1" t="s">
        <v>83</v>
      </c>
      <c r="BC2" s="1" t="s">
        <v>84</v>
      </c>
      <c r="BD2" s="1" t="s">
        <v>85</v>
      </c>
      <c r="BE2" s="1" t="s">
        <v>86</v>
      </c>
      <c r="BF2" s="1" t="s">
        <v>87</v>
      </c>
      <c r="BG2" s="1" t="s">
        <v>88</v>
      </c>
      <c r="BH2" s="1" t="s">
        <v>89</v>
      </c>
      <c r="BI2" s="1" t="s">
        <v>90</v>
      </c>
      <c r="BJ2" s="1" t="s">
        <v>91</v>
      </c>
      <c r="BK2" s="1" t="s">
        <v>92</v>
      </c>
      <c r="BL2" s="1" t="s">
        <v>93</v>
      </c>
      <c r="BM2" s="1" t="s">
        <v>94</v>
      </c>
      <c r="BN2" s="1" t="s">
        <v>95</v>
      </c>
      <c r="BO2" s="1" t="s">
        <v>96</v>
      </c>
      <c r="BP2" s="1" t="s">
        <v>97</v>
      </c>
      <c r="BQ2" s="1" t="s">
        <v>98</v>
      </c>
      <c r="BR2" s="1" t="s">
        <v>99</v>
      </c>
      <c r="BS2" s="1" t="s">
        <v>100</v>
      </c>
      <c r="BT2" s="1" t="s">
        <v>101</v>
      </c>
      <c r="BU2" s="1" t="s">
        <v>102</v>
      </c>
      <c r="BV2" s="1" t="s">
        <v>103</v>
      </c>
      <c r="BW2" s="1" t="s">
        <v>104</v>
      </c>
      <c r="BX2" s="1" t="s">
        <v>105</v>
      </c>
      <c r="BY2" s="1" t="s">
        <v>106</v>
      </c>
      <c r="BZ2" s="1" t="s">
        <v>107</v>
      </c>
      <c r="CA2" s="1" t="s">
        <v>108</v>
      </c>
      <c r="CB2" s="1" t="s">
        <v>109</v>
      </c>
      <c r="CC2" s="1" t="s">
        <v>110</v>
      </c>
      <c r="CD2" s="1" t="s">
        <v>111</v>
      </c>
      <c r="CE2" s="1" t="s">
        <v>112</v>
      </c>
      <c r="CF2" s="1" t="s">
        <v>113</v>
      </c>
      <c r="CG2" s="1" t="s">
        <v>114</v>
      </c>
      <c r="CH2" s="1" t="s">
        <v>115</v>
      </c>
      <c r="CI2" s="1" t="s">
        <v>116</v>
      </c>
      <c r="CJ2" s="1" t="s">
        <v>117</v>
      </c>
      <c r="CK2" s="1" t="s">
        <v>118</v>
      </c>
      <c r="CL2" s="1" t="s">
        <v>119</v>
      </c>
      <c r="CM2" s="1" t="s">
        <v>120</v>
      </c>
      <c r="CN2" s="1" t="s">
        <v>121</v>
      </c>
      <c r="CO2" s="1" t="s">
        <v>122</v>
      </c>
      <c r="CP2" s="1" t="s">
        <v>123</v>
      </c>
      <c r="CQ2" s="1" t="s">
        <v>124</v>
      </c>
      <c r="CR2" s="1" t="s">
        <v>125</v>
      </c>
      <c r="CS2" s="1" t="s">
        <v>126</v>
      </c>
      <c r="CT2" s="1" t="s">
        <v>127</v>
      </c>
      <c r="CU2" s="1" t="s">
        <v>128</v>
      </c>
      <c r="CV2" s="1" t="s">
        <v>129</v>
      </c>
      <c r="CW2" s="1" t="s">
        <v>130</v>
      </c>
      <c r="CX2" s="1" t="s">
        <v>131</v>
      </c>
      <c r="CY2" s="1" t="s">
        <v>132</v>
      </c>
      <c r="CZ2" s="1" t="s">
        <v>133</v>
      </c>
      <c r="DA2" s="1" t="s">
        <v>134</v>
      </c>
      <c r="DB2" s="1" t="s">
        <v>135</v>
      </c>
      <c r="DC2" s="1" t="s">
        <v>136</v>
      </c>
      <c r="DD2" s="1" t="s">
        <v>137</v>
      </c>
      <c r="DE2" s="1" t="s">
        <v>138</v>
      </c>
      <c r="DF2" s="1" t="s">
        <v>139</v>
      </c>
      <c r="DG2" s="1" t="s">
        <v>140</v>
      </c>
      <c r="DH2" s="1" t="s">
        <v>141</v>
      </c>
      <c r="DI2" s="1" t="s">
        <v>142</v>
      </c>
      <c r="DJ2" s="1" t="s">
        <v>143</v>
      </c>
      <c r="DK2" s="1" t="s">
        <v>144</v>
      </c>
      <c r="DL2" s="1" t="s">
        <v>145</v>
      </c>
      <c r="DM2" s="1" t="s">
        <v>146</v>
      </c>
      <c r="DN2" s="1" t="s">
        <v>147</v>
      </c>
      <c r="DO2" s="1" t="s">
        <v>148</v>
      </c>
      <c r="DP2" s="1" t="s">
        <v>149</v>
      </c>
      <c r="DQ2" s="1" t="s">
        <v>150</v>
      </c>
      <c r="DR2" s="1" t="s">
        <v>151</v>
      </c>
      <c r="DS2" s="1" t="s">
        <v>152</v>
      </c>
      <c r="DT2" s="1" t="s">
        <v>153</v>
      </c>
      <c r="DU2" s="1" t="s">
        <v>154</v>
      </c>
      <c r="DV2" s="1" t="s">
        <v>155</v>
      </c>
      <c r="DW2" s="1" t="s">
        <v>156</v>
      </c>
      <c r="DX2" s="1" t="s">
        <v>157</v>
      </c>
      <c r="DY2" s="1" t="s">
        <v>158</v>
      </c>
      <c r="DZ2" s="1" t="s">
        <v>159</v>
      </c>
      <c r="EA2" s="1" t="s">
        <v>160</v>
      </c>
      <c r="EB2" s="1" t="s">
        <v>161</v>
      </c>
      <c r="EC2" s="1" t="s">
        <v>162</v>
      </c>
      <c r="ED2" s="1" t="s">
        <v>163</v>
      </c>
      <c r="EE2" s="1" t="s">
        <v>164</v>
      </c>
      <c r="EF2" s="1" t="s">
        <v>165</v>
      </c>
      <c r="EG2" s="1" t="s">
        <v>166</v>
      </c>
      <c r="EH2" s="1" t="s">
        <v>167</v>
      </c>
      <c r="EI2" s="1" t="s">
        <v>168</v>
      </c>
      <c r="EJ2" s="1" t="s">
        <v>169</v>
      </c>
      <c r="EK2" s="1" t="s">
        <v>170</v>
      </c>
      <c r="EL2" s="1" t="s">
        <v>171</v>
      </c>
      <c r="EM2" s="1" t="s">
        <v>172</v>
      </c>
      <c r="EN2" s="1" t="s">
        <v>173</v>
      </c>
      <c r="EO2" s="1" t="s">
        <v>174</v>
      </c>
      <c r="EP2" s="1" t="s">
        <v>175</v>
      </c>
      <c r="EQ2" s="1" t="s">
        <v>176</v>
      </c>
      <c r="ER2" s="1" t="s">
        <v>177</v>
      </c>
      <c r="ES2" s="1" t="s">
        <v>178</v>
      </c>
      <c r="ET2" s="1" t="s">
        <v>179</v>
      </c>
      <c r="EU2" s="1" t="s">
        <v>180</v>
      </c>
      <c r="EV2" s="1" t="s">
        <v>181</v>
      </c>
      <c r="EW2" s="1" t="s">
        <v>182</v>
      </c>
      <c r="EX2" s="1" t="s">
        <v>183</v>
      </c>
      <c r="EY2" s="1" t="s">
        <v>184</v>
      </c>
      <c r="EZ2" s="1" t="s">
        <v>185</v>
      </c>
      <c r="FA2" s="1" t="s">
        <v>186</v>
      </c>
      <c r="FB2" s="1" t="s">
        <v>187</v>
      </c>
      <c r="FC2" s="1" t="s">
        <v>188</v>
      </c>
      <c r="FD2" s="1" t="s">
        <v>189</v>
      </c>
      <c r="FE2" s="1" t="s">
        <v>190</v>
      </c>
      <c r="FF2" s="1" t="s">
        <v>191</v>
      </c>
      <c r="FG2" s="1" t="s">
        <v>192</v>
      </c>
      <c r="FH2" s="1" t="s">
        <v>193</v>
      </c>
      <c r="FI2" s="1" t="s">
        <v>194</v>
      </c>
      <c r="FJ2" s="1" t="s">
        <v>195</v>
      </c>
      <c r="FK2" s="1" t="s">
        <v>196</v>
      </c>
      <c r="FL2" s="1" t="s">
        <v>197</v>
      </c>
      <c r="FM2" s="1" t="s">
        <v>198</v>
      </c>
      <c r="FN2" s="1" t="s">
        <v>199</v>
      </c>
      <c r="FO2" s="1" t="s">
        <v>200</v>
      </c>
      <c r="FP2" s="1" t="s">
        <v>201</v>
      </c>
      <c r="FQ2" s="1" t="s">
        <v>202</v>
      </c>
      <c r="FR2" s="1" t="s">
        <v>203</v>
      </c>
      <c r="FS2" s="1" t="s">
        <v>204</v>
      </c>
      <c r="FT2" s="1" t="s">
        <v>205</v>
      </c>
      <c r="FU2" s="1" t="s">
        <v>206</v>
      </c>
      <c r="FV2" s="1" t="s">
        <v>207</v>
      </c>
      <c r="FW2" s="1" t="s">
        <v>208</v>
      </c>
      <c r="FX2" s="1" t="s">
        <v>209</v>
      </c>
      <c r="FY2" s="1" t="s">
        <v>210</v>
      </c>
      <c r="FZ2" s="1" t="s">
        <v>211</v>
      </c>
      <c r="GA2" s="1" t="s">
        <v>212</v>
      </c>
      <c r="GB2" s="1" t="s">
        <v>213</v>
      </c>
      <c r="GC2" s="1" t="s">
        <v>214</v>
      </c>
      <c r="GD2" s="1" t="s">
        <v>215</v>
      </c>
      <c r="GE2" s="1" t="s">
        <v>216</v>
      </c>
      <c r="GF2" s="1" t="s">
        <v>217</v>
      </c>
      <c r="GG2" s="1" t="s">
        <v>218</v>
      </c>
      <c r="GH2" s="1" t="s">
        <v>219</v>
      </c>
      <c r="GI2" s="1" t="s">
        <v>220</v>
      </c>
      <c r="GJ2" s="1" t="s">
        <v>221</v>
      </c>
      <c r="GK2" s="1" t="s">
        <v>222</v>
      </c>
      <c r="GL2" s="1" t="s">
        <v>223</v>
      </c>
      <c r="GM2" s="1" t="s">
        <v>224</v>
      </c>
      <c r="GN2" s="1" t="s">
        <v>225</v>
      </c>
      <c r="GO2" s="1" t="s">
        <v>226</v>
      </c>
      <c r="GP2" s="1" t="s">
        <v>227</v>
      </c>
      <c r="GQ2" s="1" t="s">
        <v>228</v>
      </c>
      <c r="GR2" s="1" t="s">
        <v>229</v>
      </c>
      <c r="GS2" s="1" t="s">
        <v>230</v>
      </c>
      <c r="GT2" s="1" t="s">
        <v>231</v>
      </c>
      <c r="GU2" s="1" t="s">
        <v>232</v>
      </c>
      <c r="GV2" s="1" t="s">
        <v>233</v>
      </c>
      <c r="GW2" s="1" t="s">
        <v>234</v>
      </c>
      <c r="GX2" s="1" t="s">
        <v>235</v>
      </c>
      <c r="GY2" s="1" t="s">
        <v>236</v>
      </c>
      <c r="GZ2" s="1" t="s">
        <v>237</v>
      </c>
      <c r="HA2" s="1" t="s">
        <v>238</v>
      </c>
      <c r="HB2" s="1" t="s">
        <v>239</v>
      </c>
      <c r="HC2" s="1" t="s">
        <v>240</v>
      </c>
      <c r="HD2" s="1" t="s">
        <v>241</v>
      </c>
      <c r="HE2" s="1" t="s">
        <v>242</v>
      </c>
      <c r="HF2" s="1" t="s">
        <v>243</v>
      </c>
      <c r="HG2" s="1" t="s">
        <v>244</v>
      </c>
      <c r="HH2" s="1" t="s">
        <v>245</v>
      </c>
      <c r="HI2" s="1" t="s">
        <v>246</v>
      </c>
      <c r="HJ2" s="1" t="s">
        <v>247</v>
      </c>
      <c r="HK2" s="1" t="s">
        <v>248</v>
      </c>
      <c r="HL2" s="1" t="s">
        <v>249</v>
      </c>
      <c r="HM2" s="1" t="s">
        <v>250</v>
      </c>
      <c r="HN2" s="1" t="s">
        <v>251</v>
      </c>
      <c r="HO2" s="1" t="s">
        <v>252</v>
      </c>
      <c r="HP2" s="1" t="s">
        <v>253</v>
      </c>
      <c r="HQ2" s="1" t="s">
        <v>254</v>
      </c>
      <c r="HR2" s="1" t="s">
        <v>255</v>
      </c>
      <c r="HS2" s="1" t="s">
        <v>256</v>
      </c>
      <c r="HT2" s="1" t="s">
        <v>257</v>
      </c>
      <c r="HU2" s="1" t="s">
        <v>258</v>
      </c>
      <c r="HV2" s="1" t="s">
        <v>259</v>
      </c>
      <c r="HW2" s="1" t="s">
        <v>260</v>
      </c>
      <c r="HX2" s="1" t="s">
        <v>261</v>
      </c>
      <c r="HY2" s="1" t="s">
        <v>262</v>
      </c>
      <c r="HZ2" s="1" t="s">
        <v>263</v>
      </c>
      <c r="IA2" s="1" t="s">
        <v>264</v>
      </c>
    </row>
    <row r="3" spans="1:235" x14ac:dyDescent="0.35">
      <c r="A3" s="2" t="s">
        <v>659</v>
      </c>
      <c r="B3" s="2">
        <v>1.1200000000000001</v>
      </c>
      <c r="C3" s="2">
        <v>1.04</v>
      </c>
      <c r="D3" s="2">
        <v>0.73</v>
      </c>
      <c r="E3" s="2">
        <v>1168.8699999999999</v>
      </c>
      <c r="F3" s="2">
        <v>1E-3</v>
      </c>
      <c r="G3" s="2">
        <v>-8.66</v>
      </c>
      <c r="H3" s="2">
        <v>0</v>
      </c>
      <c r="I3" s="2">
        <v>-0.73</v>
      </c>
      <c r="J3" s="2">
        <v>98.96</v>
      </c>
      <c r="K3" s="2">
        <v>1168.8699999999999</v>
      </c>
      <c r="L3" s="2">
        <v>0</v>
      </c>
      <c r="M3" s="2">
        <v>1161.72</v>
      </c>
      <c r="N3" s="2">
        <v>-7.14</v>
      </c>
      <c r="O3" s="2">
        <v>1149.72</v>
      </c>
      <c r="P3" s="2">
        <v>-19.149999999999999</v>
      </c>
      <c r="Q3" s="2">
        <v>1134.6500000000001</v>
      </c>
      <c r="R3" s="2">
        <v>-34.21</v>
      </c>
      <c r="S3" s="2">
        <v>1137.58</v>
      </c>
      <c r="T3" s="2">
        <v>-31.28</v>
      </c>
      <c r="U3" s="2">
        <v>978.26</v>
      </c>
      <c r="V3" s="2">
        <v>-190.61</v>
      </c>
      <c r="W3" s="2">
        <v>1026.8499999999999</v>
      </c>
      <c r="X3" s="2">
        <v>-142.02000000000001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0.87050000000000005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100</v>
      </c>
      <c r="AO3" s="2">
        <v>0.18959999999999999</v>
      </c>
      <c r="AP3" s="2">
        <v>4.53E-2</v>
      </c>
      <c r="AQ3" s="2">
        <v>49.347700000000003</v>
      </c>
      <c r="AR3" s="2">
        <v>1.6791</v>
      </c>
      <c r="AS3" s="2">
        <v>13.882899999999999</v>
      </c>
      <c r="AT3" s="2">
        <v>1.6440999999999999</v>
      </c>
      <c r="AU3" s="2">
        <v>13.043100000000001</v>
      </c>
      <c r="AV3" s="2">
        <v>0.22420000000000001</v>
      </c>
      <c r="AW3" s="2">
        <v>6.45</v>
      </c>
      <c r="AX3" s="2">
        <v>10.381500000000001</v>
      </c>
      <c r="AY3" s="2">
        <v>2.4060000000000001</v>
      </c>
      <c r="AZ3" s="2">
        <v>0.59379999999999999</v>
      </c>
      <c r="BA3" s="2">
        <v>0.15359999999999999</v>
      </c>
      <c r="BB3" s="2">
        <v>0</v>
      </c>
      <c r="BC3" s="2">
        <v>2.3999999999999998E-3</v>
      </c>
      <c r="BD3" s="2">
        <v>0.19170000000000001</v>
      </c>
      <c r="BE3" s="2">
        <v>0</v>
      </c>
      <c r="BF3" s="2">
        <v>1.0105</v>
      </c>
      <c r="BG3" s="2">
        <v>1.0105</v>
      </c>
      <c r="BH3" s="2">
        <v>1.0105</v>
      </c>
      <c r="BI3" s="2">
        <v>1.0105</v>
      </c>
      <c r="BJ3" s="2">
        <v>1.0105</v>
      </c>
      <c r="BK3" s="2">
        <v>1.0105</v>
      </c>
      <c r="BL3" s="2">
        <v>1.0105</v>
      </c>
      <c r="BM3" s="2">
        <v>1.0105</v>
      </c>
      <c r="BN3" s="2">
        <v>1.0105</v>
      </c>
      <c r="BO3" s="2">
        <v>1.0105</v>
      </c>
      <c r="BP3" s="2">
        <v>1.0105</v>
      </c>
      <c r="BQ3" s="2">
        <v>1.0105</v>
      </c>
      <c r="BR3" s="2">
        <v>1.0105</v>
      </c>
      <c r="BS3" s="2">
        <v>1.0105</v>
      </c>
      <c r="BT3" s="2">
        <v>1.0105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0</v>
      </c>
      <c r="CE3" s="2">
        <v>0</v>
      </c>
      <c r="CF3" s="2">
        <v>0</v>
      </c>
      <c r="CG3" s="2">
        <v>0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0</v>
      </c>
      <c r="CN3" s="2">
        <v>0</v>
      </c>
      <c r="CO3" s="2">
        <v>0</v>
      </c>
      <c r="CP3" s="2">
        <v>0</v>
      </c>
      <c r="CQ3" s="2">
        <v>0</v>
      </c>
      <c r="CR3" s="2">
        <v>0</v>
      </c>
      <c r="CS3" s="2">
        <v>0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0</v>
      </c>
      <c r="DI3" s="2">
        <v>0</v>
      </c>
      <c r="DJ3" s="2">
        <v>0</v>
      </c>
      <c r="DK3" s="2">
        <v>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v>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0</v>
      </c>
      <c r="EI3" s="2">
        <v>0</v>
      </c>
      <c r="EJ3" s="2">
        <v>0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2">
        <v>0</v>
      </c>
      <c r="EQ3" s="2">
        <v>0</v>
      </c>
      <c r="ER3" s="2">
        <v>0</v>
      </c>
      <c r="ES3" s="2">
        <v>0</v>
      </c>
      <c r="ET3" s="2">
        <v>0</v>
      </c>
      <c r="EU3" s="2">
        <v>0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A3" s="2">
        <v>0</v>
      </c>
      <c r="FB3" s="2">
        <v>0</v>
      </c>
      <c r="FC3" s="2">
        <v>0</v>
      </c>
      <c r="FD3" s="2">
        <v>0</v>
      </c>
      <c r="FE3" s="2">
        <v>0</v>
      </c>
      <c r="FF3" s="2">
        <v>0</v>
      </c>
      <c r="FG3" s="2">
        <v>0</v>
      </c>
      <c r="FH3" s="2">
        <v>0</v>
      </c>
      <c r="FI3" s="2">
        <v>0</v>
      </c>
      <c r="FJ3" s="2">
        <v>0</v>
      </c>
      <c r="FK3" s="2">
        <v>0</v>
      </c>
      <c r="FL3" s="2">
        <v>0</v>
      </c>
      <c r="FM3" s="2">
        <v>0</v>
      </c>
      <c r="FN3" s="2">
        <v>0</v>
      </c>
      <c r="FO3" s="2">
        <v>0</v>
      </c>
      <c r="FP3" s="2">
        <v>0</v>
      </c>
      <c r="FQ3" s="2">
        <v>0</v>
      </c>
      <c r="FR3" s="2">
        <v>0</v>
      </c>
      <c r="FS3" s="2">
        <v>0</v>
      </c>
      <c r="FT3" s="2">
        <v>0</v>
      </c>
      <c r="FU3" s="2">
        <v>0</v>
      </c>
      <c r="FV3" s="2">
        <v>0</v>
      </c>
      <c r="FW3" s="2">
        <v>0</v>
      </c>
      <c r="FX3" s="2">
        <v>0</v>
      </c>
      <c r="FY3" s="2">
        <v>0</v>
      </c>
      <c r="FZ3" s="2">
        <v>0</v>
      </c>
      <c r="GA3" s="2">
        <v>0</v>
      </c>
      <c r="GB3" s="2">
        <v>0</v>
      </c>
      <c r="GC3" s="2">
        <v>0</v>
      </c>
      <c r="GD3" s="2">
        <v>0</v>
      </c>
      <c r="GE3" s="2">
        <v>0</v>
      </c>
      <c r="GF3" s="2">
        <v>0</v>
      </c>
      <c r="GG3" s="2">
        <v>0</v>
      </c>
      <c r="GH3" s="2">
        <v>0</v>
      </c>
      <c r="GI3" s="2">
        <v>0</v>
      </c>
      <c r="GJ3" s="2">
        <v>0</v>
      </c>
      <c r="GK3" s="2">
        <v>0</v>
      </c>
      <c r="GL3" s="2">
        <v>0</v>
      </c>
      <c r="GM3" s="2">
        <v>0</v>
      </c>
      <c r="GN3" s="2">
        <v>0</v>
      </c>
      <c r="GO3" s="2">
        <v>0</v>
      </c>
      <c r="GP3" s="2">
        <v>0</v>
      </c>
      <c r="GQ3" s="2">
        <v>0</v>
      </c>
      <c r="GR3" s="2">
        <v>0</v>
      </c>
      <c r="GS3" s="2">
        <v>0</v>
      </c>
      <c r="GT3" s="2">
        <v>0</v>
      </c>
      <c r="GU3" s="2">
        <v>0</v>
      </c>
      <c r="GV3" s="2">
        <v>0</v>
      </c>
      <c r="GW3" s="2">
        <v>0</v>
      </c>
      <c r="GX3" s="2">
        <v>0</v>
      </c>
      <c r="GY3" s="2">
        <v>0</v>
      </c>
      <c r="GZ3" s="2">
        <v>0</v>
      </c>
      <c r="HA3" s="2">
        <v>0</v>
      </c>
      <c r="HB3" s="2">
        <v>0</v>
      </c>
      <c r="HC3" s="2">
        <v>0</v>
      </c>
      <c r="HD3" s="2">
        <v>0</v>
      </c>
      <c r="HE3" s="2">
        <v>0</v>
      </c>
      <c r="HF3" s="2">
        <v>0</v>
      </c>
      <c r="HG3" s="2">
        <v>0</v>
      </c>
      <c r="HH3" s="2">
        <v>0</v>
      </c>
      <c r="HI3" s="2">
        <v>0</v>
      </c>
      <c r="HJ3" s="2">
        <v>0</v>
      </c>
      <c r="HK3" s="2">
        <v>0</v>
      </c>
      <c r="HL3" s="2">
        <v>0</v>
      </c>
      <c r="HM3" s="2">
        <v>0</v>
      </c>
      <c r="HN3" s="2">
        <v>0</v>
      </c>
      <c r="HO3" s="2">
        <v>59.284500000000001</v>
      </c>
      <c r="HP3" s="2">
        <v>0</v>
      </c>
      <c r="HQ3" s="2">
        <v>0</v>
      </c>
      <c r="HR3" s="2">
        <v>0</v>
      </c>
      <c r="HS3" s="2">
        <v>0</v>
      </c>
      <c r="HT3" s="2">
        <v>0</v>
      </c>
      <c r="HU3" s="2">
        <v>0</v>
      </c>
      <c r="HV3" s="2">
        <v>0</v>
      </c>
      <c r="HW3" s="2">
        <v>4.3170999999999999</v>
      </c>
      <c r="HX3" s="2">
        <v>36.398400000000002</v>
      </c>
      <c r="HY3" s="2">
        <v>0</v>
      </c>
      <c r="HZ3" s="2">
        <v>93.52</v>
      </c>
      <c r="IA3" s="2">
        <v>6.48</v>
      </c>
    </row>
    <row r="4" spans="1:235" x14ac:dyDescent="0.35">
      <c r="A4" s="2" t="s">
        <v>659</v>
      </c>
      <c r="B4" s="2">
        <v>1.46</v>
      </c>
      <c r="C4" s="2">
        <v>1.35</v>
      </c>
      <c r="D4" s="2">
        <v>1.01</v>
      </c>
      <c r="E4" s="2">
        <v>1165.5999999999999</v>
      </c>
      <c r="F4" s="2">
        <v>1E-3</v>
      </c>
      <c r="G4" s="2">
        <v>-8.6999999999999993</v>
      </c>
      <c r="H4" s="2">
        <v>0</v>
      </c>
      <c r="I4" s="2">
        <v>-0.73</v>
      </c>
      <c r="J4" s="2">
        <v>98.65</v>
      </c>
      <c r="K4" s="2">
        <v>1165.5999999999999</v>
      </c>
      <c r="L4" s="2">
        <v>0</v>
      </c>
      <c r="M4" s="2">
        <v>1162.8699999999999</v>
      </c>
      <c r="N4" s="2">
        <v>-2.73</v>
      </c>
      <c r="O4" s="2">
        <v>1148.98</v>
      </c>
      <c r="P4" s="2">
        <v>-16.62</v>
      </c>
      <c r="Q4" s="2">
        <v>1132.8599999999999</v>
      </c>
      <c r="R4" s="2">
        <v>-32.74</v>
      </c>
      <c r="S4" s="2">
        <v>1135.76</v>
      </c>
      <c r="T4" s="2">
        <v>-29.85</v>
      </c>
      <c r="U4" s="2">
        <v>977.66</v>
      </c>
      <c r="V4" s="2">
        <v>-187.94</v>
      </c>
      <c r="W4" s="2">
        <v>1026.8499999999999</v>
      </c>
      <c r="X4" s="2">
        <v>-138.75</v>
      </c>
      <c r="Y4" s="2">
        <v>0.30890000000000001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0.87339999999999995</v>
      </c>
      <c r="AG4" s="2">
        <v>99.076099999999997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0.92390000000000005</v>
      </c>
      <c r="AO4" s="2">
        <v>0.18909999999999999</v>
      </c>
      <c r="AP4" s="2">
        <v>4.53E-2</v>
      </c>
      <c r="AQ4" s="2">
        <v>49.385199999999998</v>
      </c>
      <c r="AR4" s="2">
        <v>1.6843999999999999</v>
      </c>
      <c r="AS4" s="2">
        <v>13.9269</v>
      </c>
      <c r="AT4" s="2">
        <v>1.6474</v>
      </c>
      <c r="AU4" s="2">
        <v>13.0063</v>
      </c>
      <c r="AV4" s="2">
        <v>0.224</v>
      </c>
      <c r="AW4" s="2">
        <v>6.3559999999999999</v>
      </c>
      <c r="AX4" s="2">
        <v>10.413</v>
      </c>
      <c r="AY4" s="2">
        <v>2.4136000000000002</v>
      </c>
      <c r="AZ4" s="2">
        <v>0.59570000000000001</v>
      </c>
      <c r="BA4" s="2">
        <v>0.15409999999999999</v>
      </c>
      <c r="BB4" s="2">
        <v>0</v>
      </c>
      <c r="BC4" s="2">
        <v>2.3E-3</v>
      </c>
      <c r="BD4" s="2">
        <v>0.1913</v>
      </c>
      <c r="BE4" s="2">
        <v>0</v>
      </c>
      <c r="BF4" s="2">
        <v>1.0125</v>
      </c>
      <c r="BG4" s="2">
        <v>1.0136000000000001</v>
      </c>
      <c r="BH4" s="2">
        <v>1.0136000000000001</v>
      </c>
      <c r="BI4" s="2">
        <v>1.0136000000000001</v>
      </c>
      <c r="BJ4" s="2">
        <v>1.0136000000000001</v>
      </c>
      <c r="BK4" s="2">
        <v>1.0137</v>
      </c>
      <c r="BL4" s="2">
        <v>1.0137</v>
      </c>
      <c r="BM4" s="2">
        <v>1.0137</v>
      </c>
      <c r="BN4" s="2">
        <v>1.0136000000000001</v>
      </c>
      <c r="BO4" s="2">
        <v>1.0136000000000001</v>
      </c>
      <c r="BP4" s="2">
        <v>1.0136000000000001</v>
      </c>
      <c r="BQ4" s="2">
        <v>1.0136000000000001</v>
      </c>
      <c r="BR4" s="2">
        <v>1.0136000000000001</v>
      </c>
      <c r="BS4" s="2">
        <v>1.0135000000000001</v>
      </c>
      <c r="BT4" s="2">
        <v>1.0135000000000001</v>
      </c>
      <c r="BU4" s="2">
        <v>37.957099999999997</v>
      </c>
      <c r="BV4" s="2">
        <v>0</v>
      </c>
      <c r="BW4" s="2">
        <v>0</v>
      </c>
      <c r="BX4" s="2">
        <v>0</v>
      </c>
      <c r="BY4" s="2">
        <v>24.731400000000001</v>
      </c>
      <c r="BZ4" s="2">
        <v>0.29099999999999998</v>
      </c>
      <c r="CA4" s="2">
        <v>36.555700000000002</v>
      </c>
      <c r="CB4" s="2">
        <v>0.43030000000000002</v>
      </c>
      <c r="CC4" s="2">
        <v>0</v>
      </c>
      <c r="CD4" s="2">
        <v>0</v>
      </c>
      <c r="CE4" s="2">
        <v>0</v>
      </c>
      <c r="CF4" s="2">
        <v>0</v>
      </c>
      <c r="CG4" s="2">
        <v>3.4500000000000003E-2</v>
      </c>
      <c r="CH4" s="2">
        <v>0</v>
      </c>
      <c r="CI4" s="2">
        <v>0</v>
      </c>
      <c r="CJ4" s="2">
        <v>72.489999999999995</v>
      </c>
      <c r="CK4" s="2">
        <v>71.790000000000006</v>
      </c>
      <c r="CL4" s="2">
        <v>27.25</v>
      </c>
      <c r="CM4" s="2">
        <v>0.32</v>
      </c>
      <c r="CN4" s="2">
        <v>0.61</v>
      </c>
      <c r="CO4" s="2">
        <v>0.04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0</v>
      </c>
      <c r="GG4" s="2">
        <v>0</v>
      </c>
      <c r="GH4" s="2">
        <v>0</v>
      </c>
      <c r="GI4" s="2">
        <v>0</v>
      </c>
      <c r="GJ4" s="2">
        <v>0</v>
      </c>
      <c r="GK4" s="2">
        <v>0</v>
      </c>
      <c r="GL4" s="2">
        <v>0</v>
      </c>
      <c r="GM4" s="2">
        <v>0</v>
      </c>
      <c r="GN4" s="2">
        <v>0</v>
      </c>
      <c r="GO4" s="2">
        <v>0</v>
      </c>
      <c r="GP4" s="2">
        <v>0</v>
      </c>
      <c r="GQ4" s="2">
        <v>0</v>
      </c>
      <c r="GR4" s="2">
        <v>0</v>
      </c>
      <c r="GS4" s="2">
        <v>0</v>
      </c>
      <c r="GT4" s="2">
        <v>0</v>
      </c>
      <c r="GU4" s="2">
        <v>0</v>
      </c>
      <c r="GV4" s="2">
        <v>0</v>
      </c>
      <c r="GW4" s="2">
        <v>0</v>
      </c>
      <c r="GX4" s="2">
        <v>0</v>
      </c>
      <c r="GY4" s="2">
        <v>0</v>
      </c>
      <c r="GZ4" s="2"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  <c r="HF4" s="2">
        <v>0</v>
      </c>
      <c r="HG4" s="2">
        <v>0</v>
      </c>
      <c r="HH4" s="2">
        <v>0</v>
      </c>
      <c r="HI4" s="2">
        <v>0</v>
      </c>
      <c r="HJ4" s="2">
        <v>0</v>
      </c>
      <c r="HK4" s="2">
        <v>0</v>
      </c>
      <c r="HL4" s="2">
        <v>0</v>
      </c>
      <c r="HM4" s="2">
        <v>0</v>
      </c>
      <c r="HN4" s="2">
        <v>0</v>
      </c>
      <c r="HO4" s="2">
        <v>59.298699999999997</v>
      </c>
      <c r="HP4" s="2">
        <v>0</v>
      </c>
      <c r="HQ4" s="2">
        <v>0</v>
      </c>
      <c r="HR4" s="2">
        <v>0</v>
      </c>
      <c r="HS4" s="2">
        <v>0</v>
      </c>
      <c r="HT4" s="2">
        <v>0</v>
      </c>
      <c r="HU4" s="2">
        <v>0</v>
      </c>
      <c r="HV4" s="2">
        <v>0</v>
      </c>
      <c r="HW4" s="2">
        <v>4.3026</v>
      </c>
      <c r="HX4" s="2">
        <v>36.398600000000002</v>
      </c>
      <c r="HY4" s="2">
        <v>0</v>
      </c>
      <c r="HZ4" s="2">
        <v>93.54</v>
      </c>
      <c r="IA4" s="2">
        <v>6.46</v>
      </c>
    </row>
    <row r="5" spans="1:235" x14ac:dyDescent="0.35">
      <c r="A5" s="2" t="s">
        <v>659</v>
      </c>
      <c r="B5" s="2">
        <v>1.96</v>
      </c>
      <c r="C5" s="2">
        <v>1.82</v>
      </c>
      <c r="D5" s="2">
        <v>1.48</v>
      </c>
      <c r="E5" s="2">
        <v>1163.2</v>
      </c>
      <c r="F5" s="2">
        <v>1E-3</v>
      </c>
      <c r="G5" s="2">
        <v>-8.73</v>
      </c>
      <c r="H5" s="2">
        <v>0</v>
      </c>
      <c r="I5" s="2">
        <v>-0.73</v>
      </c>
      <c r="J5" s="2">
        <v>98.18</v>
      </c>
      <c r="K5" s="2">
        <v>1163.2</v>
      </c>
      <c r="L5" s="2">
        <v>0</v>
      </c>
      <c r="M5" s="2">
        <v>1163.19</v>
      </c>
      <c r="N5" s="2">
        <v>-0.01</v>
      </c>
      <c r="O5" s="2">
        <v>1148.3399999999999</v>
      </c>
      <c r="P5" s="2">
        <v>-14.86</v>
      </c>
      <c r="Q5" s="2">
        <v>1131.6199999999999</v>
      </c>
      <c r="R5" s="2">
        <v>-31.58</v>
      </c>
      <c r="S5" s="2">
        <v>1134.4000000000001</v>
      </c>
      <c r="T5" s="2">
        <v>-28.8</v>
      </c>
      <c r="U5" s="2">
        <v>977.54</v>
      </c>
      <c r="V5" s="2">
        <v>-185.65</v>
      </c>
      <c r="W5" s="2">
        <v>1026.8499999999999</v>
      </c>
      <c r="X5" s="2">
        <v>-136.35</v>
      </c>
      <c r="Y5" s="2">
        <v>0.58420000000000005</v>
      </c>
      <c r="Z5" s="2">
        <v>0.1981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0.87580000000000002</v>
      </c>
      <c r="AG5" s="2">
        <v>57.865900000000003</v>
      </c>
      <c r="AH5" s="2">
        <v>41.638100000000001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0.496</v>
      </c>
      <c r="AO5" s="2">
        <v>0.18920000000000001</v>
      </c>
      <c r="AP5" s="2">
        <v>4.53E-2</v>
      </c>
      <c r="AQ5" s="2">
        <v>49.417400000000001</v>
      </c>
      <c r="AR5" s="2">
        <v>1.6924999999999999</v>
      </c>
      <c r="AS5" s="2">
        <v>13.93</v>
      </c>
      <c r="AT5" s="2">
        <v>1.6547000000000001</v>
      </c>
      <c r="AU5" s="2">
        <v>12.9977</v>
      </c>
      <c r="AV5" s="2">
        <v>0.2243</v>
      </c>
      <c r="AW5" s="2">
        <v>6.2851999999999997</v>
      </c>
      <c r="AX5" s="2">
        <v>10.432700000000001</v>
      </c>
      <c r="AY5" s="2">
        <v>2.419</v>
      </c>
      <c r="AZ5" s="2">
        <v>0.59830000000000005</v>
      </c>
      <c r="BA5" s="2">
        <v>0.15479999999999999</v>
      </c>
      <c r="BB5" s="2">
        <v>0</v>
      </c>
      <c r="BC5" s="2">
        <v>2.2000000000000001E-3</v>
      </c>
      <c r="BD5" s="2">
        <v>0.1913</v>
      </c>
      <c r="BE5" s="2">
        <v>0</v>
      </c>
      <c r="BF5" s="2">
        <v>1.0163</v>
      </c>
      <c r="BG5" s="2">
        <v>1.0185</v>
      </c>
      <c r="BH5" s="2">
        <v>1.0126999999999999</v>
      </c>
      <c r="BI5" s="2">
        <v>1.0175000000000001</v>
      </c>
      <c r="BJ5" s="2">
        <v>1.0181</v>
      </c>
      <c r="BK5" s="2">
        <v>1.0181</v>
      </c>
      <c r="BL5" s="2">
        <v>1.0182</v>
      </c>
      <c r="BM5" s="2">
        <v>1.0183</v>
      </c>
      <c r="BN5" s="2">
        <v>1.0184</v>
      </c>
      <c r="BO5" s="2">
        <v>1.0184</v>
      </c>
      <c r="BP5" s="2">
        <v>1.0184</v>
      </c>
      <c r="BQ5" s="2">
        <v>1.0185</v>
      </c>
      <c r="BR5" s="2">
        <v>1.0184</v>
      </c>
      <c r="BS5" s="2">
        <v>1.0183</v>
      </c>
      <c r="BT5" s="2">
        <v>1.0182</v>
      </c>
      <c r="BU5" s="2">
        <v>37.922600000000003</v>
      </c>
      <c r="BV5" s="2">
        <v>0</v>
      </c>
      <c r="BW5" s="2">
        <v>0</v>
      </c>
      <c r="BX5" s="2">
        <v>0</v>
      </c>
      <c r="BY5" s="2">
        <v>24.913499999999999</v>
      </c>
      <c r="BZ5" s="2">
        <v>0.2923</v>
      </c>
      <c r="CA5" s="2">
        <v>36.405000000000001</v>
      </c>
      <c r="CB5" s="2">
        <v>0.43290000000000001</v>
      </c>
      <c r="CC5" s="2">
        <v>0</v>
      </c>
      <c r="CD5" s="2">
        <v>0</v>
      </c>
      <c r="CE5" s="2">
        <v>0</v>
      </c>
      <c r="CF5" s="2">
        <v>0</v>
      </c>
      <c r="CG5" s="2">
        <v>3.3700000000000001E-2</v>
      </c>
      <c r="CH5" s="2">
        <v>0</v>
      </c>
      <c r="CI5" s="2">
        <v>0</v>
      </c>
      <c r="CJ5" s="2">
        <v>72.260000000000005</v>
      </c>
      <c r="CK5" s="2">
        <v>71.56</v>
      </c>
      <c r="CL5" s="2">
        <v>27.47</v>
      </c>
      <c r="CM5" s="2">
        <v>0.33</v>
      </c>
      <c r="CN5" s="2">
        <v>0.61</v>
      </c>
      <c r="CO5" s="2">
        <v>0.04</v>
      </c>
      <c r="CP5" s="2">
        <v>50.131399999999999</v>
      </c>
      <c r="CQ5" s="2">
        <v>0</v>
      </c>
      <c r="CR5" s="2">
        <v>31.939699999999998</v>
      </c>
      <c r="CS5" s="2">
        <v>0</v>
      </c>
      <c r="CT5" s="2">
        <v>0</v>
      </c>
      <c r="CU5" s="2">
        <v>0</v>
      </c>
      <c r="CV5" s="2">
        <v>0</v>
      </c>
      <c r="CW5" s="2">
        <v>14.6526</v>
      </c>
      <c r="CX5" s="2">
        <v>3.1132</v>
      </c>
      <c r="CY5" s="2">
        <v>0.16309999999999999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71.55</v>
      </c>
      <c r="DF5" s="2">
        <v>27.51</v>
      </c>
      <c r="DG5" s="2">
        <v>0.95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0</v>
      </c>
      <c r="GS5" s="2">
        <v>0</v>
      </c>
      <c r="GT5" s="2">
        <v>0</v>
      </c>
      <c r="GU5" s="2">
        <v>0</v>
      </c>
      <c r="GV5" s="2">
        <v>0</v>
      </c>
      <c r="GW5" s="2">
        <v>0</v>
      </c>
      <c r="GX5" s="2">
        <v>0</v>
      </c>
      <c r="GY5" s="2">
        <v>0</v>
      </c>
      <c r="GZ5" s="2"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  <c r="HF5" s="2">
        <v>0</v>
      </c>
      <c r="HG5" s="2">
        <v>0</v>
      </c>
      <c r="HH5" s="2">
        <v>0</v>
      </c>
      <c r="HI5" s="2">
        <v>0</v>
      </c>
      <c r="HJ5" s="2">
        <v>0</v>
      </c>
      <c r="HK5" s="2">
        <v>0</v>
      </c>
      <c r="HL5" s="2">
        <v>0</v>
      </c>
      <c r="HM5" s="2">
        <v>0</v>
      </c>
      <c r="HN5" s="2">
        <v>0</v>
      </c>
      <c r="HO5" s="2">
        <v>59.310299999999998</v>
      </c>
      <c r="HP5" s="2">
        <v>0</v>
      </c>
      <c r="HQ5" s="2">
        <v>0</v>
      </c>
      <c r="HR5" s="2">
        <v>0</v>
      </c>
      <c r="HS5" s="2">
        <v>0</v>
      </c>
      <c r="HT5" s="2">
        <v>0</v>
      </c>
      <c r="HU5" s="2">
        <v>0</v>
      </c>
      <c r="HV5" s="2">
        <v>0</v>
      </c>
      <c r="HW5" s="2">
        <v>4.2908999999999997</v>
      </c>
      <c r="HX5" s="2">
        <v>36.398899999999998</v>
      </c>
      <c r="HY5" s="2">
        <v>0</v>
      </c>
      <c r="HZ5" s="2">
        <v>93.56</v>
      </c>
      <c r="IA5" s="2">
        <v>6.44</v>
      </c>
    </row>
    <row r="6" spans="1:235" x14ac:dyDescent="0.35">
      <c r="A6" s="2" t="s">
        <v>659</v>
      </c>
      <c r="B6" s="2">
        <v>2.46</v>
      </c>
      <c r="C6" s="2">
        <v>2.2999999999999998</v>
      </c>
      <c r="D6" s="2">
        <v>1.97</v>
      </c>
      <c r="E6" s="2">
        <v>1162.53</v>
      </c>
      <c r="F6" s="2">
        <v>1E-3</v>
      </c>
      <c r="G6" s="2">
        <v>-8.73</v>
      </c>
      <c r="H6" s="2">
        <v>0</v>
      </c>
      <c r="I6" s="2">
        <v>-0.73</v>
      </c>
      <c r="J6" s="2">
        <v>97.7</v>
      </c>
      <c r="K6" s="2">
        <v>1162.53</v>
      </c>
      <c r="L6" s="2">
        <v>0</v>
      </c>
      <c r="M6" s="2">
        <v>1162.53</v>
      </c>
      <c r="N6" s="2">
        <v>0</v>
      </c>
      <c r="O6" s="2">
        <v>1148.01</v>
      </c>
      <c r="P6" s="2">
        <v>-14.52</v>
      </c>
      <c r="Q6" s="2">
        <v>1131.3900000000001</v>
      </c>
      <c r="R6" s="2">
        <v>-31.15</v>
      </c>
      <c r="S6" s="2">
        <v>1134.01</v>
      </c>
      <c r="T6" s="2">
        <v>-28.52</v>
      </c>
      <c r="U6" s="2">
        <v>977.94</v>
      </c>
      <c r="V6" s="2">
        <v>-184.59</v>
      </c>
      <c r="W6" s="2">
        <v>1026.8499999999999</v>
      </c>
      <c r="X6" s="2">
        <v>-135.68</v>
      </c>
      <c r="Y6" s="2">
        <v>0.72889999999999999</v>
      </c>
      <c r="Z6" s="2">
        <v>0.53180000000000005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0.87680000000000002</v>
      </c>
      <c r="AG6" s="2">
        <v>30.172999999999998</v>
      </c>
      <c r="AH6" s="2">
        <v>69.615200000000002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0.21179999999999999</v>
      </c>
      <c r="AO6" s="2">
        <v>0.18970000000000001</v>
      </c>
      <c r="AP6" s="2">
        <v>4.53E-2</v>
      </c>
      <c r="AQ6" s="2">
        <v>49.432499999999997</v>
      </c>
      <c r="AR6" s="2">
        <v>1.7008000000000001</v>
      </c>
      <c r="AS6" s="2">
        <v>13.8894</v>
      </c>
      <c r="AT6" s="2">
        <v>1.6637999999999999</v>
      </c>
      <c r="AU6" s="2">
        <v>13.0221</v>
      </c>
      <c r="AV6" s="2">
        <v>0.22489999999999999</v>
      </c>
      <c r="AW6" s="2">
        <v>6.2628000000000004</v>
      </c>
      <c r="AX6" s="2">
        <v>10.433299999999999</v>
      </c>
      <c r="AY6" s="2">
        <v>2.4201999999999999</v>
      </c>
      <c r="AZ6" s="2">
        <v>0.60060000000000002</v>
      </c>
      <c r="BA6" s="2">
        <v>0.15559999999999999</v>
      </c>
      <c r="BB6" s="2">
        <v>0</v>
      </c>
      <c r="BC6" s="2">
        <v>2.0999999999999999E-3</v>
      </c>
      <c r="BD6" s="2">
        <v>0.19189999999999999</v>
      </c>
      <c r="BE6" s="2">
        <v>0</v>
      </c>
      <c r="BF6" s="2">
        <v>1.0206999999999999</v>
      </c>
      <c r="BG6" s="2">
        <v>1.0234000000000001</v>
      </c>
      <c r="BH6" s="2">
        <v>1.0077</v>
      </c>
      <c r="BI6" s="2">
        <v>1.0206</v>
      </c>
      <c r="BJ6" s="2">
        <v>1.0224</v>
      </c>
      <c r="BK6" s="2">
        <v>1.0223</v>
      </c>
      <c r="BL6" s="2">
        <v>1.0226999999999999</v>
      </c>
      <c r="BM6" s="2">
        <v>1.0228999999999999</v>
      </c>
      <c r="BN6" s="2">
        <v>1.0229999999999999</v>
      </c>
      <c r="BO6" s="2">
        <v>1.0229999999999999</v>
      </c>
      <c r="BP6" s="2">
        <v>1.0230999999999999</v>
      </c>
      <c r="BQ6" s="2">
        <v>1.0234000000000001</v>
      </c>
      <c r="BR6" s="2">
        <v>1.0233000000000001</v>
      </c>
      <c r="BS6" s="2">
        <v>1.0230999999999999</v>
      </c>
      <c r="BT6" s="2">
        <v>1.0229999999999999</v>
      </c>
      <c r="BU6" s="2">
        <v>37.903500000000001</v>
      </c>
      <c r="BV6" s="2">
        <v>0</v>
      </c>
      <c r="BW6" s="2">
        <v>0</v>
      </c>
      <c r="BX6" s="2">
        <v>0</v>
      </c>
      <c r="BY6" s="2">
        <v>25.014500000000002</v>
      </c>
      <c r="BZ6" s="2">
        <v>0.29299999999999998</v>
      </c>
      <c r="CA6" s="2">
        <v>36.321599999999997</v>
      </c>
      <c r="CB6" s="2">
        <v>0.43419999999999997</v>
      </c>
      <c r="CC6" s="2">
        <v>0</v>
      </c>
      <c r="CD6" s="2">
        <v>0</v>
      </c>
      <c r="CE6" s="2">
        <v>0</v>
      </c>
      <c r="CF6" s="2">
        <v>0</v>
      </c>
      <c r="CG6" s="2">
        <v>3.3300000000000003E-2</v>
      </c>
      <c r="CH6" s="2">
        <v>0</v>
      </c>
      <c r="CI6" s="2">
        <v>0</v>
      </c>
      <c r="CJ6" s="2">
        <v>72.13</v>
      </c>
      <c r="CK6" s="2">
        <v>71.430000000000007</v>
      </c>
      <c r="CL6" s="2">
        <v>27.6</v>
      </c>
      <c r="CM6" s="2">
        <v>0.33</v>
      </c>
      <c r="CN6" s="2">
        <v>0.61</v>
      </c>
      <c r="CO6" s="2">
        <v>0.04</v>
      </c>
      <c r="CP6" s="2">
        <v>50.159500000000001</v>
      </c>
      <c r="CQ6" s="2">
        <v>0</v>
      </c>
      <c r="CR6" s="2">
        <v>31.920500000000001</v>
      </c>
      <c r="CS6" s="2">
        <v>0</v>
      </c>
      <c r="CT6" s="2">
        <v>0</v>
      </c>
      <c r="CU6" s="2">
        <v>0</v>
      </c>
      <c r="CV6" s="2">
        <v>0</v>
      </c>
      <c r="CW6" s="2">
        <v>14.6302</v>
      </c>
      <c r="CX6" s="2">
        <v>3.1255000000000002</v>
      </c>
      <c r="CY6" s="2">
        <v>0.16420000000000001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71.430000000000007</v>
      </c>
      <c r="DF6" s="2">
        <v>27.61</v>
      </c>
      <c r="DG6" s="2">
        <v>0.95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0</v>
      </c>
      <c r="GR6" s="2">
        <v>0</v>
      </c>
      <c r="GS6" s="2">
        <v>0</v>
      </c>
      <c r="GT6" s="2">
        <v>0</v>
      </c>
      <c r="GU6" s="2">
        <v>0</v>
      </c>
      <c r="GV6" s="2">
        <v>0</v>
      </c>
      <c r="GW6" s="2">
        <v>0</v>
      </c>
      <c r="GX6" s="2">
        <v>0</v>
      </c>
      <c r="GY6" s="2">
        <v>0</v>
      </c>
      <c r="GZ6" s="2"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  <c r="HF6" s="2">
        <v>0</v>
      </c>
      <c r="HG6" s="2">
        <v>0</v>
      </c>
      <c r="HH6" s="2">
        <v>0</v>
      </c>
      <c r="HI6" s="2">
        <v>0</v>
      </c>
      <c r="HJ6" s="2">
        <v>0</v>
      </c>
      <c r="HK6" s="2">
        <v>0</v>
      </c>
      <c r="HL6" s="2">
        <v>0</v>
      </c>
      <c r="HM6" s="2">
        <v>0</v>
      </c>
      <c r="HN6" s="2">
        <v>0</v>
      </c>
      <c r="HO6" s="2">
        <v>59.315399999999997</v>
      </c>
      <c r="HP6" s="2">
        <v>0</v>
      </c>
      <c r="HQ6" s="2">
        <v>0</v>
      </c>
      <c r="HR6" s="2">
        <v>0</v>
      </c>
      <c r="HS6" s="2">
        <v>0</v>
      </c>
      <c r="HT6" s="2">
        <v>0</v>
      </c>
      <c r="HU6" s="2">
        <v>0</v>
      </c>
      <c r="HV6" s="2">
        <v>0</v>
      </c>
      <c r="HW6" s="2">
        <v>4.2857000000000003</v>
      </c>
      <c r="HX6" s="2">
        <v>36.398899999999998</v>
      </c>
      <c r="HY6" s="2">
        <v>0</v>
      </c>
      <c r="HZ6" s="2">
        <v>93.57</v>
      </c>
      <c r="IA6" s="2">
        <v>6.43</v>
      </c>
    </row>
    <row r="7" spans="1:235" x14ac:dyDescent="0.35">
      <c r="A7" s="2" t="s">
        <v>659</v>
      </c>
      <c r="B7" s="2">
        <v>2.96</v>
      </c>
      <c r="C7" s="2">
        <v>2.78</v>
      </c>
      <c r="D7" s="2">
        <v>2.46</v>
      </c>
      <c r="E7" s="2">
        <v>1161.8599999999999</v>
      </c>
      <c r="F7" s="2">
        <v>1E-3</v>
      </c>
      <c r="G7" s="2">
        <v>-8.74</v>
      </c>
      <c r="H7" s="2">
        <v>0</v>
      </c>
      <c r="I7" s="2">
        <v>-0.73</v>
      </c>
      <c r="J7" s="2">
        <v>97.22</v>
      </c>
      <c r="K7" s="2">
        <v>1161.8599999999999</v>
      </c>
      <c r="L7" s="2">
        <v>0</v>
      </c>
      <c r="M7" s="2">
        <v>1161.8599999999999</v>
      </c>
      <c r="N7" s="2">
        <v>0</v>
      </c>
      <c r="O7" s="2">
        <v>1147.68</v>
      </c>
      <c r="P7" s="2">
        <v>-14.18</v>
      </c>
      <c r="Q7" s="2">
        <v>1131.1500000000001</v>
      </c>
      <c r="R7" s="2">
        <v>-30.71</v>
      </c>
      <c r="S7" s="2">
        <v>1133.6099999999999</v>
      </c>
      <c r="T7" s="2">
        <v>-28.25</v>
      </c>
      <c r="U7" s="2">
        <v>978.34</v>
      </c>
      <c r="V7" s="2">
        <v>-183.52</v>
      </c>
      <c r="W7" s="2">
        <v>1026.8499999999999</v>
      </c>
      <c r="X7" s="2">
        <v>-135.01</v>
      </c>
      <c r="Y7" s="2">
        <v>0.87360000000000004</v>
      </c>
      <c r="Z7" s="2">
        <v>0.86539999999999995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0.87780000000000002</v>
      </c>
      <c r="AG7" s="2">
        <v>30.196999999999999</v>
      </c>
      <c r="AH7" s="2">
        <v>69.590699999999998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0.21240000000000001</v>
      </c>
      <c r="AO7" s="2">
        <v>0.19020000000000001</v>
      </c>
      <c r="AP7" s="2">
        <v>4.53E-2</v>
      </c>
      <c r="AQ7" s="2">
        <v>49.447699999999998</v>
      </c>
      <c r="AR7" s="2">
        <v>1.7092000000000001</v>
      </c>
      <c r="AS7" s="2">
        <v>13.8485</v>
      </c>
      <c r="AT7" s="2">
        <v>1.6729000000000001</v>
      </c>
      <c r="AU7" s="2">
        <v>13.0464</v>
      </c>
      <c r="AV7" s="2">
        <v>0.22559999999999999</v>
      </c>
      <c r="AW7" s="2">
        <v>6.2403000000000004</v>
      </c>
      <c r="AX7" s="2">
        <v>10.434100000000001</v>
      </c>
      <c r="AY7" s="2">
        <v>2.4213</v>
      </c>
      <c r="AZ7" s="2">
        <v>0.60299999999999998</v>
      </c>
      <c r="BA7" s="2">
        <v>0.15629999999999999</v>
      </c>
      <c r="BB7" s="2">
        <v>0</v>
      </c>
      <c r="BC7" s="2">
        <v>2.0999999999999999E-3</v>
      </c>
      <c r="BD7" s="2">
        <v>0.1925</v>
      </c>
      <c r="BE7" s="2">
        <v>0</v>
      </c>
      <c r="BF7" s="2">
        <v>1.0251999999999999</v>
      </c>
      <c r="BG7" s="2">
        <v>1.0283</v>
      </c>
      <c r="BH7" s="2">
        <v>1.0026999999999999</v>
      </c>
      <c r="BI7" s="2">
        <v>1.0237000000000001</v>
      </c>
      <c r="BJ7" s="2">
        <v>1.0267999999999999</v>
      </c>
      <c r="BK7" s="2">
        <v>1.0265</v>
      </c>
      <c r="BL7" s="2">
        <v>1.0270999999999999</v>
      </c>
      <c r="BM7" s="2">
        <v>1.0275000000000001</v>
      </c>
      <c r="BN7" s="2">
        <v>1.0277000000000001</v>
      </c>
      <c r="BO7" s="2">
        <v>1.0278</v>
      </c>
      <c r="BP7" s="2">
        <v>1.0278</v>
      </c>
      <c r="BQ7" s="2">
        <v>1.0283</v>
      </c>
      <c r="BR7" s="2">
        <v>1.0282</v>
      </c>
      <c r="BS7" s="2">
        <v>1.028</v>
      </c>
      <c r="BT7" s="2">
        <v>1.0279</v>
      </c>
      <c r="BU7" s="2">
        <v>37.884300000000003</v>
      </c>
      <c r="BV7" s="2">
        <v>0</v>
      </c>
      <c r="BW7" s="2">
        <v>0</v>
      </c>
      <c r="BX7" s="2">
        <v>0</v>
      </c>
      <c r="BY7" s="2">
        <v>25.1157</v>
      </c>
      <c r="BZ7" s="2">
        <v>0.29370000000000002</v>
      </c>
      <c r="CA7" s="2">
        <v>36.237900000000003</v>
      </c>
      <c r="CB7" s="2">
        <v>0.4355</v>
      </c>
      <c r="CC7" s="2">
        <v>0</v>
      </c>
      <c r="CD7" s="2">
        <v>0</v>
      </c>
      <c r="CE7" s="2">
        <v>0</v>
      </c>
      <c r="CF7" s="2">
        <v>0</v>
      </c>
      <c r="CG7" s="2">
        <v>3.2899999999999999E-2</v>
      </c>
      <c r="CH7" s="2">
        <v>0</v>
      </c>
      <c r="CI7" s="2">
        <v>0</v>
      </c>
      <c r="CJ7" s="2">
        <v>72</v>
      </c>
      <c r="CK7" s="2">
        <v>71.3</v>
      </c>
      <c r="CL7" s="2">
        <v>27.72</v>
      </c>
      <c r="CM7" s="2">
        <v>0.33</v>
      </c>
      <c r="CN7" s="2">
        <v>0.62</v>
      </c>
      <c r="CO7" s="2">
        <v>0.03</v>
      </c>
      <c r="CP7" s="2">
        <v>50.1877</v>
      </c>
      <c r="CQ7" s="2">
        <v>0</v>
      </c>
      <c r="CR7" s="2">
        <v>31.901299999999999</v>
      </c>
      <c r="CS7" s="2">
        <v>0</v>
      </c>
      <c r="CT7" s="2">
        <v>0</v>
      </c>
      <c r="CU7" s="2">
        <v>0</v>
      </c>
      <c r="CV7" s="2">
        <v>0</v>
      </c>
      <c r="CW7" s="2">
        <v>14.607699999999999</v>
      </c>
      <c r="CX7" s="2">
        <v>3.1379000000000001</v>
      </c>
      <c r="CY7" s="2">
        <v>0.1653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71.319999999999993</v>
      </c>
      <c r="DF7" s="2">
        <v>27.72</v>
      </c>
      <c r="DG7" s="2">
        <v>0.96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0</v>
      </c>
      <c r="GR7" s="2">
        <v>0</v>
      </c>
      <c r="GS7" s="2">
        <v>0</v>
      </c>
      <c r="GT7" s="2">
        <v>0</v>
      </c>
      <c r="GU7" s="2">
        <v>0</v>
      </c>
      <c r="GV7" s="2">
        <v>0</v>
      </c>
      <c r="GW7" s="2">
        <v>0</v>
      </c>
      <c r="GX7" s="2">
        <v>0</v>
      </c>
      <c r="GY7" s="2">
        <v>0</v>
      </c>
      <c r="GZ7" s="2">
        <v>0</v>
      </c>
      <c r="HA7" s="2">
        <v>0</v>
      </c>
      <c r="HB7" s="2">
        <v>0</v>
      </c>
      <c r="HC7" s="2">
        <v>0</v>
      </c>
      <c r="HD7" s="2">
        <v>0</v>
      </c>
      <c r="HE7" s="2">
        <v>0</v>
      </c>
      <c r="HF7" s="2">
        <v>0</v>
      </c>
      <c r="HG7" s="2">
        <v>0</v>
      </c>
      <c r="HH7" s="2">
        <v>0</v>
      </c>
      <c r="HI7" s="2">
        <v>0</v>
      </c>
      <c r="HJ7" s="2">
        <v>0</v>
      </c>
      <c r="HK7" s="2">
        <v>0</v>
      </c>
      <c r="HL7" s="2">
        <v>0</v>
      </c>
      <c r="HM7" s="2">
        <v>0</v>
      </c>
      <c r="HN7" s="2">
        <v>0</v>
      </c>
      <c r="HO7" s="2">
        <v>59.320399999999999</v>
      </c>
      <c r="HP7" s="2">
        <v>0</v>
      </c>
      <c r="HQ7" s="2">
        <v>0</v>
      </c>
      <c r="HR7" s="2">
        <v>0</v>
      </c>
      <c r="HS7" s="2">
        <v>0</v>
      </c>
      <c r="HT7" s="2">
        <v>0</v>
      </c>
      <c r="HU7" s="2">
        <v>0</v>
      </c>
      <c r="HV7" s="2">
        <v>0</v>
      </c>
      <c r="HW7" s="2">
        <v>4.2805999999999997</v>
      </c>
      <c r="HX7" s="2">
        <v>36.399000000000001</v>
      </c>
      <c r="HY7" s="2">
        <v>0</v>
      </c>
      <c r="HZ7" s="2">
        <v>93.58</v>
      </c>
      <c r="IA7" s="2">
        <v>6.42</v>
      </c>
    </row>
    <row r="8" spans="1:235" x14ac:dyDescent="0.35">
      <c r="A8" s="2" t="s">
        <v>659</v>
      </c>
      <c r="B8" s="2">
        <v>3.46</v>
      </c>
      <c r="C8" s="2">
        <v>3.26</v>
      </c>
      <c r="D8" s="2">
        <v>2.95</v>
      </c>
      <c r="E8" s="2">
        <v>1161.19</v>
      </c>
      <c r="F8" s="2">
        <v>1E-3</v>
      </c>
      <c r="G8" s="2">
        <v>-8.75</v>
      </c>
      <c r="H8" s="2">
        <v>0</v>
      </c>
      <c r="I8" s="2">
        <v>-0.73</v>
      </c>
      <c r="J8" s="2">
        <v>96.74</v>
      </c>
      <c r="K8" s="2">
        <v>1161.19</v>
      </c>
      <c r="L8" s="2">
        <v>0</v>
      </c>
      <c r="M8" s="2">
        <v>1161.19</v>
      </c>
      <c r="N8" s="2">
        <v>0</v>
      </c>
      <c r="O8" s="2">
        <v>1147.3499999999999</v>
      </c>
      <c r="P8" s="2">
        <v>-13.84</v>
      </c>
      <c r="Q8" s="2">
        <v>1130.92</v>
      </c>
      <c r="R8" s="2">
        <v>-30.27</v>
      </c>
      <c r="S8" s="2">
        <v>1133.22</v>
      </c>
      <c r="T8" s="2">
        <v>-27.97</v>
      </c>
      <c r="U8" s="2">
        <v>978.75</v>
      </c>
      <c r="V8" s="2">
        <v>-182.44</v>
      </c>
      <c r="W8" s="2">
        <v>1026.8499999999999</v>
      </c>
      <c r="X8" s="2">
        <v>-134.34</v>
      </c>
      <c r="Y8" s="2">
        <v>1.0185999999999999</v>
      </c>
      <c r="Z8" s="2">
        <v>1.1990000000000001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0.87880000000000003</v>
      </c>
      <c r="AG8" s="2">
        <v>30.221</v>
      </c>
      <c r="AH8" s="2">
        <v>69.565899999999999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0.21310000000000001</v>
      </c>
      <c r="AO8" s="2">
        <v>0.1908</v>
      </c>
      <c r="AP8" s="2">
        <v>4.53E-2</v>
      </c>
      <c r="AQ8" s="2">
        <v>49.462899999999998</v>
      </c>
      <c r="AR8" s="2">
        <v>1.7177</v>
      </c>
      <c r="AS8" s="2">
        <v>13.807399999999999</v>
      </c>
      <c r="AT8" s="2">
        <v>1.6820999999999999</v>
      </c>
      <c r="AU8" s="2">
        <v>13.0707</v>
      </c>
      <c r="AV8" s="2">
        <v>0.2263</v>
      </c>
      <c r="AW8" s="2">
        <v>6.2179000000000002</v>
      </c>
      <c r="AX8" s="2">
        <v>10.4351</v>
      </c>
      <c r="AY8" s="2">
        <v>2.4222999999999999</v>
      </c>
      <c r="AZ8" s="2">
        <v>0.60540000000000005</v>
      </c>
      <c r="BA8" s="2">
        <v>0.15709999999999999</v>
      </c>
      <c r="BB8" s="2">
        <v>0</v>
      </c>
      <c r="BC8" s="2">
        <v>2.0999999999999999E-3</v>
      </c>
      <c r="BD8" s="2">
        <v>0.193</v>
      </c>
      <c r="BE8" s="2">
        <v>0</v>
      </c>
      <c r="BF8" s="2">
        <v>1.0296000000000001</v>
      </c>
      <c r="BG8" s="2">
        <v>1.0333000000000001</v>
      </c>
      <c r="BH8" s="2">
        <v>0.99770000000000003</v>
      </c>
      <c r="BI8" s="2">
        <v>1.0268999999999999</v>
      </c>
      <c r="BJ8" s="2">
        <v>1.0310999999999999</v>
      </c>
      <c r="BK8" s="2">
        <v>1.0307999999999999</v>
      </c>
      <c r="BL8" s="2">
        <v>1.0316000000000001</v>
      </c>
      <c r="BM8" s="2">
        <v>1.0322</v>
      </c>
      <c r="BN8" s="2">
        <v>1.0324</v>
      </c>
      <c r="BO8" s="2">
        <v>1.0325</v>
      </c>
      <c r="BP8" s="2">
        <v>1.0326</v>
      </c>
      <c r="BQ8" s="2">
        <v>1.0333000000000001</v>
      </c>
      <c r="BR8" s="2">
        <v>1.0331999999999999</v>
      </c>
      <c r="BS8" s="2">
        <v>1.0329999999999999</v>
      </c>
      <c r="BT8" s="2">
        <v>1.0328999999999999</v>
      </c>
      <c r="BU8" s="2">
        <v>37.865000000000002</v>
      </c>
      <c r="BV8" s="2">
        <v>0</v>
      </c>
      <c r="BW8" s="2">
        <v>0</v>
      </c>
      <c r="BX8" s="2">
        <v>0</v>
      </c>
      <c r="BY8" s="2">
        <v>25.217400000000001</v>
      </c>
      <c r="BZ8" s="2">
        <v>0.2944</v>
      </c>
      <c r="CA8" s="2">
        <v>36.1539</v>
      </c>
      <c r="CB8" s="2">
        <v>0.43690000000000001</v>
      </c>
      <c r="CC8" s="2">
        <v>0</v>
      </c>
      <c r="CD8" s="2">
        <v>0</v>
      </c>
      <c r="CE8" s="2">
        <v>0</v>
      </c>
      <c r="CF8" s="2">
        <v>0</v>
      </c>
      <c r="CG8" s="2">
        <v>3.2500000000000001E-2</v>
      </c>
      <c r="CH8" s="2">
        <v>0</v>
      </c>
      <c r="CI8" s="2">
        <v>0</v>
      </c>
      <c r="CJ8" s="2">
        <v>71.88</v>
      </c>
      <c r="CK8" s="2">
        <v>71.17</v>
      </c>
      <c r="CL8" s="2">
        <v>27.85</v>
      </c>
      <c r="CM8" s="2">
        <v>0.33</v>
      </c>
      <c r="CN8" s="2">
        <v>0.62</v>
      </c>
      <c r="CO8" s="2">
        <v>0.03</v>
      </c>
      <c r="CP8" s="2">
        <v>50.216099999999997</v>
      </c>
      <c r="CQ8" s="2">
        <v>0</v>
      </c>
      <c r="CR8" s="2">
        <v>31.881900000000002</v>
      </c>
      <c r="CS8" s="2">
        <v>0</v>
      </c>
      <c r="CT8" s="2">
        <v>0</v>
      </c>
      <c r="CU8" s="2">
        <v>0</v>
      </c>
      <c r="CV8" s="2">
        <v>0</v>
      </c>
      <c r="CW8" s="2">
        <v>14.5852</v>
      </c>
      <c r="CX8" s="2">
        <v>3.1503999999999999</v>
      </c>
      <c r="CY8" s="2">
        <v>0.16650000000000001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71.2</v>
      </c>
      <c r="DF8" s="2">
        <v>27.83</v>
      </c>
      <c r="DG8" s="2">
        <v>0.97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  <c r="GY8" s="2">
        <v>0</v>
      </c>
      <c r="GZ8" s="2"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  <c r="HF8" s="2">
        <v>0</v>
      </c>
      <c r="HG8" s="2">
        <v>0</v>
      </c>
      <c r="HH8" s="2">
        <v>0</v>
      </c>
      <c r="HI8" s="2">
        <v>0</v>
      </c>
      <c r="HJ8" s="2">
        <v>0</v>
      </c>
      <c r="HK8" s="2">
        <v>0</v>
      </c>
      <c r="HL8" s="2">
        <v>0</v>
      </c>
      <c r="HM8" s="2">
        <v>0</v>
      </c>
      <c r="HN8" s="2">
        <v>0</v>
      </c>
      <c r="HO8" s="2">
        <v>59.325400000000002</v>
      </c>
      <c r="HP8" s="2">
        <v>0</v>
      </c>
      <c r="HQ8" s="2">
        <v>0</v>
      </c>
      <c r="HR8" s="2">
        <v>0</v>
      </c>
      <c r="HS8" s="2">
        <v>0</v>
      </c>
      <c r="HT8" s="2">
        <v>0</v>
      </c>
      <c r="HU8" s="2">
        <v>0</v>
      </c>
      <c r="HV8" s="2">
        <v>0</v>
      </c>
      <c r="HW8" s="2">
        <v>4.2755000000000001</v>
      </c>
      <c r="HX8" s="2">
        <v>36.399099999999997</v>
      </c>
      <c r="HY8" s="2">
        <v>0</v>
      </c>
      <c r="HZ8" s="2">
        <v>93.58</v>
      </c>
      <c r="IA8" s="2">
        <v>6.42</v>
      </c>
    </row>
    <row r="9" spans="1:235" x14ac:dyDescent="0.35">
      <c r="A9" s="2" t="s">
        <v>659</v>
      </c>
      <c r="B9" s="2">
        <v>3.96</v>
      </c>
      <c r="C9" s="2">
        <v>3.74</v>
      </c>
      <c r="D9" s="2">
        <v>3.45</v>
      </c>
      <c r="E9" s="2">
        <v>1160.52</v>
      </c>
      <c r="F9" s="2">
        <v>1E-3</v>
      </c>
      <c r="G9" s="2">
        <v>-8.76</v>
      </c>
      <c r="H9" s="2">
        <v>0</v>
      </c>
      <c r="I9" s="2">
        <v>-0.73</v>
      </c>
      <c r="J9" s="2">
        <v>96.26</v>
      </c>
      <c r="K9" s="2">
        <v>1160.52</v>
      </c>
      <c r="L9" s="2">
        <v>0</v>
      </c>
      <c r="M9" s="2">
        <v>1160.51</v>
      </c>
      <c r="N9" s="2">
        <v>-0.01</v>
      </c>
      <c r="O9" s="2">
        <v>1147.03</v>
      </c>
      <c r="P9" s="2">
        <v>-13.49</v>
      </c>
      <c r="Q9" s="2">
        <v>1130.69</v>
      </c>
      <c r="R9" s="2">
        <v>-29.83</v>
      </c>
      <c r="S9" s="2">
        <v>1132.83</v>
      </c>
      <c r="T9" s="2">
        <v>-27.69</v>
      </c>
      <c r="U9" s="2">
        <v>979.15</v>
      </c>
      <c r="V9" s="2">
        <v>-181.36</v>
      </c>
      <c r="W9" s="2">
        <v>1026.8499999999999</v>
      </c>
      <c r="X9" s="2">
        <v>-133.66999999999999</v>
      </c>
      <c r="Y9" s="2">
        <v>1.1636</v>
      </c>
      <c r="Z9" s="2">
        <v>1.5326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0.87980000000000003</v>
      </c>
      <c r="AG9" s="2">
        <v>30.245200000000001</v>
      </c>
      <c r="AH9" s="2">
        <v>69.540999999999997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0.21379999999999999</v>
      </c>
      <c r="AO9" s="2">
        <v>0.1913</v>
      </c>
      <c r="AP9" s="2">
        <v>4.53E-2</v>
      </c>
      <c r="AQ9" s="2">
        <v>49.478099999999998</v>
      </c>
      <c r="AR9" s="2">
        <v>1.7262999999999999</v>
      </c>
      <c r="AS9" s="2">
        <v>13.766</v>
      </c>
      <c r="AT9" s="2">
        <v>1.6914</v>
      </c>
      <c r="AU9" s="2">
        <v>13.095000000000001</v>
      </c>
      <c r="AV9" s="2">
        <v>0.22700000000000001</v>
      </c>
      <c r="AW9" s="2">
        <v>6.1954000000000002</v>
      </c>
      <c r="AX9" s="2">
        <v>10.436299999999999</v>
      </c>
      <c r="AY9" s="2">
        <v>2.4232999999999998</v>
      </c>
      <c r="AZ9" s="2">
        <v>0.60780000000000001</v>
      </c>
      <c r="BA9" s="2">
        <v>0.15790000000000001</v>
      </c>
      <c r="BB9" s="2">
        <v>0</v>
      </c>
      <c r="BC9" s="2">
        <v>2E-3</v>
      </c>
      <c r="BD9" s="2">
        <v>0.19359999999999999</v>
      </c>
      <c r="BE9" s="2">
        <v>0</v>
      </c>
      <c r="BF9" s="2">
        <v>1.0341</v>
      </c>
      <c r="BG9" s="2">
        <v>1.0383</v>
      </c>
      <c r="BH9" s="2">
        <v>0.99260000000000004</v>
      </c>
      <c r="BI9" s="2">
        <v>1.03</v>
      </c>
      <c r="BJ9" s="2">
        <v>1.0355000000000001</v>
      </c>
      <c r="BK9" s="2">
        <v>1.0350999999999999</v>
      </c>
      <c r="BL9" s="2">
        <v>1.0362</v>
      </c>
      <c r="BM9" s="2">
        <v>1.0368999999999999</v>
      </c>
      <c r="BN9" s="2">
        <v>1.0371999999999999</v>
      </c>
      <c r="BO9" s="2">
        <v>1.0373000000000001</v>
      </c>
      <c r="BP9" s="2">
        <v>1.0374000000000001</v>
      </c>
      <c r="BQ9" s="2">
        <v>1.0384</v>
      </c>
      <c r="BR9" s="2">
        <v>1.0382</v>
      </c>
      <c r="BS9" s="2">
        <v>1.038</v>
      </c>
      <c r="BT9" s="2">
        <v>1.0379</v>
      </c>
      <c r="BU9" s="2">
        <v>37.845700000000001</v>
      </c>
      <c r="BV9" s="2">
        <v>0</v>
      </c>
      <c r="BW9" s="2">
        <v>0</v>
      </c>
      <c r="BX9" s="2">
        <v>0</v>
      </c>
      <c r="BY9" s="2">
        <v>25.319299999999998</v>
      </c>
      <c r="BZ9" s="2">
        <v>0.29509999999999997</v>
      </c>
      <c r="CA9" s="2">
        <v>36.069600000000001</v>
      </c>
      <c r="CB9" s="2">
        <v>0.43819999999999998</v>
      </c>
      <c r="CC9" s="2">
        <v>0</v>
      </c>
      <c r="CD9" s="2">
        <v>0</v>
      </c>
      <c r="CE9" s="2">
        <v>0</v>
      </c>
      <c r="CF9" s="2">
        <v>0</v>
      </c>
      <c r="CG9" s="2">
        <v>3.2000000000000001E-2</v>
      </c>
      <c r="CH9" s="2">
        <v>0</v>
      </c>
      <c r="CI9" s="2">
        <v>0</v>
      </c>
      <c r="CJ9" s="2">
        <v>71.75</v>
      </c>
      <c r="CK9" s="2">
        <v>71.040000000000006</v>
      </c>
      <c r="CL9" s="2">
        <v>27.98</v>
      </c>
      <c r="CM9" s="2">
        <v>0.33</v>
      </c>
      <c r="CN9" s="2">
        <v>0.62</v>
      </c>
      <c r="CO9" s="2">
        <v>0.03</v>
      </c>
      <c r="CP9" s="2">
        <v>50.244500000000002</v>
      </c>
      <c r="CQ9" s="2">
        <v>0</v>
      </c>
      <c r="CR9" s="2">
        <v>31.8626</v>
      </c>
      <c r="CS9" s="2">
        <v>0</v>
      </c>
      <c r="CT9" s="2">
        <v>0</v>
      </c>
      <c r="CU9" s="2">
        <v>0</v>
      </c>
      <c r="CV9" s="2">
        <v>0</v>
      </c>
      <c r="CW9" s="2">
        <v>14.5626</v>
      </c>
      <c r="CX9" s="2">
        <v>3.1627999999999998</v>
      </c>
      <c r="CY9" s="2">
        <v>0.1676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71.09</v>
      </c>
      <c r="DF9" s="2">
        <v>27.94</v>
      </c>
      <c r="DG9" s="2">
        <v>0.97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59.330300000000001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4.2705000000000002</v>
      </c>
      <c r="HX9" s="2">
        <v>36.3992</v>
      </c>
      <c r="HY9" s="2">
        <v>0</v>
      </c>
      <c r="HZ9" s="2">
        <v>93.59</v>
      </c>
      <c r="IA9" s="2">
        <v>6.41</v>
      </c>
    </row>
    <row r="10" spans="1:235" x14ac:dyDescent="0.35">
      <c r="A10" s="2" t="s">
        <v>659</v>
      </c>
      <c r="B10" s="2">
        <v>4.46</v>
      </c>
      <c r="C10" s="2">
        <v>4.22</v>
      </c>
      <c r="D10" s="2">
        <v>3.94</v>
      </c>
      <c r="E10" s="2">
        <v>1159.83</v>
      </c>
      <c r="F10" s="2">
        <v>1E-3</v>
      </c>
      <c r="G10" s="2">
        <v>-8.77</v>
      </c>
      <c r="H10" s="2">
        <v>0</v>
      </c>
      <c r="I10" s="2">
        <v>-0.73</v>
      </c>
      <c r="J10" s="2">
        <v>95.78</v>
      </c>
      <c r="K10" s="2">
        <v>1159.83</v>
      </c>
      <c r="L10" s="2">
        <v>0</v>
      </c>
      <c r="M10" s="2">
        <v>1159.83</v>
      </c>
      <c r="N10" s="2">
        <v>0</v>
      </c>
      <c r="O10" s="2">
        <v>1146.7</v>
      </c>
      <c r="P10" s="2">
        <v>-13.13</v>
      </c>
      <c r="Q10" s="2">
        <v>1130.45</v>
      </c>
      <c r="R10" s="2">
        <v>-29.38</v>
      </c>
      <c r="S10" s="2">
        <v>1132.42</v>
      </c>
      <c r="T10" s="2">
        <v>-27.41</v>
      </c>
      <c r="U10" s="2">
        <v>979.56</v>
      </c>
      <c r="V10" s="2">
        <v>-180.27</v>
      </c>
      <c r="W10" s="2">
        <v>1026.8499999999999</v>
      </c>
      <c r="X10" s="2">
        <v>-132.97999999999999</v>
      </c>
      <c r="Y10" s="2">
        <v>1.3093999999999999</v>
      </c>
      <c r="Z10" s="2">
        <v>1.8654999999999999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0.88090000000000002</v>
      </c>
      <c r="AG10" s="2">
        <v>30.3871</v>
      </c>
      <c r="AH10" s="2">
        <v>69.396600000000007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0.21629999999999999</v>
      </c>
      <c r="AO10" s="2">
        <v>0.19189999999999999</v>
      </c>
      <c r="AP10" s="2">
        <v>4.53E-2</v>
      </c>
      <c r="AQ10" s="2">
        <v>49.493400000000001</v>
      </c>
      <c r="AR10" s="2">
        <v>1.7349000000000001</v>
      </c>
      <c r="AS10" s="2">
        <v>13.724600000000001</v>
      </c>
      <c r="AT10" s="2">
        <v>1.7007000000000001</v>
      </c>
      <c r="AU10" s="2">
        <v>13.119</v>
      </c>
      <c r="AV10" s="2">
        <v>0.2276</v>
      </c>
      <c r="AW10" s="2">
        <v>6.1726999999999999</v>
      </c>
      <c r="AX10" s="2">
        <v>10.4377</v>
      </c>
      <c r="AY10" s="2">
        <v>2.4241999999999999</v>
      </c>
      <c r="AZ10" s="2">
        <v>0.61029999999999995</v>
      </c>
      <c r="BA10" s="2">
        <v>0.15870000000000001</v>
      </c>
      <c r="BB10" s="2">
        <v>0</v>
      </c>
      <c r="BC10" s="2">
        <v>2E-3</v>
      </c>
      <c r="BD10" s="2">
        <v>0.19420000000000001</v>
      </c>
      <c r="BE10" s="2">
        <v>0</v>
      </c>
      <c r="BF10" s="2">
        <v>1.0387</v>
      </c>
      <c r="BG10" s="2">
        <v>1.0434000000000001</v>
      </c>
      <c r="BH10" s="2">
        <v>0.98760000000000003</v>
      </c>
      <c r="BI10" s="2">
        <v>1.0331999999999999</v>
      </c>
      <c r="BJ10" s="2">
        <v>1.04</v>
      </c>
      <c r="BK10" s="2">
        <v>1.0394000000000001</v>
      </c>
      <c r="BL10" s="2">
        <v>1.0407</v>
      </c>
      <c r="BM10" s="2">
        <v>1.0417000000000001</v>
      </c>
      <c r="BN10" s="2">
        <v>1.0421</v>
      </c>
      <c r="BO10" s="2">
        <v>1.0422</v>
      </c>
      <c r="BP10" s="2">
        <v>1.0423</v>
      </c>
      <c r="BQ10" s="2">
        <v>1.0435000000000001</v>
      </c>
      <c r="BR10" s="2">
        <v>1.0432999999999999</v>
      </c>
      <c r="BS10" s="2">
        <v>1.0430999999999999</v>
      </c>
      <c r="BT10" s="2">
        <v>1.0428999999999999</v>
      </c>
      <c r="BU10" s="2">
        <v>37.8262</v>
      </c>
      <c r="BV10" s="2">
        <v>0</v>
      </c>
      <c r="BW10" s="2">
        <v>0</v>
      </c>
      <c r="BX10" s="2">
        <v>0</v>
      </c>
      <c r="BY10" s="2">
        <v>25.422000000000001</v>
      </c>
      <c r="BZ10" s="2">
        <v>0.2959</v>
      </c>
      <c r="CA10" s="2">
        <v>35.984699999999997</v>
      </c>
      <c r="CB10" s="2">
        <v>0.43959999999999999</v>
      </c>
      <c r="CC10" s="2">
        <v>0</v>
      </c>
      <c r="CD10" s="2">
        <v>0</v>
      </c>
      <c r="CE10" s="2">
        <v>0</v>
      </c>
      <c r="CF10" s="2">
        <v>0</v>
      </c>
      <c r="CG10" s="2">
        <v>3.1600000000000003E-2</v>
      </c>
      <c r="CH10" s="2">
        <v>0</v>
      </c>
      <c r="CI10" s="2">
        <v>0</v>
      </c>
      <c r="CJ10" s="2">
        <v>71.62</v>
      </c>
      <c r="CK10" s="2">
        <v>70.91</v>
      </c>
      <c r="CL10" s="2">
        <v>28.1</v>
      </c>
      <c r="CM10" s="2">
        <v>0.33</v>
      </c>
      <c r="CN10" s="2">
        <v>0.62</v>
      </c>
      <c r="CO10" s="2">
        <v>0.03</v>
      </c>
      <c r="CP10" s="2">
        <v>50.272799999999997</v>
      </c>
      <c r="CQ10" s="2">
        <v>0</v>
      </c>
      <c r="CR10" s="2">
        <v>31.8432</v>
      </c>
      <c r="CS10" s="2">
        <v>0</v>
      </c>
      <c r="CT10" s="2">
        <v>0</v>
      </c>
      <c r="CU10" s="2">
        <v>0</v>
      </c>
      <c r="CV10" s="2">
        <v>0</v>
      </c>
      <c r="CW10" s="2">
        <v>14.54</v>
      </c>
      <c r="CX10" s="2">
        <v>3.1753</v>
      </c>
      <c r="CY10" s="2">
        <v>0.16869999999999999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70.97</v>
      </c>
      <c r="DF10" s="2">
        <v>28.05</v>
      </c>
      <c r="DG10" s="2">
        <v>0.98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59.335299999999997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4.2653999999999996</v>
      </c>
      <c r="HX10" s="2">
        <v>36.399299999999997</v>
      </c>
      <c r="HY10" s="2">
        <v>0</v>
      </c>
      <c r="HZ10" s="2">
        <v>93.6</v>
      </c>
      <c r="IA10" s="2">
        <v>6.4</v>
      </c>
    </row>
    <row r="11" spans="1:235" x14ac:dyDescent="0.35">
      <c r="A11" s="2" t="s">
        <v>659</v>
      </c>
      <c r="B11" s="2">
        <v>4.97</v>
      </c>
      <c r="C11" s="2">
        <v>4.7</v>
      </c>
      <c r="D11" s="2">
        <v>4.43</v>
      </c>
      <c r="E11" s="2">
        <v>1159.1500000000001</v>
      </c>
      <c r="F11" s="2">
        <v>1E-3</v>
      </c>
      <c r="G11" s="2">
        <v>-8.77</v>
      </c>
      <c r="H11" s="2">
        <v>0</v>
      </c>
      <c r="I11" s="2">
        <v>-0.73</v>
      </c>
      <c r="J11" s="2">
        <v>95.3</v>
      </c>
      <c r="K11" s="2">
        <v>1159.1500000000001</v>
      </c>
      <c r="L11" s="2">
        <v>0</v>
      </c>
      <c r="M11" s="2">
        <v>1159.1400000000001</v>
      </c>
      <c r="N11" s="2">
        <v>0</v>
      </c>
      <c r="O11" s="2">
        <v>1146.3699999999999</v>
      </c>
      <c r="P11" s="2">
        <v>-12.77</v>
      </c>
      <c r="Q11" s="2">
        <v>1130.21</v>
      </c>
      <c r="R11" s="2">
        <v>-28.93</v>
      </c>
      <c r="S11" s="2">
        <v>1132.02</v>
      </c>
      <c r="T11" s="2">
        <v>-27.12</v>
      </c>
      <c r="U11" s="2">
        <v>979.97</v>
      </c>
      <c r="V11" s="2">
        <v>-179.18</v>
      </c>
      <c r="W11" s="2">
        <v>1026.8499999999999</v>
      </c>
      <c r="X11" s="2">
        <v>-132.30000000000001</v>
      </c>
      <c r="Y11" s="2">
        <v>1.4553</v>
      </c>
      <c r="Z11" s="2">
        <v>2.1983999999999999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0.88190000000000002</v>
      </c>
      <c r="AG11" s="2">
        <v>30.411799999999999</v>
      </c>
      <c r="AH11" s="2">
        <v>69.371300000000005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0.217</v>
      </c>
      <c r="AO11" s="2">
        <v>0.1925</v>
      </c>
      <c r="AP11" s="2">
        <v>4.53E-2</v>
      </c>
      <c r="AQ11" s="2">
        <v>49.508800000000001</v>
      </c>
      <c r="AR11" s="2">
        <v>1.7437</v>
      </c>
      <c r="AS11" s="2">
        <v>13.683</v>
      </c>
      <c r="AT11" s="2">
        <v>1.7101</v>
      </c>
      <c r="AU11" s="2">
        <v>13.142899999999999</v>
      </c>
      <c r="AV11" s="2">
        <v>0.2283</v>
      </c>
      <c r="AW11" s="2">
        <v>6.15</v>
      </c>
      <c r="AX11" s="2">
        <v>10.439299999999999</v>
      </c>
      <c r="AY11" s="2">
        <v>2.4249999999999998</v>
      </c>
      <c r="AZ11" s="2">
        <v>0.61270000000000002</v>
      </c>
      <c r="BA11" s="2">
        <v>0.1595</v>
      </c>
      <c r="BB11" s="2">
        <v>0</v>
      </c>
      <c r="BC11" s="2">
        <v>2E-3</v>
      </c>
      <c r="BD11" s="2">
        <v>0.1948</v>
      </c>
      <c r="BE11" s="2">
        <v>0</v>
      </c>
      <c r="BF11" s="2">
        <v>1.0432999999999999</v>
      </c>
      <c r="BG11" s="2">
        <v>1.0486</v>
      </c>
      <c r="BH11" s="2">
        <v>0.98260000000000003</v>
      </c>
      <c r="BI11" s="2">
        <v>1.0363</v>
      </c>
      <c r="BJ11" s="2">
        <v>1.0445</v>
      </c>
      <c r="BK11" s="2">
        <v>1.0438000000000001</v>
      </c>
      <c r="BL11" s="2">
        <v>1.0454000000000001</v>
      </c>
      <c r="BM11" s="2">
        <v>1.0465</v>
      </c>
      <c r="BN11" s="2">
        <v>1.0468999999999999</v>
      </c>
      <c r="BO11" s="2">
        <v>1.0470999999999999</v>
      </c>
      <c r="BP11" s="2">
        <v>1.0471999999999999</v>
      </c>
      <c r="BQ11" s="2">
        <v>1.0486</v>
      </c>
      <c r="BR11" s="2">
        <v>1.0485</v>
      </c>
      <c r="BS11" s="2">
        <v>1.0482</v>
      </c>
      <c r="BT11" s="2">
        <v>1.048</v>
      </c>
      <c r="BU11" s="2">
        <v>37.806699999999999</v>
      </c>
      <c r="BV11" s="2">
        <v>0</v>
      </c>
      <c r="BW11" s="2">
        <v>0</v>
      </c>
      <c r="BX11" s="2">
        <v>0</v>
      </c>
      <c r="BY11" s="2">
        <v>25.525099999999998</v>
      </c>
      <c r="BZ11" s="2">
        <v>0.29659999999999997</v>
      </c>
      <c r="CA11" s="2">
        <v>35.8994</v>
      </c>
      <c r="CB11" s="2">
        <v>0.441</v>
      </c>
      <c r="CC11" s="2">
        <v>0</v>
      </c>
      <c r="CD11" s="2">
        <v>0</v>
      </c>
      <c r="CE11" s="2">
        <v>0</v>
      </c>
      <c r="CF11" s="2">
        <v>0</v>
      </c>
      <c r="CG11" s="2">
        <v>3.1199999999999999E-2</v>
      </c>
      <c r="CH11" s="2">
        <v>0</v>
      </c>
      <c r="CI11" s="2">
        <v>0</v>
      </c>
      <c r="CJ11" s="2">
        <v>71.489999999999995</v>
      </c>
      <c r="CK11" s="2">
        <v>70.78</v>
      </c>
      <c r="CL11" s="2">
        <v>28.23</v>
      </c>
      <c r="CM11" s="2">
        <v>0.33</v>
      </c>
      <c r="CN11" s="2">
        <v>0.62</v>
      </c>
      <c r="CO11" s="2">
        <v>0.03</v>
      </c>
      <c r="CP11" s="2">
        <v>50.301299999999998</v>
      </c>
      <c r="CQ11" s="2">
        <v>0</v>
      </c>
      <c r="CR11" s="2">
        <v>31.823799999999999</v>
      </c>
      <c r="CS11" s="2">
        <v>0</v>
      </c>
      <c r="CT11" s="2">
        <v>0</v>
      </c>
      <c r="CU11" s="2">
        <v>0</v>
      </c>
      <c r="CV11" s="2">
        <v>0</v>
      </c>
      <c r="CW11" s="2">
        <v>14.517300000000001</v>
      </c>
      <c r="CX11" s="2">
        <v>3.1877</v>
      </c>
      <c r="CY11" s="2">
        <v>0.1699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70.86</v>
      </c>
      <c r="DF11" s="2">
        <v>28.16</v>
      </c>
      <c r="DG11" s="2">
        <v>0.99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59.340200000000003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4.2603999999999997</v>
      </c>
      <c r="HX11" s="2">
        <v>36.3994</v>
      </c>
      <c r="HY11" s="2">
        <v>0</v>
      </c>
      <c r="HZ11" s="2">
        <v>93.61</v>
      </c>
      <c r="IA11" s="2">
        <v>6.39</v>
      </c>
    </row>
    <row r="12" spans="1:235" x14ac:dyDescent="0.35">
      <c r="A12" s="2" t="s">
        <v>659</v>
      </c>
      <c r="B12" s="2">
        <v>5.47</v>
      </c>
      <c r="C12" s="2">
        <v>5.18</v>
      </c>
      <c r="D12" s="2">
        <v>4.93</v>
      </c>
      <c r="E12" s="2">
        <v>1158.45</v>
      </c>
      <c r="F12" s="2">
        <v>1E-3</v>
      </c>
      <c r="G12" s="2">
        <v>-8.7799999999999994</v>
      </c>
      <c r="H12" s="2">
        <v>0</v>
      </c>
      <c r="I12" s="2">
        <v>-0.73</v>
      </c>
      <c r="J12" s="2">
        <v>94.82</v>
      </c>
      <c r="K12" s="2">
        <v>1158.45</v>
      </c>
      <c r="L12" s="2">
        <v>0</v>
      </c>
      <c r="M12" s="2">
        <v>1158.45</v>
      </c>
      <c r="N12" s="2">
        <v>0</v>
      </c>
      <c r="O12" s="2">
        <v>1146.05</v>
      </c>
      <c r="P12" s="2">
        <v>-12.41</v>
      </c>
      <c r="Q12" s="2">
        <v>1129.98</v>
      </c>
      <c r="R12" s="2">
        <v>-28.48</v>
      </c>
      <c r="S12" s="2">
        <v>1131.6199999999999</v>
      </c>
      <c r="T12" s="2">
        <v>-26.84</v>
      </c>
      <c r="U12" s="2">
        <v>980.38</v>
      </c>
      <c r="V12" s="2">
        <v>-178.08</v>
      </c>
      <c r="W12" s="2">
        <v>1026.8499999999999</v>
      </c>
      <c r="X12" s="2">
        <v>-131.6</v>
      </c>
      <c r="Y12" s="2">
        <v>1.6013999999999999</v>
      </c>
      <c r="Z12" s="2">
        <v>2.5312000000000001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0.88300000000000001</v>
      </c>
      <c r="AG12" s="2">
        <v>30.436599999999999</v>
      </c>
      <c r="AH12" s="2">
        <v>69.345799999999997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0.21759999999999999</v>
      </c>
      <c r="AO12" s="2">
        <v>0.193</v>
      </c>
      <c r="AP12" s="2">
        <v>4.53E-2</v>
      </c>
      <c r="AQ12" s="2">
        <v>49.5242</v>
      </c>
      <c r="AR12" s="2">
        <v>1.7524999999999999</v>
      </c>
      <c r="AS12" s="2">
        <v>13.641</v>
      </c>
      <c r="AT12" s="2">
        <v>1.7196</v>
      </c>
      <c r="AU12" s="2">
        <v>13.166700000000001</v>
      </c>
      <c r="AV12" s="2">
        <v>0.22900000000000001</v>
      </c>
      <c r="AW12" s="2">
        <v>6.1272000000000002</v>
      </c>
      <c r="AX12" s="2">
        <v>10.4411</v>
      </c>
      <c r="AY12" s="2">
        <v>2.4258000000000002</v>
      </c>
      <c r="AZ12" s="2">
        <v>0.61519999999999997</v>
      </c>
      <c r="BA12" s="2">
        <v>0.1603</v>
      </c>
      <c r="BB12" s="2">
        <v>0</v>
      </c>
      <c r="BC12" s="2">
        <v>1.9E-3</v>
      </c>
      <c r="BD12" s="2">
        <v>0.1953</v>
      </c>
      <c r="BE12" s="2">
        <v>0</v>
      </c>
      <c r="BF12" s="2">
        <v>1.0479000000000001</v>
      </c>
      <c r="BG12" s="2">
        <v>1.0537000000000001</v>
      </c>
      <c r="BH12" s="2">
        <v>0.97760000000000002</v>
      </c>
      <c r="BI12" s="2">
        <v>1.0395000000000001</v>
      </c>
      <c r="BJ12" s="2">
        <v>1.0489999999999999</v>
      </c>
      <c r="BK12" s="2">
        <v>1.0482</v>
      </c>
      <c r="BL12" s="2">
        <v>1.05</v>
      </c>
      <c r="BM12" s="2">
        <v>1.0512999999999999</v>
      </c>
      <c r="BN12" s="2">
        <v>1.0519000000000001</v>
      </c>
      <c r="BO12" s="2">
        <v>1.052</v>
      </c>
      <c r="BP12" s="2">
        <v>1.0522</v>
      </c>
      <c r="BQ12" s="2">
        <v>1.0538000000000001</v>
      </c>
      <c r="BR12" s="2">
        <v>1.0536000000000001</v>
      </c>
      <c r="BS12" s="2">
        <v>1.0532999999999999</v>
      </c>
      <c r="BT12" s="2">
        <v>1.0530999999999999</v>
      </c>
      <c r="BU12" s="2">
        <v>37.786999999999999</v>
      </c>
      <c r="BV12" s="2">
        <v>0</v>
      </c>
      <c r="BW12" s="2">
        <v>0</v>
      </c>
      <c r="BX12" s="2">
        <v>0</v>
      </c>
      <c r="BY12" s="2">
        <v>25.628499999999999</v>
      </c>
      <c r="BZ12" s="2">
        <v>0.29730000000000001</v>
      </c>
      <c r="CA12" s="2">
        <v>35.813899999999997</v>
      </c>
      <c r="CB12" s="2">
        <v>0.44240000000000002</v>
      </c>
      <c r="CC12" s="2">
        <v>0</v>
      </c>
      <c r="CD12" s="2">
        <v>0</v>
      </c>
      <c r="CE12" s="2">
        <v>0</v>
      </c>
      <c r="CF12" s="2">
        <v>0</v>
      </c>
      <c r="CG12" s="2">
        <v>3.0800000000000001E-2</v>
      </c>
      <c r="CH12" s="2">
        <v>0</v>
      </c>
      <c r="CI12" s="2">
        <v>0</v>
      </c>
      <c r="CJ12" s="2">
        <v>71.349999999999994</v>
      </c>
      <c r="CK12" s="2">
        <v>70.650000000000006</v>
      </c>
      <c r="CL12" s="2">
        <v>28.36</v>
      </c>
      <c r="CM12" s="2">
        <v>0.33</v>
      </c>
      <c r="CN12" s="2">
        <v>0.63</v>
      </c>
      <c r="CO12" s="2">
        <v>0.03</v>
      </c>
      <c r="CP12" s="2">
        <v>50.329799999999999</v>
      </c>
      <c r="CQ12" s="2">
        <v>0</v>
      </c>
      <c r="CR12" s="2">
        <v>31.804300000000001</v>
      </c>
      <c r="CS12" s="2">
        <v>0</v>
      </c>
      <c r="CT12" s="2">
        <v>0</v>
      </c>
      <c r="CU12" s="2">
        <v>0</v>
      </c>
      <c r="CV12" s="2">
        <v>0</v>
      </c>
      <c r="CW12" s="2">
        <v>14.4946</v>
      </c>
      <c r="CX12" s="2">
        <v>3.2002999999999999</v>
      </c>
      <c r="CY12" s="2">
        <v>0.1711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70.739999999999995</v>
      </c>
      <c r="DF12" s="2">
        <v>28.26</v>
      </c>
      <c r="DG12" s="2">
        <v>0.99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59.345100000000002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4.2553999999999998</v>
      </c>
      <c r="HX12" s="2">
        <v>36.399500000000003</v>
      </c>
      <c r="HY12" s="2">
        <v>0</v>
      </c>
      <c r="HZ12" s="2">
        <v>93.61</v>
      </c>
      <c r="IA12" s="2">
        <v>6.39</v>
      </c>
    </row>
    <row r="13" spans="1:235" x14ac:dyDescent="0.35">
      <c r="A13" s="2" t="s">
        <v>659</v>
      </c>
      <c r="B13" s="2">
        <v>5.97</v>
      </c>
      <c r="C13" s="2">
        <v>5.66</v>
      </c>
      <c r="D13" s="2">
        <v>5.42</v>
      </c>
      <c r="E13" s="2">
        <v>1157.76</v>
      </c>
      <c r="F13" s="2">
        <v>1E-3</v>
      </c>
      <c r="G13" s="2">
        <v>-8.7899999999999991</v>
      </c>
      <c r="H13" s="2">
        <v>0</v>
      </c>
      <c r="I13" s="2">
        <v>-0.73</v>
      </c>
      <c r="J13" s="2">
        <v>94.34</v>
      </c>
      <c r="K13" s="2">
        <v>1157.76</v>
      </c>
      <c r="L13" s="2">
        <v>0</v>
      </c>
      <c r="M13" s="2">
        <v>1157.75</v>
      </c>
      <c r="N13" s="2">
        <v>-0.01</v>
      </c>
      <c r="O13" s="2">
        <v>1145.72</v>
      </c>
      <c r="P13" s="2">
        <v>-12.04</v>
      </c>
      <c r="Q13" s="2">
        <v>1129.74</v>
      </c>
      <c r="R13" s="2">
        <v>-28.02</v>
      </c>
      <c r="S13" s="2">
        <v>1131.21</v>
      </c>
      <c r="T13" s="2">
        <v>-26.55</v>
      </c>
      <c r="U13" s="2">
        <v>980.79</v>
      </c>
      <c r="V13" s="2">
        <v>-176.97</v>
      </c>
      <c r="W13" s="2">
        <v>1026.8499999999999</v>
      </c>
      <c r="X13" s="2">
        <v>-130.91</v>
      </c>
      <c r="Y13" s="2">
        <v>1.7477</v>
      </c>
      <c r="Z13" s="2">
        <v>2.8639999999999999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0.88400000000000001</v>
      </c>
      <c r="AG13" s="2">
        <v>30.461500000000001</v>
      </c>
      <c r="AH13" s="2">
        <v>69.3202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0.21829999999999999</v>
      </c>
      <c r="AO13" s="2">
        <v>0.19359999999999999</v>
      </c>
      <c r="AP13" s="2">
        <v>4.53E-2</v>
      </c>
      <c r="AQ13" s="2">
        <v>49.539700000000003</v>
      </c>
      <c r="AR13" s="2">
        <v>1.7614000000000001</v>
      </c>
      <c r="AS13" s="2">
        <v>13.5989</v>
      </c>
      <c r="AT13" s="2">
        <v>1.7291000000000001</v>
      </c>
      <c r="AU13" s="2">
        <v>13.1905</v>
      </c>
      <c r="AV13" s="2">
        <v>0.22969999999999999</v>
      </c>
      <c r="AW13" s="2">
        <v>6.1044999999999998</v>
      </c>
      <c r="AX13" s="2">
        <v>10.443099999999999</v>
      </c>
      <c r="AY13" s="2">
        <v>2.4264000000000001</v>
      </c>
      <c r="AZ13" s="2">
        <v>0.61770000000000003</v>
      </c>
      <c r="BA13" s="2">
        <v>0.16109999999999999</v>
      </c>
      <c r="BB13" s="2">
        <v>0</v>
      </c>
      <c r="BC13" s="2">
        <v>1.9E-3</v>
      </c>
      <c r="BD13" s="2">
        <v>0.19589999999999999</v>
      </c>
      <c r="BE13" s="2">
        <v>0</v>
      </c>
      <c r="BF13" s="2">
        <v>1.0526</v>
      </c>
      <c r="BG13" s="2">
        <v>1.0589999999999999</v>
      </c>
      <c r="BH13" s="2">
        <v>0.97260000000000002</v>
      </c>
      <c r="BI13" s="2">
        <v>1.0426</v>
      </c>
      <c r="BJ13" s="2">
        <v>1.0535000000000001</v>
      </c>
      <c r="BK13" s="2">
        <v>1.0526</v>
      </c>
      <c r="BL13" s="2">
        <v>1.0547</v>
      </c>
      <c r="BM13" s="2">
        <v>1.0562</v>
      </c>
      <c r="BN13" s="2">
        <v>1.0568</v>
      </c>
      <c r="BO13" s="2">
        <v>1.0569999999999999</v>
      </c>
      <c r="BP13" s="2">
        <v>1.0571999999999999</v>
      </c>
      <c r="BQ13" s="2">
        <v>1.0590999999999999</v>
      </c>
      <c r="BR13" s="2">
        <v>1.0589</v>
      </c>
      <c r="BS13" s="2">
        <v>1.0585</v>
      </c>
      <c r="BT13" s="2">
        <v>1.0583</v>
      </c>
      <c r="BU13" s="2">
        <v>37.767400000000002</v>
      </c>
      <c r="BV13" s="2">
        <v>0</v>
      </c>
      <c r="BW13" s="2">
        <v>0</v>
      </c>
      <c r="BX13" s="2">
        <v>0</v>
      </c>
      <c r="BY13" s="2">
        <v>25.732299999999999</v>
      </c>
      <c r="BZ13" s="2">
        <v>0.29809999999999998</v>
      </c>
      <c r="CA13" s="2">
        <v>35.728000000000002</v>
      </c>
      <c r="CB13" s="2">
        <v>0.44379999999999997</v>
      </c>
      <c r="CC13" s="2">
        <v>0</v>
      </c>
      <c r="CD13" s="2">
        <v>0</v>
      </c>
      <c r="CE13" s="2">
        <v>0</v>
      </c>
      <c r="CF13" s="2">
        <v>0</v>
      </c>
      <c r="CG13" s="2">
        <v>3.04E-2</v>
      </c>
      <c r="CH13" s="2">
        <v>0</v>
      </c>
      <c r="CI13" s="2">
        <v>0</v>
      </c>
      <c r="CJ13" s="2">
        <v>71.22</v>
      </c>
      <c r="CK13" s="2">
        <v>70.510000000000005</v>
      </c>
      <c r="CL13" s="2">
        <v>28.49</v>
      </c>
      <c r="CM13" s="2">
        <v>0.33</v>
      </c>
      <c r="CN13" s="2">
        <v>0.63</v>
      </c>
      <c r="CO13" s="2">
        <v>0.03</v>
      </c>
      <c r="CP13" s="2">
        <v>50.358400000000003</v>
      </c>
      <c r="CQ13" s="2">
        <v>0</v>
      </c>
      <c r="CR13" s="2">
        <v>31.784700000000001</v>
      </c>
      <c r="CS13" s="2">
        <v>0</v>
      </c>
      <c r="CT13" s="2">
        <v>0</v>
      </c>
      <c r="CU13" s="2">
        <v>0</v>
      </c>
      <c r="CV13" s="2">
        <v>0</v>
      </c>
      <c r="CW13" s="2">
        <v>14.4718</v>
      </c>
      <c r="CX13" s="2">
        <v>3.2128000000000001</v>
      </c>
      <c r="CY13" s="2">
        <v>0.17230000000000001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70.63</v>
      </c>
      <c r="DF13" s="2">
        <v>28.37</v>
      </c>
      <c r="DG13" s="2">
        <v>1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2">
        <v>0</v>
      </c>
      <c r="HJ13" s="2">
        <v>0</v>
      </c>
      <c r="HK13" s="2">
        <v>0</v>
      </c>
      <c r="HL13" s="2">
        <v>0</v>
      </c>
      <c r="HM13" s="2">
        <v>0</v>
      </c>
      <c r="HN13" s="2">
        <v>0</v>
      </c>
      <c r="HO13" s="2">
        <v>59.35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2">
        <v>0</v>
      </c>
      <c r="HW13" s="2">
        <v>4.2504</v>
      </c>
      <c r="HX13" s="2">
        <v>36.3996</v>
      </c>
      <c r="HY13" s="2">
        <v>0</v>
      </c>
      <c r="HZ13" s="2">
        <v>93.62</v>
      </c>
      <c r="IA13" s="2">
        <v>6.38</v>
      </c>
    </row>
    <row r="14" spans="1:235" x14ac:dyDescent="0.35">
      <c r="A14" s="2" t="s">
        <v>659</v>
      </c>
      <c r="B14" s="2">
        <v>6.47</v>
      </c>
      <c r="C14" s="2">
        <v>6.14</v>
      </c>
      <c r="D14" s="2">
        <v>5.91</v>
      </c>
      <c r="E14" s="2">
        <v>1157.05</v>
      </c>
      <c r="F14" s="2">
        <v>1E-3</v>
      </c>
      <c r="G14" s="2">
        <v>-8.8000000000000007</v>
      </c>
      <c r="H14" s="2">
        <v>0</v>
      </c>
      <c r="I14" s="2">
        <v>-0.73</v>
      </c>
      <c r="J14" s="2">
        <v>93.86</v>
      </c>
      <c r="K14" s="2">
        <v>1157.05</v>
      </c>
      <c r="L14" s="2">
        <v>0</v>
      </c>
      <c r="M14" s="2">
        <v>1157.05</v>
      </c>
      <c r="N14" s="2">
        <v>0</v>
      </c>
      <c r="O14" s="2">
        <v>1145.3900000000001</v>
      </c>
      <c r="P14" s="2">
        <v>-11.66</v>
      </c>
      <c r="Q14" s="2">
        <v>1129.49</v>
      </c>
      <c r="R14" s="2">
        <v>-27.56</v>
      </c>
      <c r="S14" s="2">
        <v>1130.8</v>
      </c>
      <c r="T14" s="2">
        <v>-26.26</v>
      </c>
      <c r="U14" s="2">
        <v>981.2</v>
      </c>
      <c r="V14" s="2">
        <v>-175.85</v>
      </c>
      <c r="W14" s="2">
        <v>1026.8499999999999</v>
      </c>
      <c r="X14" s="2">
        <v>-130.19999999999999</v>
      </c>
      <c r="Y14" s="2">
        <v>1.8947000000000001</v>
      </c>
      <c r="Z14" s="2">
        <v>3.1960999999999999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0.8851</v>
      </c>
      <c r="AG14" s="2">
        <v>30.6157</v>
      </c>
      <c r="AH14" s="2">
        <v>69.163300000000007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0.22090000000000001</v>
      </c>
      <c r="AO14" s="2">
        <v>0.19420000000000001</v>
      </c>
      <c r="AP14" s="2">
        <v>4.53E-2</v>
      </c>
      <c r="AQ14" s="2">
        <v>49.555300000000003</v>
      </c>
      <c r="AR14" s="2">
        <v>1.7704</v>
      </c>
      <c r="AS14" s="2">
        <v>13.556699999999999</v>
      </c>
      <c r="AT14" s="2">
        <v>1.7386999999999999</v>
      </c>
      <c r="AU14" s="2">
        <v>13.214</v>
      </c>
      <c r="AV14" s="2">
        <v>0.23039999999999999</v>
      </c>
      <c r="AW14" s="2">
        <v>6.0815000000000001</v>
      </c>
      <c r="AX14" s="2">
        <v>10.445399999999999</v>
      </c>
      <c r="AY14" s="2">
        <v>2.4270999999999998</v>
      </c>
      <c r="AZ14" s="2">
        <v>0.62019999999999997</v>
      </c>
      <c r="BA14" s="2">
        <v>0.16189999999999999</v>
      </c>
      <c r="BB14" s="2">
        <v>0</v>
      </c>
      <c r="BC14" s="2">
        <v>1.9E-3</v>
      </c>
      <c r="BD14" s="2">
        <v>0.19650000000000001</v>
      </c>
      <c r="BE14" s="2">
        <v>0</v>
      </c>
      <c r="BF14" s="2">
        <v>1.0572999999999999</v>
      </c>
      <c r="BG14" s="2">
        <v>1.0643</v>
      </c>
      <c r="BH14" s="2">
        <v>0.96760000000000002</v>
      </c>
      <c r="BI14" s="2">
        <v>1.0458000000000001</v>
      </c>
      <c r="BJ14" s="2">
        <v>1.0582</v>
      </c>
      <c r="BK14" s="2">
        <v>1.0570999999999999</v>
      </c>
      <c r="BL14" s="2">
        <v>1.0595000000000001</v>
      </c>
      <c r="BM14" s="2">
        <v>1.0610999999999999</v>
      </c>
      <c r="BN14" s="2">
        <v>1.0618000000000001</v>
      </c>
      <c r="BO14" s="2">
        <v>1.0621</v>
      </c>
      <c r="BP14" s="2">
        <v>1.0623</v>
      </c>
      <c r="BQ14" s="2">
        <v>1.0644</v>
      </c>
      <c r="BR14" s="2">
        <v>1.0642</v>
      </c>
      <c r="BS14" s="2">
        <v>1.0638000000000001</v>
      </c>
      <c r="BT14" s="2">
        <v>1.0636000000000001</v>
      </c>
      <c r="BU14" s="2">
        <v>37.747500000000002</v>
      </c>
      <c r="BV14" s="2">
        <v>0</v>
      </c>
      <c r="BW14" s="2">
        <v>0</v>
      </c>
      <c r="BX14" s="2">
        <v>0</v>
      </c>
      <c r="BY14" s="2">
        <v>25.8368</v>
      </c>
      <c r="BZ14" s="2">
        <v>0.29880000000000001</v>
      </c>
      <c r="CA14" s="2">
        <v>35.641599999999997</v>
      </c>
      <c r="CB14" s="2">
        <v>0.44529999999999997</v>
      </c>
      <c r="CC14" s="2">
        <v>0</v>
      </c>
      <c r="CD14" s="2">
        <v>0</v>
      </c>
      <c r="CE14" s="2">
        <v>0</v>
      </c>
      <c r="CF14" s="2">
        <v>0</v>
      </c>
      <c r="CG14" s="2">
        <v>0.03</v>
      </c>
      <c r="CH14" s="2">
        <v>0</v>
      </c>
      <c r="CI14" s="2">
        <v>0</v>
      </c>
      <c r="CJ14" s="2">
        <v>71.09</v>
      </c>
      <c r="CK14" s="2">
        <v>70.38</v>
      </c>
      <c r="CL14" s="2">
        <v>28.62</v>
      </c>
      <c r="CM14" s="2">
        <v>0.34</v>
      </c>
      <c r="CN14" s="2">
        <v>0.63</v>
      </c>
      <c r="CO14" s="2">
        <v>0.03</v>
      </c>
      <c r="CP14" s="2">
        <v>50.387</v>
      </c>
      <c r="CQ14" s="2">
        <v>0</v>
      </c>
      <c r="CR14" s="2">
        <v>31.7652</v>
      </c>
      <c r="CS14" s="2">
        <v>0</v>
      </c>
      <c r="CT14" s="2">
        <v>0</v>
      </c>
      <c r="CU14" s="2">
        <v>0</v>
      </c>
      <c r="CV14" s="2">
        <v>0</v>
      </c>
      <c r="CW14" s="2">
        <v>14.449</v>
      </c>
      <c r="CX14" s="2">
        <v>3.2252999999999998</v>
      </c>
      <c r="CY14" s="2">
        <v>0.17349999999999999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70.510000000000005</v>
      </c>
      <c r="DF14" s="2">
        <v>28.48</v>
      </c>
      <c r="DG14" s="2">
        <v>1.01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0</v>
      </c>
      <c r="HN14" s="2">
        <v>0</v>
      </c>
      <c r="HO14" s="2">
        <v>59.354900000000001</v>
      </c>
      <c r="HP14" s="2">
        <v>0</v>
      </c>
      <c r="HQ14" s="2">
        <v>0</v>
      </c>
      <c r="HR14" s="2">
        <v>0</v>
      </c>
      <c r="HS14" s="2">
        <v>0</v>
      </c>
      <c r="HT14" s="2">
        <v>0</v>
      </c>
      <c r="HU14" s="2">
        <v>0</v>
      </c>
      <c r="HV14" s="2">
        <v>0</v>
      </c>
      <c r="HW14" s="2">
        <v>4.2454999999999998</v>
      </c>
      <c r="HX14" s="2">
        <v>36.399700000000003</v>
      </c>
      <c r="HY14" s="2">
        <v>0</v>
      </c>
      <c r="HZ14" s="2">
        <v>93.63</v>
      </c>
      <c r="IA14" s="2">
        <v>6.37</v>
      </c>
    </row>
    <row r="15" spans="1:235" x14ac:dyDescent="0.35">
      <c r="A15" s="2" t="s">
        <v>659</v>
      </c>
      <c r="B15" s="2">
        <v>6.97</v>
      </c>
      <c r="C15" s="2">
        <v>6.62</v>
      </c>
      <c r="D15" s="2">
        <v>6.41</v>
      </c>
      <c r="E15" s="2">
        <v>1156.3499999999999</v>
      </c>
      <c r="F15" s="2">
        <v>1E-3</v>
      </c>
      <c r="G15" s="2">
        <v>-8.81</v>
      </c>
      <c r="H15" s="2">
        <v>0</v>
      </c>
      <c r="I15" s="2">
        <v>-0.73</v>
      </c>
      <c r="J15" s="2">
        <v>93.38</v>
      </c>
      <c r="K15" s="2">
        <v>1156.3499999999999</v>
      </c>
      <c r="L15" s="2">
        <v>0</v>
      </c>
      <c r="M15" s="2">
        <v>1156.3399999999999</v>
      </c>
      <c r="N15" s="2">
        <v>0</v>
      </c>
      <c r="O15" s="2">
        <v>1145.06</v>
      </c>
      <c r="P15" s="2">
        <v>-11.28</v>
      </c>
      <c r="Q15" s="2">
        <v>1129.24</v>
      </c>
      <c r="R15" s="2">
        <v>-27.1</v>
      </c>
      <c r="S15" s="2">
        <v>1130.3800000000001</v>
      </c>
      <c r="T15" s="2">
        <v>-25.96</v>
      </c>
      <c r="U15" s="2">
        <v>981.62</v>
      </c>
      <c r="V15" s="2">
        <v>-174.73</v>
      </c>
      <c r="W15" s="2">
        <v>1026.8499999999999</v>
      </c>
      <c r="X15" s="2">
        <v>-129.5</v>
      </c>
      <c r="Y15" s="2">
        <v>2.0419</v>
      </c>
      <c r="Z15" s="2">
        <v>3.5282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0.8861</v>
      </c>
      <c r="AG15" s="2">
        <v>30.641100000000002</v>
      </c>
      <c r="AH15" s="2">
        <v>69.137299999999996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0.22159999999999999</v>
      </c>
      <c r="AO15" s="2">
        <v>0.19470000000000001</v>
      </c>
      <c r="AP15" s="2">
        <v>4.53E-2</v>
      </c>
      <c r="AQ15" s="2">
        <v>49.570900000000002</v>
      </c>
      <c r="AR15" s="2">
        <v>1.7795000000000001</v>
      </c>
      <c r="AS15" s="2">
        <v>13.514200000000001</v>
      </c>
      <c r="AT15" s="2">
        <v>1.7484</v>
      </c>
      <c r="AU15" s="2">
        <v>13.237399999999999</v>
      </c>
      <c r="AV15" s="2">
        <v>0.2311</v>
      </c>
      <c r="AW15" s="2">
        <v>6.0585000000000004</v>
      </c>
      <c r="AX15" s="2">
        <v>10.447900000000001</v>
      </c>
      <c r="AY15" s="2">
        <v>2.4276</v>
      </c>
      <c r="AZ15" s="2">
        <v>0.62270000000000003</v>
      </c>
      <c r="BA15" s="2">
        <v>0.1628</v>
      </c>
      <c r="BB15" s="2">
        <v>0</v>
      </c>
      <c r="BC15" s="2">
        <v>1.9E-3</v>
      </c>
      <c r="BD15" s="2">
        <v>0.1971</v>
      </c>
      <c r="BE15" s="2">
        <v>0</v>
      </c>
      <c r="BF15" s="2">
        <v>1.0620000000000001</v>
      </c>
      <c r="BG15" s="2">
        <v>1.0696000000000001</v>
      </c>
      <c r="BH15" s="2">
        <v>0.96260000000000001</v>
      </c>
      <c r="BI15" s="2">
        <v>1.0489999999999999</v>
      </c>
      <c r="BJ15" s="2">
        <v>1.0628</v>
      </c>
      <c r="BK15" s="2">
        <v>1.0616000000000001</v>
      </c>
      <c r="BL15" s="2">
        <v>1.0642</v>
      </c>
      <c r="BM15" s="2">
        <v>1.0661</v>
      </c>
      <c r="BN15" s="2">
        <v>1.0669</v>
      </c>
      <c r="BO15" s="2">
        <v>1.0671999999999999</v>
      </c>
      <c r="BP15" s="2">
        <v>1.0673999999999999</v>
      </c>
      <c r="BQ15" s="2">
        <v>1.0697000000000001</v>
      </c>
      <c r="BR15" s="2">
        <v>1.0694999999999999</v>
      </c>
      <c r="BS15" s="2">
        <v>1.0690999999999999</v>
      </c>
      <c r="BT15" s="2">
        <v>1.0688</v>
      </c>
      <c r="BU15" s="2">
        <v>37.727600000000002</v>
      </c>
      <c r="BV15" s="2">
        <v>0</v>
      </c>
      <c r="BW15" s="2">
        <v>0</v>
      </c>
      <c r="BX15" s="2">
        <v>0</v>
      </c>
      <c r="BY15" s="2">
        <v>25.941600000000001</v>
      </c>
      <c r="BZ15" s="2">
        <v>0.29959999999999998</v>
      </c>
      <c r="CA15" s="2">
        <v>35.5548</v>
      </c>
      <c r="CB15" s="2">
        <v>0.44679999999999997</v>
      </c>
      <c r="CC15" s="2">
        <v>0</v>
      </c>
      <c r="CD15" s="2">
        <v>0</v>
      </c>
      <c r="CE15" s="2">
        <v>0</v>
      </c>
      <c r="CF15" s="2">
        <v>0</v>
      </c>
      <c r="CG15" s="2">
        <v>2.9600000000000001E-2</v>
      </c>
      <c r="CH15" s="2">
        <v>0</v>
      </c>
      <c r="CI15" s="2">
        <v>0</v>
      </c>
      <c r="CJ15" s="2">
        <v>70.959999999999994</v>
      </c>
      <c r="CK15" s="2">
        <v>70.25</v>
      </c>
      <c r="CL15" s="2">
        <v>28.75</v>
      </c>
      <c r="CM15" s="2">
        <v>0.34</v>
      </c>
      <c r="CN15" s="2">
        <v>0.63</v>
      </c>
      <c r="CO15" s="2">
        <v>0.03</v>
      </c>
      <c r="CP15" s="2">
        <v>50.415700000000001</v>
      </c>
      <c r="CQ15" s="2">
        <v>0</v>
      </c>
      <c r="CR15" s="2">
        <v>31.745699999999999</v>
      </c>
      <c r="CS15" s="2">
        <v>0</v>
      </c>
      <c r="CT15" s="2">
        <v>0</v>
      </c>
      <c r="CU15" s="2">
        <v>0</v>
      </c>
      <c r="CV15" s="2">
        <v>0</v>
      </c>
      <c r="CW15" s="2">
        <v>14.4262</v>
      </c>
      <c r="CX15" s="2">
        <v>3.2378999999999998</v>
      </c>
      <c r="CY15" s="2">
        <v>0.17469999999999999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70.39</v>
      </c>
      <c r="DF15" s="2">
        <v>28.59</v>
      </c>
      <c r="DG15" s="2">
        <v>1.01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2">
        <v>0</v>
      </c>
      <c r="HJ15" s="2">
        <v>0</v>
      </c>
      <c r="HK15" s="2">
        <v>0</v>
      </c>
      <c r="HL15" s="2">
        <v>0</v>
      </c>
      <c r="HM15" s="2">
        <v>0</v>
      </c>
      <c r="HN15" s="2">
        <v>0</v>
      </c>
      <c r="HO15" s="2">
        <v>59.359699999999997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2">
        <v>0</v>
      </c>
      <c r="HW15" s="2">
        <v>4.2404999999999999</v>
      </c>
      <c r="HX15" s="2">
        <v>36.399700000000003</v>
      </c>
      <c r="HY15" s="2">
        <v>0</v>
      </c>
      <c r="HZ15" s="2">
        <v>93.64</v>
      </c>
      <c r="IA15" s="2">
        <v>6.36</v>
      </c>
    </row>
    <row r="16" spans="1:235" x14ac:dyDescent="0.35">
      <c r="A16" s="2" t="s">
        <v>659</v>
      </c>
      <c r="B16" s="2">
        <v>7.47</v>
      </c>
      <c r="C16" s="2">
        <v>7.1</v>
      </c>
      <c r="D16" s="2">
        <v>6.9</v>
      </c>
      <c r="E16" s="2">
        <v>1155.6300000000001</v>
      </c>
      <c r="F16" s="2">
        <v>1E-3</v>
      </c>
      <c r="G16" s="2">
        <v>-8.82</v>
      </c>
      <c r="H16" s="2">
        <v>0</v>
      </c>
      <c r="I16" s="2">
        <v>-0.73</v>
      </c>
      <c r="J16" s="2">
        <v>92.9</v>
      </c>
      <c r="K16" s="2">
        <v>1155.6300000000001</v>
      </c>
      <c r="L16" s="2">
        <v>0</v>
      </c>
      <c r="M16" s="2">
        <v>1155.6300000000001</v>
      </c>
      <c r="N16" s="2">
        <v>-0.01</v>
      </c>
      <c r="O16" s="2">
        <v>1144.74</v>
      </c>
      <c r="P16" s="2">
        <v>-10.89</v>
      </c>
      <c r="Q16" s="2">
        <v>1129</v>
      </c>
      <c r="R16" s="2">
        <v>-26.64</v>
      </c>
      <c r="S16" s="2">
        <v>1129.97</v>
      </c>
      <c r="T16" s="2">
        <v>-25.66</v>
      </c>
      <c r="U16" s="2">
        <v>982.03</v>
      </c>
      <c r="V16" s="2">
        <v>-173.6</v>
      </c>
      <c r="W16" s="2">
        <v>1026.8499999999999</v>
      </c>
      <c r="X16" s="2">
        <v>-128.78</v>
      </c>
      <c r="Y16" s="2">
        <v>2.1892</v>
      </c>
      <c r="Z16" s="2">
        <v>3.8603000000000001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0.88719999999999999</v>
      </c>
      <c r="AG16" s="2">
        <v>30.666499999999999</v>
      </c>
      <c r="AH16" s="2">
        <v>69.111199999999997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0.22220000000000001</v>
      </c>
      <c r="AO16" s="2">
        <v>0.1953</v>
      </c>
      <c r="AP16" s="2">
        <v>4.53E-2</v>
      </c>
      <c r="AQ16" s="2">
        <v>49.586599999999997</v>
      </c>
      <c r="AR16" s="2">
        <v>1.7887</v>
      </c>
      <c r="AS16" s="2">
        <v>13.471399999999999</v>
      </c>
      <c r="AT16" s="2">
        <v>1.7581</v>
      </c>
      <c r="AU16" s="2">
        <v>13.2607</v>
      </c>
      <c r="AV16" s="2">
        <v>0.23180000000000001</v>
      </c>
      <c r="AW16" s="2">
        <v>6.0354999999999999</v>
      </c>
      <c r="AX16" s="2">
        <v>10.4505</v>
      </c>
      <c r="AY16" s="2">
        <v>2.4281000000000001</v>
      </c>
      <c r="AZ16" s="2">
        <v>0.62529999999999997</v>
      </c>
      <c r="BA16" s="2">
        <v>0.1636</v>
      </c>
      <c r="BB16" s="2">
        <v>0</v>
      </c>
      <c r="BC16" s="2">
        <v>1.8E-3</v>
      </c>
      <c r="BD16" s="2">
        <v>0.19769999999999999</v>
      </c>
      <c r="BE16" s="2">
        <v>0</v>
      </c>
      <c r="BF16" s="2">
        <v>1.0668</v>
      </c>
      <c r="BG16" s="2">
        <v>1.075</v>
      </c>
      <c r="BH16" s="2">
        <v>0.95750000000000002</v>
      </c>
      <c r="BI16" s="2">
        <v>1.0522</v>
      </c>
      <c r="BJ16" s="2">
        <v>1.0674999999999999</v>
      </c>
      <c r="BK16" s="2">
        <v>1.0662</v>
      </c>
      <c r="BL16" s="2">
        <v>1.0690999999999999</v>
      </c>
      <c r="BM16" s="2">
        <v>1.0710999999999999</v>
      </c>
      <c r="BN16" s="2">
        <v>1.0720000000000001</v>
      </c>
      <c r="BO16" s="2">
        <v>1.0723</v>
      </c>
      <c r="BP16" s="2">
        <v>1.0725</v>
      </c>
      <c r="BQ16" s="2">
        <v>1.0751999999999999</v>
      </c>
      <c r="BR16" s="2">
        <v>1.0749</v>
      </c>
      <c r="BS16" s="2">
        <v>1.0745</v>
      </c>
      <c r="BT16" s="2">
        <v>1.0742</v>
      </c>
      <c r="BU16" s="2">
        <v>37.707700000000003</v>
      </c>
      <c r="BV16" s="2">
        <v>0</v>
      </c>
      <c r="BW16" s="2">
        <v>0</v>
      </c>
      <c r="BX16" s="2">
        <v>0</v>
      </c>
      <c r="BY16" s="2">
        <v>26.046800000000001</v>
      </c>
      <c r="BZ16" s="2">
        <v>0.30030000000000001</v>
      </c>
      <c r="CA16" s="2">
        <v>35.467700000000001</v>
      </c>
      <c r="CB16" s="2">
        <v>0.44829999999999998</v>
      </c>
      <c r="CC16" s="2">
        <v>0</v>
      </c>
      <c r="CD16" s="2">
        <v>0</v>
      </c>
      <c r="CE16" s="2">
        <v>0</v>
      </c>
      <c r="CF16" s="2">
        <v>0</v>
      </c>
      <c r="CG16" s="2">
        <v>2.92E-2</v>
      </c>
      <c r="CH16" s="2">
        <v>0</v>
      </c>
      <c r="CI16" s="2">
        <v>0</v>
      </c>
      <c r="CJ16" s="2">
        <v>70.819999999999993</v>
      </c>
      <c r="CK16" s="2">
        <v>70.11</v>
      </c>
      <c r="CL16" s="2">
        <v>28.88</v>
      </c>
      <c r="CM16" s="2">
        <v>0.34</v>
      </c>
      <c r="CN16" s="2">
        <v>0.64</v>
      </c>
      <c r="CO16" s="2">
        <v>0.03</v>
      </c>
      <c r="CP16" s="2">
        <v>50.444400000000002</v>
      </c>
      <c r="CQ16" s="2">
        <v>0</v>
      </c>
      <c r="CR16" s="2">
        <v>31.725999999999999</v>
      </c>
      <c r="CS16" s="2">
        <v>0</v>
      </c>
      <c r="CT16" s="2">
        <v>0</v>
      </c>
      <c r="CU16" s="2">
        <v>0</v>
      </c>
      <c r="CV16" s="2">
        <v>0</v>
      </c>
      <c r="CW16" s="2">
        <v>14.4033</v>
      </c>
      <c r="CX16" s="2">
        <v>3.2504</v>
      </c>
      <c r="CY16" s="2">
        <v>0.1759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70.28</v>
      </c>
      <c r="DF16" s="2">
        <v>28.7</v>
      </c>
      <c r="DG16" s="2">
        <v>1.02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0</v>
      </c>
      <c r="HM16" s="2">
        <v>0</v>
      </c>
      <c r="HN16" s="2">
        <v>0</v>
      </c>
      <c r="HO16" s="2">
        <v>59.3645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2">
        <v>0</v>
      </c>
      <c r="HW16" s="2">
        <v>4.2355999999999998</v>
      </c>
      <c r="HX16" s="2">
        <v>36.399799999999999</v>
      </c>
      <c r="HY16" s="2">
        <v>0</v>
      </c>
      <c r="HZ16" s="2">
        <v>93.64</v>
      </c>
      <c r="IA16" s="2">
        <v>6.36</v>
      </c>
    </row>
    <row r="17" spans="1:235" x14ac:dyDescent="0.35">
      <c r="A17" s="2" t="s">
        <v>659</v>
      </c>
      <c r="B17" s="2">
        <v>7.97</v>
      </c>
      <c r="C17" s="2">
        <v>7.58</v>
      </c>
      <c r="D17" s="2">
        <v>7.39</v>
      </c>
      <c r="E17" s="2">
        <v>1154.9100000000001</v>
      </c>
      <c r="F17" s="2">
        <v>1E-3</v>
      </c>
      <c r="G17" s="2">
        <v>-8.83</v>
      </c>
      <c r="H17" s="2">
        <v>0</v>
      </c>
      <c r="I17" s="2">
        <v>-0.73</v>
      </c>
      <c r="J17" s="2">
        <v>92.42</v>
      </c>
      <c r="K17" s="2">
        <v>1154.9100000000001</v>
      </c>
      <c r="L17" s="2">
        <v>0</v>
      </c>
      <c r="M17" s="2">
        <v>1154.9100000000001</v>
      </c>
      <c r="N17" s="2">
        <v>0</v>
      </c>
      <c r="O17" s="2">
        <v>1144.4100000000001</v>
      </c>
      <c r="P17" s="2">
        <v>-10.5</v>
      </c>
      <c r="Q17" s="2">
        <v>1128.75</v>
      </c>
      <c r="R17" s="2">
        <v>-26.17</v>
      </c>
      <c r="S17" s="2">
        <v>1129.55</v>
      </c>
      <c r="T17" s="2">
        <v>-25.36</v>
      </c>
      <c r="U17" s="2">
        <v>982.45</v>
      </c>
      <c r="V17" s="2">
        <v>-172.46</v>
      </c>
      <c r="W17" s="2">
        <v>1026.8499999999999</v>
      </c>
      <c r="X17" s="2">
        <v>-128.06</v>
      </c>
      <c r="Y17" s="2">
        <v>2.3371</v>
      </c>
      <c r="Z17" s="2">
        <v>4.1917999999999997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0.88829999999999998</v>
      </c>
      <c r="AG17" s="2">
        <v>30.7864</v>
      </c>
      <c r="AH17" s="2">
        <v>68.989199999999997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0.22439999999999999</v>
      </c>
      <c r="AO17" s="2">
        <v>0.19589999999999999</v>
      </c>
      <c r="AP17" s="2">
        <v>4.53E-2</v>
      </c>
      <c r="AQ17" s="2">
        <v>49.602400000000003</v>
      </c>
      <c r="AR17" s="2">
        <v>1.798</v>
      </c>
      <c r="AS17" s="2">
        <v>13.428599999999999</v>
      </c>
      <c r="AT17" s="2">
        <v>1.7679</v>
      </c>
      <c r="AU17" s="2">
        <v>13.283799999999999</v>
      </c>
      <c r="AV17" s="2">
        <v>0.23250000000000001</v>
      </c>
      <c r="AW17" s="2">
        <v>6.0124000000000004</v>
      </c>
      <c r="AX17" s="2">
        <v>10.4535</v>
      </c>
      <c r="AY17" s="2">
        <v>2.4285000000000001</v>
      </c>
      <c r="AZ17" s="2">
        <v>0.62790000000000001</v>
      </c>
      <c r="BA17" s="2">
        <v>0.16450000000000001</v>
      </c>
      <c r="BB17" s="2">
        <v>0</v>
      </c>
      <c r="BC17" s="2">
        <v>1.8E-3</v>
      </c>
      <c r="BD17" s="2">
        <v>0.1983</v>
      </c>
      <c r="BE17" s="2">
        <v>0</v>
      </c>
      <c r="BF17" s="2">
        <v>1.0717000000000001</v>
      </c>
      <c r="BG17" s="2">
        <v>1.0805</v>
      </c>
      <c r="BH17" s="2">
        <v>0.95250000000000001</v>
      </c>
      <c r="BI17" s="2">
        <v>1.0552999999999999</v>
      </c>
      <c r="BJ17" s="2">
        <v>1.0722</v>
      </c>
      <c r="BK17" s="2">
        <v>1.0707</v>
      </c>
      <c r="BL17" s="2">
        <v>1.0740000000000001</v>
      </c>
      <c r="BM17" s="2">
        <v>1.0762</v>
      </c>
      <c r="BN17" s="2">
        <v>1.0771999999999999</v>
      </c>
      <c r="BO17" s="2">
        <v>1.0774999999999999</v>
      </c>
      <c r="BP17" s="2">
        <v>1.0778000000000001</v>
      </c>
      <c r="BQ17" s="2">
        <v>1.0806</v>
      </c>
      <c r="BR17" s="2">
        <v>1.0804</v>
      </c>
      <c r="BS17" s="2">
        <v>1.0799000000000001</v>
      </c>
      <c r="BT17" s="2">
        <v>1.0795999999999999</v>
      </c>
      <c r="BU17" s="2">
        <v>37.687600000000003</v>
      </c>
      <c r="BV17" s="2">
        <v>0</v>
      </c>
      <c r="BW17" s="2">
        <v>0</v>
      </c>
      <c r="BX17" s="2">
        <v>0</v>
      </c>
      <c r="BY17" s="2">
        <v>26.1525</v>
      </c>
      <c r="BZ17" s="2">
        <v>0.30109999999999998</v>
      </c>
      <c r="CA17" s="2">
        <v>35.380099999999999</v>
      </c>
      <c r="CB17" s="2">
        <v>0.44979999999999998</v>
      </c>
      <c r="CC17" s="2">
        <v>0</v>
      </c>
      <c r="CD17" s="2">
        <v>0</v>
      </c>
      <c r="CE17" s="2">
        <v>0</v>
      </c>
      <c r="CF17" s="2">
        <v>0</v>
      </c>
      <c r="CG17" s="2">
        <v>2.8799999999999999E-2</v>
      </c>
      <c r="CH17" s="2">
        <v>0</v>
      </c>
      <c r="CI17" s="2">
        <v>0</v>
      </c>
      <c r="CJ17" s="2">
        <v>70.69</v>
      </c>
      <c r="CK17" s="2">
        <v>69.97</v>
      </c>
      <c r="CL17" s="2">
        <v>29.02</v>
      </c>
      <c r="CM17" s="2">
        <v>0.34</v>
      </c>
      <c r="CN17" s="2">
        <v>0.64</v>
      </c>
      <c r="CO17" s="2">
        <v>0.03</v>
      </c>
      <c r="CP17" s="2">
        <v>50.473100000000002</v>
      </c>
      <c r="CQ17" s="2">
        <v>0</v>
      </c>
      <c r="CR17" s="2">
        <v>31.706399999999999</v>
      </c>
      <c r="CS17" s="2">
        <v>0</v>
      </c>
      <c r="CT17" s="2">
        <v>0</v>
      </c>
      <c r="CU17" s="2">
        <v>0</v>
      </c>
      <c r="CV17" s="2">
        <v>0</v>
      </c>
      <c r="CW17" s="2">
        <v>14.3804</v>
      </c>
      <c r="CX17" s="2">
        <v>3.2629999999999999</v>
      </c>
      <c r="CY17" s="2">
        <v>0.17710000000000001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70.16</v>
      </c>
      <c r="DF17" s="2">
        <v>28.81</v>
      </c>
      <c r="DG17" s="2">
        <v>1.03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59.369300000000003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4.2306999999999997</v>
      </c>
      <c r="HX17" s="2">
        <v>36.399900000000002</v>
      </c>
      <c r="HY17" s="2">
        <v>0</v>
      </c>
      <c r="HZ17" s="2">
        <v>93.65</v>
      </c>
      <c r="IA17" s="2">
        <v>6.35</v>
      </c>
    </row>
    <row r="18" spans="1:235" x14ac:dyDescent="0.35">
      <c r="A18" s="2" t="s">
        <v>659</v>
      </c>
      <c r="B18" s="2">
        <v>8.48</v>
      </c>
      <c r="C18" s="2">
        <v>8.07</v>
      </c>
      <c r="D18" s="2">
        <v>7.89</v>
      </c>
      <c r="E18" s="2">
        <v>1154.19</v>
      </c>
      <c r="F18" s="2">
        <v>1E-3</v>
      </c>
      <c r="G18" s="2">
        <v>-8.83</v>
      </c>
      <c r="H18" s="2">
        <v>0</v>
      </c>
      <c r="I18" s="2">
        <v>-0.73</v>
      </c>
      <c r="J18" s="2">
        <v>91.93</v>
      </c>
      <c r="K18" s="2">
        <v>1154.19</v>
      </c>
      <c r="L18" s="2">
        <v>0</v>
      </c>
      <c r="M18" s="2">
        <v>1154.18</v>
      </c>
      <c r="N18" s="2">
        <v>0</v>
      </c>
      <c r="O18" s="2">
        <v>1144.0899999999999</v>
      </c>
      <c r="P18" s="2">
        <v>-10.1</v>
      </c>
      <c r="Q18" s="2">
        <v>1128.49</v>
      </c>
      <c r="R18" s="2">
        <v>-25.69</v>
      </c>
      <c r="S18" s="2">
        <v>1129.1199999999999</v>
      </c>
      <c r="T18" s="2">
        <v>-25.06</v>
      </c>
      <c r="U18" s="2">
        <v>982.87</v>
      </c>
      <c r="V18" s="2">
        <v>-171.31</v>
      </c>
      <c r="W18" s="2">
        <v>1026.8499999999999</v>
      </c>
      <c r="X18" s="2">
        <v>-127.34</v>
      </c>
      <c r="Y18" s="2">
        <v>2.4853000000000001</v>
      </c>
      <c r="Z18" s="2">
        <v>4.5232999999999999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0.88939999999999997</v>
      </c>
      <c r="AG18" s="2">
        <v>30.8123</v>
      </c>
      <c r="AH18" s="2">
        <v>68.962699999999998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0.22500000000000001</v>
      </c>
      <c r="AO18" s="2">
        <v>0.19650000000000001</v>
      </c>
      <c r="AP18" s="2">
        <v>4.53E-2</v>
      </c>
      <c r="AQ18" s="2">
        <v>49.618299999999998</v>
      </c>
      <c r="AR18" s="2">
        <v>1.8073999999999999</v>
      </c>
      <c r="AS18" s="2">
        <v>13.3855</v>
      </c>
      <c r="AT18" s="2">
        <v>1.7778</v>
      </c>
      <c r="AU18" s="2">
        <v>13.306699999999999</v>
      </c>
      <c r="AV18" s="2">
        <v>0.23319999999999999</v>
      </c>
      <c r="AW18" s="2">
        <v>5.9892000000000003</v>
      </c>
      <c r="AX18" s="2">
        <v>10.4567</v>
      </c>
      <c r="AY18" s="2">
        <v>2.4287999999999998</v>
      </c>
      <c r="AZ18" s="2">
        <v>0.63039999999999996</v>
      </c>
      <c r="BA18" s="2">
        <v>0.1653</v>
      </c>
      <c r="BB18" s="2">
        <v>0</v>
      </c>
      <c r="BC18" s="2">
        <v>1.8E-3</v>
      </c>
      <c r="BD18" s="2">
        <v>0.19889999999999999</v>
      </c>
      <c r="BE18" s="2">
        <v>0</v>
      </c>
      <c r="BF18" s="2">
        <v>1.0766</v>
      </c>
      <c r="BG18" s="2">
        <v>1.0860000000000001</v>
      </c>
      <c r="BH18" s="2">
        <v>0.94750000000000001</v>
      </c>
      <c r="BI18" s="2">
        <v>1.0585</v>
      </c>
      <c r="BJ18" s="2">
        <v>1.077</v>
      </c>
      <c r="BK18" s="2">
        <v>1.0753999999999999</v>
      </c>
      <c r="BL18" s="2">
        <v>1.0789</v>
      </c>
      <c r="BM18" s="2">
        <v>1.0812999999999999</v>
      </c>
      <c r="BN18" s="2">
        <v>1.0824</v>
      </c>
      <c r="BO18" s="2">
        <v>1.0827</v>
      </c>
      <c r="BP18" s="2">
        <v>1.083</v>
      </c>
      <c r="BQ18" s="2">
        <v>1.0862000000000001</v>
      </c>
      <c r="BR18" s="2">
        <v>1.0859000000000001</v>
      </c>
      <c r="BS18" s="2">
        <v>1.0853999999999999</v>
      </c>
      <c r="BT18" s="2">
        <v>1.085</v>
      </c>
      <c r="BU18" s="2">
        <v>37.667499999999997</v>
      </c>
      <c r="BV18" s="2">
        <v>0</v>
      </c>
      <c r="BW18" s="2">
        <v>0</v>
      </c>
      <c r="BX18" s="2">
        <v>0</v>
      </c>
      <c r="BY18" s="2">
        <v>26.258700000000001</v>
      </c>
      <c r="BZ18" s="2">
        <v>0.30180000000000001</v>
      </c>
      <c r="CA18" s="2">
        <v>35.292200000000001</v>
      </c>
      <c r="CB18" s="2">
        <v>0.45140000000000002</v>
      </c>
      <c r="CC18" s="2">
        <v>0</v>
      </c>
      <c r="CD18" s="2">
        <v>0</v>
      </c>
      <c r="CE18" s="2">
        <v>0</v>
      </c>
      <c r="CF18" s="2">
        <v>0</v>
      </c>
      <c r="CG18" s="2">
        <v>2.8400000000000002E-2</v>
      </c>
      <c r="CH18" s="2">
        <v>0</v>
      </c>
      <c r="CI18" s="2">
        <v>0</v>
      </c>
      <c r="CJ18" s="2">
        <v>70.55</v>
      </c>
      <c r="CK18" s="2">
        <v>69.84</v>
      </c>
      <c r="CL18" s="2">
        <v>29.15</v>
      </c>
      <c r="CM18" s="2">
        <v>0.34</v>
      </c>
      <c r="CN18" s="2">
        <v>0.64</v>
      </c>
      <c r="CO18" s="2">
        <v>0.03</v>
      </c>
      <c r="CP18" s="2">
        <v>50.501899999999999</v>
      </c>
      <c r="CQ18" s="2">
        <v>0</v>
      </c>
      <c r="CR18" s="2">
        <v>31.686699999999998</v>
      </c>
      <c r="CS18" s="2">
        <v>0</v>
      </c>
      <c r="CT18" s="2">
        <v>0</v>
      </c>
      <c r="CU18" s="2">
        <v>0</v>
      </c>
      <c r="CV18" s="2">
        <v>0</v>
      </c>
      <c r="CW18" s="2">
        <v>14.3574</v>
      </c>
      <c r="CX18" s="2">
        <v>3.2755999999999998</v>
      </c>
      <c r="CY18" s="2">
        <v>0.17829999999999999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70.05</v>
      </c>
      <c r="DF18" s="2">
        <v>28.92</v>
      </c>
      <c r="DG18" s="2">
        <v>1.04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59.374099999999999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4.2259000000000002</v>
      </c>
      <c r="HX18" s="2">
        <v>36.4</v>
      </c>
      <c r="HY18" s="2">
        <v>0</v>
      </c>
      <c r="HZ18" s="2">
        <v>93.66</v>
      </c>
      <c r="IA18" s="2">
        <v>6.34</v>
      </c>
    </row>
    <row r="19" spans="1:235" x14ac:dyDescent="0.35">
      <c r="A19" s="2" t="s">
        <v>659</v>
      </c>
      <c r="B19" s="2">
        <v>8.98</v>
      </c>
      <c r="C19" s="2">
        <v>8.5500000000000007</v>
      </c>
      <c r="D19" s="2">
        <v>8.3800000000000008</v>
      </c>
      <c r="E19" s="2">
        <v>1153.46</v>
      </c>
      <c r="F19" s="2">
        <v>1E-3</v>
      </c>
      <c r="G19" s="2">
        <v>-8.84</v>
      </c>
      <c r="H19" s="2">
        <v>0</v>
      </c>
      <c r="I19" s="2">
        <v>-0.73</v>
      </c>
      <c r="J19" s="2">
        <v>91.45</v>
      </c>
      <c r="K19" s="2">
        <v>1153.46</v>
      </c>
      <c r="L19" s="2">
        <v>0</v>
      </c>
      <c r="M19" s="2">
        <v>1153.45</v>
      </c>
      <c r="N19" s="2">
        <v>0</v>
      </c>
      <c r="O19" s="2">
        <v>1143.76</v>
      </c>
      <c r="P19" s="2">
        <v>-9.6999999999999993</v>
      </c>
      <c r="Q19" s="2">
        <v>1128.24</v>
      </c>
      <c r="R19" s="2">
        <v>-25.22</v>
      </c>
      <c r="S19" s="2">
        <v>1128.7</v>
      </c>
      <c r="T19" s="2">
        <v>-24.76</v>
      </c>
      <c r="U19" s="2">
        <v>983.3</v>
      </c>
      <c r="V19" s="2">
        <v>-170.16</v>
      </c>
      <c r="W19" s="2">
        <v>1026.8499999999999</v>
      </c>
      <c r="X19" s="2">
        <v>-126.61</v>
      </c>
      <c r="Y19" s="2">
        <v>2.6335000000000002</v>
      </c>
      <c r="Z19" s="2">
        <v>4.8547000000000002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0.89039999999999997</v>
      </c>
      <c r="AG19" s="2">
        <v>30.8383</v>
      </c>
      <c r="AH19" s="2">
        <v>68.936099999999996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0.22559999999999999</v>
      </c>
      <c r="AO19" s="2">
        <v>0.1971</v>
      </c>
      <c r="AP19" s="2">
        <v>4.53E-2</v>
      </c>
      <c r="AQ19" s="2">
        <v>49.634099999999997</v>
      </c>
      <c r="AR19" s="2">
        <v>1.8169999999999999</v>
      </c>
      <c r="AS19" s="2">
        <v>13.3421</v>
      </c>
      <c r="AT19" s="2">
        <v>1.7877000000000001</v>
      </c>
      <c r="AU19" s="2">
        <v>13.329599999999999</v>
      </c>
      <c r="AV19" s="2">
        <v>0.2339</v>
      </c>
      <c r="AW19" s="2">
        <v>5.9660000000000002</v>
      </c>
      <c r="AX19" s="2">
        <v>10.460100000000001</v>
      </c>
      <c r="AY19" s="2">
        <v>2.4289999999999998</v>
      </c>
      <c r="AZ19" s="2">
        <v>0.63300000000000001</v>
      </c>
      <c r="BA19" s="2">
        <v>0.16619999999999999</v>
      </c>
      <c r="BB19" s="2">
        <v>0</v>
      </c>
      <c r="BC19" s="2">
        <v>1.6999999999999999E-3</v>
      </c>
      <c r="BD19" s="2">
        <v>0.19950000000000001</v>
      </c>
      <c r="BE19" s="2">
        <v>0</v>
      </c>
      <c r="BF19" s="2">
        <v>1.0814999999999999</v>
      </c>
      <c r="BG19" s="2">
        <v>1.0915999999999999</v>
      </c>
      <c r="BH19" s="2">
        <v>0.9425</v>
      </c>
      <c r="BI19" s="2">
        <v>1.0617000000000001</v>
      </c>
      <c r="BJ19" s="2">
        <v>1.0818000000000001</v>
      </c>
      <c r="BK19" s="2">
        <v>1.08</v>
      </c>
      <c r="BL19" s="2">
        <v>1.0838000000000001</v>
      </c>
      <c r="BM19" s="2">
        <v>1.0865</v>
      </c>
      <c r="BN19" s="2">
        <v>1.0876999999999999</v>
      </c>
      <c r="BO19" s="2">
        <v>1.0880000000000001</v>
      </c>
      <c r="BP19" s="2">
        <v>1.0883</v>
      </c>
      <c r="BQ19" s="2">
        <v>1.0918000000000001</v>
      </c>
      <c r="BR19" s="2">
        <v>1.0914999999999999</v>
      </c>
      <c r="BS19" s="2">
        <v>1.0909</v>
      </c>
      <c r="BT19" s="2">
        <v>1.0905</v>
      </c>
      <c r="BU19" s="2">
        <v>37.647300000000001</v>
      </c>
      <c r="BV19" s="2">
        <v>0</v>
      </c>
      <c r="BW19" s="2">
        <v>0</v>
      </c>
      <c r="BX19" s="2">
        <v>0</v>
      </c>
      <c r="BY19" s="2">
        <v>26.365100000000002</v>
      </c>
      <c r="BZ19" s="2">
        <v>0.30259999999999998</v>
      </c>
      <c r="CA19" s="2">
        <v>35.204099999999997</v>
      </c>
      <c r="CB19" s="2">
        <v>0.45290000000000002</v>
      </c>
      <c r="CC19" s="2">
        <v>0</v>
      </c>
      <c r="CD19" s="2">
        <v>0</v>
      </c>
      <c r="CE19" s="2">
        <v>0</v>
      </c>
      <c r="CF19" s="2">
        <v>0</v>
      </c>
      <c r="CG19" s="2">
        <v>2.81E-2</v>
      </c>
      <c r="CH19" s="2">
        <v>0</v>
      </c>
      <c r="CI19" s="2">
        <v>0</v>
      </c>
      <c r="CJ19" s="2">
        <v>70.42</v>
      </c>
      <c r="CK19" s="2">
        <v>69.7</v>
      </c>
      <c r="CL19" s="2">
        <v>29.28</v>
      </c>
      <c r="CM19" s="2">
        <v>0.34</v>
      </c>
      <c r="CN19" s="2">
        <v>0.64</v>
      </c>
      <c r="CO19" s="2">
        <v>0.03</v>
      </c>
      <c r="CP19" s="2">
        <v>50.530799999999999</v>
      </c>
      <c r="CQ19" s="2">
        <v>0</v>
      </c>
      <c r="CR19" s="2">
        <v>31.667000000000002</v>
      </c>
      <c r="CS19" s="2">
        <v>0</v>
      </c>
      <c r="CT19" s="2">
        <v>0</v>
      </c>
      <c r="CU19" s="2">
        <v>0</v>
      </c>
      <c r="CV19" s="2">
        <v>0</v>
      </c>
      <c r="CW19" s="2">
        <v>14.3344</v>
      </c>
      <c r="CX19" s="2">
        <v>3.2881999999999998</v>
      </c>
      <c r="CY19" s="2">
        <v>0.17960000000000001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69.930000000000007</v>
      </c>
      <c r="DF19" s="2">
        <v>29.03</v>
      </c>
      <c r="DG19" s="2">
        <v>1.04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2">
        <v>0</v>
      </c>
      <c r="HJ19" s="2">
        <v>0</v>
      </c>
      <c r="HK19" s="2">
        <v>0</v>
      </c>
      <c r="HL19" s="2">
        <v>0</v>
      </c>
      <c r="HM19" s="2">
        <v>0</v>
      </c>
      <c r="HN19" s="2">
        <v>0</v>
      </c>
      <c r="HO19" s="2">
        <v>59.378900000000002</v>
      </c>
      <c r="HP19" s="2">
        <v>0</v>
      </c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4.2210000000000001</v>
      </c>
      <c r="HX19" s="2">
        <v>36.400100000000002</v>
      </c>
      <c r="HY19" s="2">
        <v>0</v>
      </c>
      <c r="HZ19" s="2">
        <v>93.66</v>
      </c>
      <c r="IA19" s="2">
        <v>6.34</v>
      </c>
    </row>
    <row r="20" spans="1:235" x14ac:dyDescent="0.35">
      <c r="A20" s="2" t="s">
        <v>659</v>
      </c>
      <c r="B20" s="2">
        <v>9.48</v>
      </c>
      <c r="C20" s="2">
        <v>9.0299999999999994</v>
      </c>
      <c r="D20" s="2">
        <v>8.8699999999999992</v>
      </c>
      <c r="E20" s="2">
        <v>1152.72</v>
      </c>
      <c r="F20" s="2">
        <v>1E-3</v>
      </c>
      <c r="G20" s="2">
        <v>-8.85</v>
      </c>
      <c r="H20" s="2">
        <v>0</v>
      </c>
      <c r="I20" s="2">
        <v>-0.73</v>
      </c>
      <c r="J20" s="2">
        <v>90.97</v>
      </c>
      <c r="K20" s="2">
        <v>1152.72</v>
      </c>
      <c r="L20" s="2">
        <v>0</v>
      </c>
      <c r="M20" s="2">
        <v>1152.72</v>
      </c>
      <c r="N20" s="2">
        <v>0</v>
      </c>
      <c r="O20" s="2">
        <v>1143.43</v>
      </c>
      <c r="P20" s="2">
        <v>-9.2899999999999991</v>
      </c>
      <c r="Q20" s="2">
        <v>1127.98</v>
      </c>
      <c r="R20" s="2">
        <v>-24.74</v>
      </c>
      <c r="S20" s="2">
        <v>1128.27</v>
      </c>
      <c r="T20" s="2">
        <v>-24.45</v>
      </c>
      <c r="U20" s="2">
        <v>983.72</v>
      </c>
      <c r="V20" s="2">
        <v>-169</v>
      </c>
      <c r="W20" s="2">
        <v>1026.8499999999999</v>
      </c>
      <c r="X20" s="2">
        <v>-125.87</v>
      </c>
      <c r="Y20" s="2">
        <v>2.7824</v>
      </c>
      <c r="Z20" s="2">
        <v>5.1856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0.89149999999999996</v>
      </c>
      <c r="AG20" s="2">
        <v>30.964700000000001</v>
      </c>
      <c r="AH20" s="2">
        <v>68.807500000000005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0.2278</v>
      </c>
      <c r="AO20" s="2">
        <v>0.1976</v>
      </c>
      <c r="AP20" s="2">
        <v>4.53E-2</v>
      </c>
      <c r="AQ20" s="2">
        <v>49.650199999999998</v>
      </c>
      <c r="AR20" s="2">
        <v>1.8266</v>
      </c>
      <c r="AS20" s="2">
        <v>13.2986</v>
      </c>
      <c r="AT20" s="2">
        <v>1.7977000000000001</v>
      </c>
      <c r="AU20" s="2">
        <v>13.3521</v>
      </c>
      <c r="AV20" s="2">
        <v>0.2346</v>
      </c>
      <c r="AW20" s="2">
        <v>5.9425999999999997</v>
      </c>
      <c r="AX20" s="2">
        <v>10.463800000000001</v>
      </c>
      <c r="AY20" s="2">
        <v>2.4291999999999998</v>
      </c>
      <c r="AZ20" s="2">
        <v>0.63570000000000004</v>
      </c>
      <c r="BA20" s="2">
        <v>0.1671</v>
      </c>
      <c r="BB20" s="2">
        <v>0</v>
      </c>
      <c r="BC20" s="2">
        <v>1.6999999999999999E-3</v>
      </c>
      <c r="BD20" s="2">
        <v>0.20019999999999999</v>
      </c>
      <c r="BE20" s="2">
        <v>0</v>
      </c>
      <c r="BF20" s="2">
        <v>1.0865</v>
      </c>
      <c r="BG20" s="2">
        <v>1.0972</v>
      </c>
      <c r="BH20" s="2">
        <v>0.9375</v>
      </c>
      <c r="BI20" s="2">
        <v>1.0649</v>
      </c>
      <c r="BJ20" s="2">
        <v>1.0867</v>
      </c>
      <c r="BK20" s="2">
        <v>1.0848</v>
      </c>
      <c r="BL20" s="2">
        <v>1.0888</v>
      </c>
      <c r="BM20" s="2">
        <v>1.0916999999999999</v>
      </c>
      <c r="BN20" s="2">
        <v>1.093</v>
      </c>
      <c r="BO20" s="2">
        <v>1.0933999999999999</v>
      </c>
      <c r="BP20" s="2">
        <v>1.0936999999999999</v>
      </c>
      <c r="BQ20" s="2">
        <v>1.0973999999999999</v>
      </c>
      <c r="BR20" s="2">
        <v>1.0971</v>
      </c>
      <c r="BS20" s="2">
        <v>1.0965</v>
      </c>
      <c r="BT20" s="2">
        <v>1.0961000000000001</v>
      </c>
      <c r="BU20" s="2">
        <v>37.626899999999999</v>
      </c>
      <c r="BV20" s="2">
        <v>0</v>
      </c>
      <c r="BW20" s="2">
        <v>0</v>
      </c>
      <c r="BX20" s="2">
        <v>0</v>
      </c>
      <c r="BY20" s="2">
        <v>26.472200000000001</v>
      </c>
      <c r="BZ20" s="2">
        <v>0.3034</v>
      </c>
      <c r="CA20" s="2">
        <v>35.115299999999998</v>
      </c>
      <c r="CB20" s="2">
        <v>0.45450000000000002</v>
      </c>
      <c r="CC20" s="2">
        <v>0</v>
      </c>
      <c r="CD20" s="2">
        <v>0</v>
      </c>
      <c r="CE20" s="2">
        <v>0</v>
      </c>
      <c r="CF20" s="2">
        <v>0</v>
      </c>
      <c r="CG20" s="2">
        <v>2.7699999999999999E-2</v>
      </c>
      <c r="CH20" s="2">
        <v>0</v>
      </c>
      <c r="CI20" s="2">
        <v>0</v>
      </c>
      <c r="CJ20" s="2">
        <v>70.28</v>
      </c>
      <c r="CK20" s="2">
        <v>69.56</v>
      </c>
      <c r="CL20" s="2">
        <v>29.42</v>
      </c>
      <c r="CM20" s="2">
        <v>0.34</v>
      </c>
      <c r="CN20" s="2">
        <v>0.65</v>
      </c>
      <c r="CO20" s="2">
        <v>0.03</v>
      </c>
      <c r="CP20" s="2">
        <v>50.559600000000003</v>
      </c>
      <c r="CQ20" s="2">
        <v>0</v>
      </c>
      <c r="CR20" s="2">
        <v>31.647300000000001</v>
      </c>
      <c r="CS20" s="2">
        <v>0</v>
      </c>
      <c r="CT20" s="2">
        <v>0</v>
      </c>
      <c r="CU20" s="2">
        <v>0</v>
      </c>
      <c r="CV20" s="2">
        <v>0</v>
      </c>
      <c r="CW20" s="2">
        <v>14.311400000000001</v>
      </c>
      <c r="CX20" s="2">
        <v>3.3008000000000002</v>
      </c>
      <c r="CY20" s="2">
        <v>0.18090000000000001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69.81</v>
      </c>
      <c r="DF20" s="2">
        <v>29.14</v>
      </c>
      <c r="DG20" s="2">
        <v>1.05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0</v>
      </c>
      <c r="HN20" s="2">
        <v>0</v>
      </c>
      <c r="HO20" s="2">
        <v>59.383600000000001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2">
        <v>0</v>
      </c>
      <c r="HW20" s="2">
        <v>4.2161999999999997</v>
      </c>
      <c r="HX20" s="2">
        <v>36.400199999999998</v>
      </c>
      <c r="HY20" s="2">
        <v>0</v>
      </c>
      <c r="HZ20" s="2">
        <v>93.67</v>
      </c>
      <c r="IA20" s="2">
        <v>6.33</v>
      </c>
    </row>
    <row r="21" spans="1:235" x14ac:dyDescent="0.35">
      <c r="A21" s="2" t="s">
        <v>659</v>
      </c>
      <c r="B21" s="2">
        <v>9.98</v>
      </c>
      <c r="C21" s="2">
        <v>9.51</v>
      </c>
      <c r="D21" s="2">
        <v>9.3699999999999992</v>
      </c>
      <c r="E21" s="2">
        <v>1151.98</v>
      </c>
      <c r="F21" s="2">
        <v>1E-3</v>
      </c>
      <c r="G21" s="2">
        <v>-8.86</v>
      </c>
      <c r="H21" s="2">
        <v>0</v>
      </c>
      <c r="I21" s="2">
        <v>-0.73</v>
      </c>
      <c r="J21" s="2">
        <v>90.49</v>
      </c>
      <c r="K21" s="2">
        <v>1151.98</v>
      </c>
      <c r="L21" s="2">
        <v>0</v>
      </c>
      <c r="M21" s="2">
        <v>1151.97</v>
      </c>
      <c r="N21" s="2">
        <v>0</v>
      </c>
      <c r="O21" s="2">
        <v>1143.1099999999999</v>
      </c>
      <c r="P21" s="2">
        <v>-8.8699999999999992</v>
      </c>
      <c r="Q21" s="2">
        <v>1127.73</v>
      </c>
      <c r="R21" s="2">
        <v>-24.25</v>
      </c>
      <c r="S21" s="2">
        <v>1127.8399999999999</v>
      </c>
      <c r="T21" s="2">
        <v>-24.14</v>
      </c>
      <c r="U21" s="2">
        <v>984.15</v>
      </c>
      <c r="V21" s="2">
        <v>-167.83</v>
      </c>
      <c r="W21" s="2">
        <v>1026.8499999999999</v>
      </c>
      <c r="X21" s="2">
        <v>-125.13</v>
      </c>
      <c r="Y21" s="2">
        <v>2.9315000000000002</v>
      </c>
      <c r="Z21" s="2">
        <v>5.5164999999999997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0.89259999999999995</v>
      </c>
      <c r="AG21" s="2">
        <v>30.991099999999999</v>
      </c>
      <c r="AH21" s="2">
        <v>68.780500000000004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0.22839999999999999</v>
      </c>
      <c r="AO21" s="2">
        <v>0.19819999999999999</v>
      </c>
      <c r="AP21" s="2">
        <v>4.53E-2</v>
      </c>
      <c r="AQ21" s="2">
        <v>49.666200000000003</v>
      </c>
      <c r="AR21" s="2">
        <v>1.8363</v>
      </c>
      <c r="AS21" s="2">
        <v>13.254799999999999</v>
      </c>
      <c r="AT21" s="2">
        <v>1.8078000000000001</v>
      </c>
      <c r="AU21" s="2">
        <v>13.374599999999999</v>
      </c>
      <c r="AV21" s="2">
        <v>0.2354</v>
      </c>
      <c r="AW21" s="2">
        <v>5.9192999999999998</v>
      </c>
      <c r="AX21" s="2">
        <v>10.467700000000001</v>
      </c>
      <c r="AY21" s="2">
        <v>2.4293</v>
      </c>
      <c r="AZ21" s="2">
        <v>0.63829999999999998</v>
      </c>
      <c r="BA21" s="2">
        <v>0.16800000000000001</v>
      </c>
      <c r="BB21" s="2">
        <v>0</v>
      </c>
      <c r="BC21" s="2">
        <v>1.6999999999999999E-3</v>
      </c>
      <c r="BD21" s="2">
        <v>0.20080000000000001</v>
      </c>
      <c r="BE21" s="2">
        <v>0</v>
      </c>
      <c r="BF21" s="2">
        <v>1.0914999999999999</v>
      </c>
      <c r="BG21" s="2">
        <v>1.1029</v>
      </c>
      <c r="BH21" s="2">
        <v>0.93240000000000001</v>
      </c>
      <c r="BI21" s="2">
        <v>1.0681</v>
      </c>
      <c r="BJ21" s="2">
        <v>1.0915999999999999</v>
      </c>
      <c r="BK21" s="2">
        <v>1.0894999999999999</v>
      </c>
      <c r="BL21" s="2">
        <v>1.0939000000000001</v>
      </c>
      <c r="BM21" s="2">
        <v>1.097</v>
      </c>
      <c r="BN21" s="2">
        <v>1.0984</v>
      </c>
      <c r="BO21" s="2">
        <v>1.0988</v>
      </c>
      <c r="BP21" s="2">
        <v>1.0991</v>
      </c>
      <c r="BQ21" s="2">
        <v>1.1031</v>
      </c>
      <c r="BR21" s="2">
        <v>1.1028</v>
      </c>
      <c r="BS21" s="2">
        <v>1.1022000000000001</v>
      </c>
      <c r="BT21" s="2">
        <v>1.1016999999999999</v>
      </c>
      <c r="BU21" s="2">
        <v>37.606499999999997</v>
      </c>
      <c r="BV21" s="2">
        <v>0</v>
      </c>
      <c r="BW21" s="2">
        <v>0</v>
      </c>
      <c r="BX21" s="2">
        <v>0</v>
      </c>
      <c r="BY21" s="2">
        <v>26.579599999999999</v>
      </c>
      <c r="BZ21" s="2">
        <v>0.30409999999999998</v>
      </c>
      <c r="CA21" s="2">
        <v>35.026299999999999</v>
      </c>
      <c r="CB21" s="2">
        <v>0.45619999999999999</v>
      </c>
      <c r="CC21" s="2">
        <v>0</v>
      </c>
      <c r="CD21" s="2">
        <v>0</v>
      </c>
      <c r="CE21" s="2">
        <v>0</v>
      </c>
      <c r="CF21" s="2">
        <v>0</v>
      </c>
      <c r="CG21" s="2">
        <v>2.7300000000000001E-2</v>
      </c>
      <c r="CH21" s="2">
        <v>0</v>
      </c>
      <c r="CI21" s="2">
        <v>0</v>
      </c>
      <c r="CJ21" s="2">
        <v>70.14</v>
      </c>
      <c r="CK21" s="2">
        <v>69.42</v>
      </c>
      <c r="CL21" s="2">
        <v>29.55</v>
      </c>
      <c r="CM21" s="2">
        <v>0.34</v>
      </c>
      <c r="CN21" s="2">
        <v>0.65</v>
      </c>
      <c r="CO21" s="2">
        <v>0.03</v>
      </c>
      <c r="CP21" s="2">
        <v>50.588500000000003</v>
      </c>
      <c r="CQ21" s="2">
        <v>0</v>
      </c>
      <c r="CR21" s="2">
        <v>31.627500000000001</v>
      </c>
      <c r="CS21" s="2">
        <v>0</v>
      </c>
      <c r="CT21" s="2">
        <v>0</v>
      </c>
      <c r="CU21" s="2">
        <v>0</v>
      </c>
      <c r="CV21" s="2">
        <v>0</v>
      </c>
      <c r="CW21" s="2">
        <v>14.288399999999999</v>
      </c>
      <c r="CX21" s="2">
        <v>3.3134000000000001</v>
      </c>
      <c r="CY21" s="2">
        <v>0.18210000000000001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69.7</v>
      </c>
      <c r="DF21" s="2">
        <v>29.25</v>
      </c>
      <c r="DG21" s="2">
        <v>1.06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0</v>
      </c>
      <c r="HN21" s="2">
        <v>0</v>
      </c>
      <c r="HO21" s="2">
        <v>59.388300000000001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2">
        <v>0</v>
      </c>
      <c r="HW21" s="2">
        <v>4.2114000000000003</v>
      </c>
      <c r="HX21" s="2">
        <v>36.400300000000001</v>
      </c>
      <c r="HY21" s="2">
        <v>0</v>
      </c>
      <c r="HZ21" s="2">
        <v>93.68</v>
      </c>
      <c r="IA21" s="2">
        <v>6.32</v>
      </c>
    </row>
    <row r="22" spans="1:235" x14ac:dyDescent="0.35">
      <c r="A22" s="2" t="s">
        <v>659</v>
      </c>
      <c r="B22" s="2">
        <v>10.48</v>
      </c>
      <c r="C22" s="2">
        <v>9.99</v>
      </c>
      <c r="D22" s="2">
        <v>9.86</v>
      </c>
      <c r="E22" s="2">
        <v>1151.23</v>
      </c>
      <c r="F22" s="2">
        <v>1E-3</v>
      </c>
      <c r="G22" s="2">
        <v>-8.8699999999999992</v>
      </c>
      <c r="H22" s="2">
        <v>0</v>
      </c>
      <c r="I22" s="2">
        <v>-0.73</v>
      </c>
      <c r="J22" s="2">
        <v>90.01</v>
      </c>
      <c r="K22" s="2">
        <v>1151.23</v>
      </c>
      <c r="L22" s="2">
        <v>0</v>
      </c>
      <c r="M22" s="2">
        <v>1151.22</v>
      </c>
      <c r="N22" s="2">
        <v>-0.01</v>
      </c>
      <c r="O22" s="2">
        <v>1142.78</v>
      </c>
      <c r="P22" s="2">
        <v>-8.4499999999999993</v>
      </c>
      <c r="Q22" s="2">
        <v>1127.47</v>
      </c>
      <c r="R22" s="2">
        <v>-23.76</v>
      </c>
      <c r="S22" s="2">
        <v>1127.4000000000001</v>
      </c>
      <c r="T22" s="2">
        <v>-23.83</v>
      </c>
      <c r="U22" s="2">
        <v>984.58</v>
      </c>
      <c r="V22" s="2">
        <v>-166.65</v>
      </c>
      <c r="W22" s="2">
        <v>1026.8499999999999</v>
      </c>
      <c r="X22" s="2">
        <v>-124.38</v>
      </c>
      <c r="Y22" s="2">
        <v>3.0808</v>
      </c>
      <c r="Z22" s="2">
        <v>5.8472999999999997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0.89370000000000005</v>
      </c>
      <c r="AG22" s="2">
        <v>31.017600000000002</v>
      </c>
      <c r="AH22" s="2">
        <v>68.753399999999999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0.22900000000000001</v>
      </c>
      <c r="AO22" s="2">
        <v>0.1988</v>
      </c>
      <c r="AP22" s="2">
        <v>4.53E-2</v>
      </c>
      <c r="AQ22" s="2">
        <v>49.682400000000001</v>
      </c>
      <c r="AR22" s="2">
        <v>1.8461000000000001</v>
      </c>
      <c r="AS22" s="2">
        <v>13.210699999999999</v>
      </c>
      <c r="AT22" s="2">
        <v>1.8180000000000001</v>
      </c>
      <c r="AU22" s="2">
        <v>13.3969</v>
      </c>
      <c r="AV22" s="2">
        <v>0.2361</v>
      </c>
      <c r="AW22" s="2">
        <v>5.8959000000000001</v>
      </c>
      <c r="AX22" s="2">
        <v>10.4719</v>
      </c>
      <c r="AY22" s="2">
        <v>2.4291999999999998</v>
      </c>
      <c r="AZ22" s="2">
        <v>0.64100000000000001</v>
      </c>
      <c r="BA22" s="2">
        <v>0.16880000000000001</v>
      </c>
      <c r="BB22" s="2">
        <v>0</v>
      </c>
      <c r="BC22" s="2">
        <v>1.6000000000000001E-3</v>
      </c>
      <c r="BD22" s="2">
        <v>0.2014</v>
      </c>
      <c r="BE22" s="2">
        <v>0</v>
      </c>
      <c r="BF22" s="2">
        <v>1.0966</v>
      </c>
      <c r="BG22" s="2">
        <v>1.1087</v>
      </c>
      <c r="BH22" s="2">
        <v>0.9274</v>
      </c>
      <c r="BI22" s="2">
        <v>1.0712999999999999</v>
      </c>
      <c r="BJ22" s="2">
        <v>1.0966</v>
      </c>
      <c r="BK22" s="2">
        <v>1.0943000000000001</v>
      </c>
      <c r="BL22" s="2">
        <v>1.099</v>
      </c>
      <c r="BM22" s="2">
        <v>1.1023000000000001</v>
      </c>
      <c r="BN22" s="2">
        <v>1.1037999999999999</v>
      </c>
      <c r="BO22" s="2">
        <v>1.1042000000000001</v>
      </c>
      <c r="BP22" s="2">
        <v>1.1046</v>
      </c>
      <c r="BQ22" s="2">
        <v>1.1089</v>
      </c>
      <c r="BR22" s="2">
        <v>1.1085</v>
      </c>
      <c r="BS22" s="2">
        <v>1.1079000000000001</v>
      </c>
      <c r="BT22" s="2">
        <v>1.1073999999999999</v>
      </c>
      <c r="BU22" s="2">
        <v>37.586100000000002</v>
      </c>
      <c r="BV22" s="2">
        <v>0</v>
      </c>
      <c r="BW22" s="2">
        <v>0</v>
      </c>
      <c r="BX22" s="2">
        <v>0</v>
      </c>
      <c r="BY22" s="2">
        <v>26.6873</v>
      </c>
      <c r="BZ22" s="2">
        <v>0.3049</v>
      </c>
      <c r="CA22" s="2">
        <v>34.936999999999998</v>
      </c>
      <c r="CB22" s="2">
        <v>0.45779999999999998</v>
      </c>
      <c r="CC22" s="2">
        <v>0</v>
      </c>
      <c r="CD22" s="2">
        <v>0</v>
      </c>
      <c r="CE22" s="2">
        <v>0</v>
      </c>
      <c r="CF22" s="2">
        <v>0</v>
      </c>
      <c r="CG22" s="2">
        <v>2.69E-2</v>
      </c>
      <c r="CH22" s="2">
        <v>0</v>
      </c>
      <c r="CI22" s="2">
        <v>0</v>
      </c>
      <c r="CJ22" s="2">
        <v>70</v>
      </c>
      <c r="CK22" s="2">
        <v>69.28</v>
      </c>
      <c r="CL22" s="2">
        <v>29.69</v>
      </c>
      <c r="CM22" s="2">
        <v>0.34</v>
      </c>
      <c r="CN22" s="2">
        <v>0.65</v>
      </c>
      <c r="CO22" s="2">
        <v>0.03</v>
      </c>
      <c r="CP22" s="2">
        <v>50.617600000000003</v>
      </c>
      <c r="CQ22" s="2">
        <v>0</v>
      </c>
      <c r="CR22" s="2">
        <v>31.607700000000001</v>
      </c>
      <c r="CS22" s="2">
        <v>0</v>
      </c>
      <c r="CT22" s="2">
        <v>0</v>
      </c>
      <c r="CU22" s="2">
        <v>0</v>
      </c>
      <c r="CV22" s="2">
        <v>0</v>
      </c>
      <c r="CW22" s="2">
        <v>14.2652</v>
      </c>
      <c r="CX22" s="2">
        <v>3.3260999999999998</v>
      </c>
      <c r="CY22" s="2">
        <v>0.18340000000000001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69.58</v>
      </c>
      <c r="DF22" s="2">
        <v>29.36</v>
      </c>
      <c r="DG22" s="2">
        <v>1.07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2">
        <v>0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59.393000000000001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2">
        <v>0</v>
      </c>
      <c r="HW22" s="2">
        <v>4.2065999999999999</v>
      </c>
      <c r="HX22" s="2">
        <v>36.400300000000001</v>
      </c>
      <c r="HY22" s="2">
        <v>0</v>
      </c>
      <c r="HZ22" s="2">
        <v>93.69</v>
      </c>
      <c r="IA22" s="2">
        <v>6.31</v>
      </c>
    </row>
    <row r="23" spans="1:235" x14ac:dyDescent="0.35">
      <c r="A23" s="2" t="s">
        <v>659</v>
      </c>
      <c r="B23" s="2">
        <v>10.98</v>
      </c>
      <c r="C23" s="2">
        <v>10.47</v>
      </c>
      <c r="D23" s="2">
        <v>10.35</v>
      </c>
      <c r="E23" s="2">
        <v>1150.48</v>
      </c>
      <c r="F23" s="2">
        <v>1E-3</v>
      </c>
      <c r="G23" s="2">
        <v>-8.8800000000000008</v>
      </c>
      <c r="H23" s="2">
        <v>0</v>
      </c>
      <c r="I23" s="2">
        <v>-0.73</v>
      </c>
      <c r="J23" s="2">
        <v>89.53</v>
      </c>
      <c r="K23" s="2">
        <v>1150.48</v>
      </c>
      <c r="L23" s="2">
        <v>0</v>
      </c>
      <c r="M23" s="2">
        <v>1150.47</v>
      </c>
      <c r="N23" s="2">
        <v>0</v>
      </c>
      <c r="O23" s="2">
        <v>1142.46</v>
      </c>
      <c r="P23" s="2">
        <v>-8.02</v>
      </c>
      <c r="Q23" s="2">
        <v>1127.2</v>
      </c>
      <c r="R23" s="2">
        <v>-23.27</v>
      </c>
      <c r="S23" s="2">
        <v>1126.96</v>
      </c>
      <c r="T23" s="2">
        <v>-23.51</v>
      </c>
      <c r="U23" s="2">
        <v>985.01</v>
      </c>
      <c r="V23" s="2">
        <v>-165.47</v>
      </c>
      <c r="W23" s="2">
        <v>1026.8499999999999</v>
      </c>
      <c r="X23" s="2">
        <v>-123.63</v>
      </c>
      <c r="Y23" s="2">
        <v>3.2307999999999999</v>
      </c>
      <c r="Z23" s="2">
        <v>6.1775000000000002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0.89490000000000003</v>
      </c>
      <c r="AG23" s="2">
        <v>31.1675</v>
      </c>
      <c r="AH23" s="2">
        <v>68.600899999999996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0.23150000000000001</v>
      </c>
      <c r="AO23" s="2">
        <v>0.19950000000000001</v>
      </c>
      <c r="AP23" s="2">
        <v>4.53E-2</v>
      </c>
      <c r="AQ23" s="2">
        <v>49.698599999999999</v>
      </c>
      <c r="AR23" s="2">
        <v>1.8560000000000001</v>
      </c>
      <c r="AS23" s="2">
        <v>13.166499999999999</v>
      </c>
      <c r="AT23" s="2">
        <v>1.8282</v>
      </c>
      <c r="AU23" s="2">
        <v>13.419</v>
      </c>
      <c r="AV23" s="2">
        <v>0.23680000000000001</v>
      </c>
      <c r="AW23" s="2">
        <v>5.8723000000000001</v>
      </c>
      <c r="AX23" s="2">
        <v>10.4763</v>
      </c>
      <c r="AY23" s="2">
        <v>2.4291999999999998</v>
      </c>
      <c r="AZ23" s="2">
        <v>0.64370000000000005</v>
      </c>
      <c r="BA23" s="2">
        <v>0.16980000000000001</v>
      </c>
      <c r="BB23" s="2">
        <v>0</v>
      </c>
      <c r="BC23" s="2">
        <v>1.6000000000000001E-3</v>
      </c>
      <c r="BD23" s="2">
        <v>0.20200000000000001</v>
      </c>
      <c r="BE23" s="2">
        <v>0</v>
      </c>
      <c r="BF23" s="2">
        <v>1.1016999999999999</v>
      </c>
      <c r="BG23" s="2">
        <v>1.1145</v>
      </c>
      <c r="BH23" s="2">
        <v>0.9224</v>
      </c>
      <c r="BI23" s="2">
        <v>1.0745</v>
      </c>
      <c r="BJ23" s="2">
        <v>1.1015999999999999</v>
      </c>
      <c r="BK23" s="2">
        <v>1.0991</v>
      </c>
      <c r="BL23" s="2">
        <v>1.1042000000000001</v>
      </c>
      <c r="BM23" s="2">
        <v>1.1076999999999999</v>
      </c>
      <c r="BN23" s="2">
        <v>1.1093</v>
      </c>
      <c r="BO23" s="2">
        <v>1.1097999999999999</v>
      </c>
      <c r="BP23" s="2">
        <v>1.1101000000000001</v>
      </c>
      <c r="BQ23" s="2">
        <v>1.1148</v>
      </c>
      <c r="BR23" s="2">
        <v>1.1144000000000001</v>
      </c>
      <c r="BS23" s="2">
        <v>1.1135999999999999</v>
      </c>
      <c r="BT23" s="2">
        <v>1.1131</v>
      </c>
      <c r="BU23" s="2">
        <v>37.5655</v>
      </c>
      <c r="BV23" s="2">
        <v>0</v>
      </c>
      <c r="BW23" s="2">
        <v>0</v>
      </c>
      <c r="BX23" s="2">
        <v>0</v>
      </c>
      <c r="BY23" s="2">
        <v>26.7957</v>
      </c>
      <c r="BZ23" s="2">
        <v>0.30570000000000003</v>
      </c>
      <c r="CA23" s="2">
        <v>34.847099999999998</v>
      </c>
      <c r="CB23" s="2">
        <v>0.45950000000000002</v>
      </c>
      <c r="CC23" s="2">
        <v>0</v>
      </c>
      <c r="CD23" s="2">
        <v>0</v>
      </c>
      <c r="CE23" s="2">
        <v>0</v>
      </c>
      <c r="CF23" s="2">
        <v>0</v>
      </c>
      <c r="CG23" s="2">
        <v>2.6499999999999999E-2</v>
      </c>
      <c r="CH23" s="2">
        <v>0</v>
      </c>
      <c r="CI23" s="2">
        <v>0</v>
      </c>
      <c r="CJ23" s="2">
        <v>69.86</v>
      </c>
      <c r="CK23" s="2">
        <v>69.14</v>
      </c>
      <c r="CL23" s="2">
        <v>29.83</v>
      </c>
      <c r="CM23" s="2">
        <v>0.34</v>
      </c>
      <c r="CN23" s="2">
        <v>0.66</v>
      </c>
      <c r="CO23" s="2">
        <v>0.03</v>
      </c>
      <c r="CP23" s="2">
        <v>50.646500000000003</v>
      </c>
      <c r="CQ23" s="2">
        <v>0</v>
      </c>
      <c r="CR23" s="2">
        <v>31.587900000000001</v>
      </c>
      <c r="CS23" s="2">
        <v>0</v>
      </c>
      <c r="CT23" s="2">
        <v>0</v>
      </c>
      <c r="CU23" s="2">
        <v>0</v>
      </c>
      <c r="CV23" s="2">
        <v>0</v>
      </c>
      <c r="CW23" s="2">
        <v>14.2422</v>
      </c>
      <c r="CX23" s="2">
        <v>3.3386999999999998</v>
      </c>
      <c r="CY23" s="2">
        <v>0.1847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69.459999999999994</v>
      </c>
      <c r="DF23" s="2">
        <v>29.47</v>
      </c>
      <c r="DG23" s="2">
        <v>1.07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0</v>
      </c>
      <c r="HO23" s="2">
        <v>59.3977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2">
        <v>0</v>
      </c>
      <c r="HW23" s="2">
        <v>4.2018000000000004</v>
      </c>
      <c r="HX23" s="2">
        <v>36.400399999999998</v>
      </c>
      <c r="HY23" s="2">
        <v>0</v>
      </c>
      <c r="HZ23" s="2">
        <v>93.69</v>
      </c>
      <c r="IA23" s="2">
        <v>6.31</v>
      </c>
    </row>
    <row r="24" spans="1:235" x14ac:dyDescent="0.35">
      <c r="A24" s="2" t="s">
        <v>659</v>
      </c>
      <c r="B24" s="2">
        <v>11.48</v>
      </c>
      <c r="C24" s="2">
        <v>10.95</v>
      </c>
      <c r="D24" s="2">
        <v>10.85</v>
      </c>
      <c r="E24" s="2">
        <v>1149.72</v>
      </c>
      <c r="F24" s="2">
        <v>1E-3</v>
      </c>
      <c r="G24" s="2">
        <v>-8.89</v>
      </c>
      <c r="H24" s="2">
        <v>0</v>
      </c>
      <c r="I24" s="2">
        <v>-0.73</v>
      </c>
      <c r="J24" s="2">
        <v>89.05</v>
      </c>
      <c r="K24" s="2">
        <v>1149.72</v>
      </c>
      <c r="L24" s="2">
        <v>0</v>
      </c>
      <c r="M24" s="2">
        <v>1149.71</v>
      </c>
      <c r="N24" s="2">
        <v>0</v>
      </c>
      <c r="O24" s="2">
        <v>1142.1300000000001</v>
      </c>
      <c r="P24" s="2">
        <v>-7.58</v>
      </c>
      <c r="Q24" s="2">
        <v>1126.94</v>
      </c>
      <c r="R24" s="2">
        <v>-22.78</v>
      </c>
      <c r="S24" s="2">
        <v>1126.52</v>
      </c>
      <c r="T24" s="2">
        <v>-23.19</v>
      </c>
      <c r="U24" s="2">
        <v>985.44</v>
      </c>
      <c r="V24" s="2">
        <v>-164.27</v>
      </c>
      <c r="W24" s="2">
        <v>1026.8499999999999</v>
      </c>
      <c r="X24" s="2">
        <v>-122.87</v>
      </c>
      <c r="Y24" s="2">
        <v>3.3809999999999998</v>
      </c>
      <c r="Z24" s="2">
        <v>6.5076999999999998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0.89600000000000002</v>
      </c>
      <c r="AG24" s="2">
        <v>31.194400000000002</v>
      </c>
      <c r="AH24" s="2">
        <v>68.573499999999996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0.2321</v>
      </c>
      <c r="AO24" s="2">
        <v>0.2001</v>
      </c>
      <c r="AP24" s="2">
        <v>4.53E-2</v>
      </c>
      <c r="AQ24" s="2">
        <v>49.715000000000003</v>
      </c>
      <c r="AR24" s="2">
        <v>1.8661000000000001</v>
      </c>
      <c r="AS24" s="2">
        <v>13.1221</v>
      </c>
      <c r="AT24" s="2">
        <v>1.8384</v>
      </c>
      <c r="AU24" s="2">
        <v>13.440899999999999</v>
      </c>
      <c r="AV24" s="2">
        <v>0.23760000000000001</v>
      </c>
      <c r="AW24" s="2">
        <v>5.8487</v>
      </c>
      <c r="AX24" s="2">
        <v>10.481</v>
      </c>
      <c r="AY24" s="2">
        <v>2.4289999999999998</v>
      </c>
      <c r="AZ24" s="2">
        <v>0.64639999999999997</v>
      </c>
      <c r="BA24" s="2">
        <v>0.17069999999999999</v>
      </c>
      <c r="BB24" s="2">
        <v>0</v>
      </c>
      <c r="BC24" s="2">
        <v>1.6000000000000001E-3</v>
      </c>
      <c r="BD24" s="2">
        <v>0.20269999999999999</v>
      </c>
      <c r="BE24" s="2">
        <v>0</v>
      </c>
      <c r="BF24" s="2">
        <v>1.1069</v>
      </c>
      <c r="BG24" s="2">
        <v>1.1204000000000001</v>
      </c>
      <c r="BH24" s="2">
        <v>0.9173</v>
      </c>
      <c r="BI24" s="2">
        <v>1.0777000000000001</v>
      </c>
      <c r="BJ24" s="2">
        <v>1.1067</v>
      </c>
      <c r="BK24" s="2">
        <v>1.1040000000000001</v>
      </c>
      <c r="BL24" s="2">
        <v>1.1093999999999999</v>
      </c>
      <c r="BM24" s="2">
        <v>1.1131</v>
      </c>
      <c r="BN24" s="2">
        <v>1.1148</v>
      </c>
      <c r="BO24" s="2">
        <v>1.1153</v>
      </c>
      <c r="BP24" s="2">
        <v>1.1156999999999999</v>
      </c>
      <c r="BQ24" s="2">
        <v>1.1207</v>
      </c>
      <c r="BR24" s="2">
        <v>1.1202000000000001</v>
      </c>
      <c r="BS24" s="2">
        <v>1.1194999999999999</v>
      </c>
      <c r="BT24" s="2">
        <v>1.1189</v>
      </c>
      <c r="BU24" s="2">
        <v>37.544800000000002</v>
      </c>
      <c r="BV24" s="2">
        <v>0</v>
      </c>
      <c r="BW24" s="2">
        <v>0</v>
      </c>
      <c r="BX24" s="2">
        <v>0</v>
      </c>
      <c r="BY24" s="2">
        <v>26.904399999999999</v>
      </c>
      <c r="BZ24" s="2">
        <v>0.30649999999999999</v>
      </c>
      <c r="CA24" s="2">
        <v>34.756999999999998</v>
      </c>
      <c r="CB24" s="2">
        <v>0.4612</v>
      </c>
      <c r="CC24" s="2">
        <v>0</v>
      </c>
      <c r="CD24" s="2">
        <v>0</v>
      </c>
      <c r="CE24" s="2">
        <v>0</v>
      </c>
      <c r="CF24" s="2">
        <v>0</v>
      </c>
      <c r="CG24" s="2">
        <v>2.6200000000000001E-2</v>
      </c>
      <c r="CH24" s="2">
        <v>0</v>
      </c>
      <c r="CI24" s="2">
        <v>0</v>
      </c>
      <c r="CJ24" s="2">
        <v>69.72</v>
      </c>
      <c r="CK24" s="2">
        <v>69</v>
      </c>
      <c r="CL24" s="2">
        <v>29.96</v>
      </c>
      <c r="CM24" s="2">
        <v>0.35</v>
      </c>
      <c r="CN24" s="2">
        <v>0.66</v>
      </c>
      <c r="CO24" s="2">
        <v>0.03</v>
      </c>
      <c r="CP24" s="2">
        <v>50.6755</v>
      </c>
      <c r="CQ24" s="2">
        <v>0</v>
      </c>
      <c r="CR24" s="2">
        <v>31.568000000000001</v>
      </c>
      <c r="CS24" s="2">
        <v>0</v>
      </c>
      <c r="CT24" s="2">
        <v>0</v>
      </c>
      <c r="CU24" s="2">
        <v>0</v>
      </c>
      <c r="CV24" s="2">
        <v>0</v>
      </c>
      <c r="CW24" s="2">
        <v>14.218999999999999</v>
      </c>
      <c r="CX24" s="2">
        <v>3.3513999999999999</v>
      </c>
      <c r="CY24" s="2">
        <v>0.186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69.34</v>
      </c>
      <c r="DF24" s="2">
        <v>29.58</v>
      </c>
      <c r="DG24" s="2">
        <v>1.08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  <c r="HF24" s="2">
        <v>0</v>
      </c>
      <c r="HG24" s="2">
        <v>0</v>
      </c>
      <c r="HH24" s="2">
        <v>0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0</v>
      </c>
      <c r="HO24" s="2">
        <v>59.4024</v>
      </c>
      <c r="HP24" s="2">
        <v>0</v>
      </c>
      <c r="HQ24" s="2">
        <v>0</v>
      </c>
      <c r="HR24" s="2">
        <v>0</v>
      </c>
      <c r="HS24" s="2">
        <v>0</v>
      </c>
      <c r="HT24" s="2">
        <v>0</v>
      </c>
      <c r="HU24" s="2">
        <v>0</v>
      </c>
      <c r="HV24" s="2">
        <v>0</v>
      </c>
      <c r="HW24" s="2">
        <v>4.1970999999999998</v>
      </c>
      <c r="HX24" s="2">
        <v>36.400500000000001</v>
      </c>
      <c r="HY24" s="2">
        <v>0</v>
      </c>
      <c r="HZ24" s="2">
        <v>93.7</v>
      </c>
      <c r="IA24" s="2">
        <v>6.3</v>
      </c>
    </row>
    <row r="25" spans="1:235" x14ac:dyDescent="0.35">
      <c r="A25" s="2" t="s">
        <v>659</v>
      </c>
      <c r="B25" s="2">
        <v>11.99</v>
      </c>
      <c r="C25" s="2">
        <v>11.43</v>
      </c>
      <c r="D25" s="2">
        <v>11.34</v>
      </c>
      <c r="E25" s="2">
        <v>1148.95</v>
      </c>
      <c r="F25" s="2">
        <v>1E-3</v>
      </c>
      <c r="G25" s="2">
        <v>-8.9</v>
      </c>
      <c r="H25" s="2">
        <v>0</v>
      </c>
      <c r="I25" s="2">
        <v>-0.73</v>
      </c>
      <c r="J25" s="2">
        <v>88.57</v>
      </c>
      <c r="K25" s="2">
        <v>1148.95</v>
      </c>
      <c r="L25" s="2">
        <v>0</v>
      </c>
      <c r="M25" s="2">
        <v>1148.95</v>
      </c>
      <c r="N25" s="2">
        <v>0</v>
      </c>
      <c r="O25" s="2">
        <v>1141.81</v>
      </c>
      <c r="P25" s="2">
        <v>-7.14</v>
      </c>
      <c r="Q25" s="2">
        <v>1126.67</v>
      </c>
      <c r="R25" s="2">
        <v>-22.28</v>
      </c>
      <c r="S25" s="2">
        <v>1126.08</v>
      </c>
      <c r="T25" s="2">
        <v>-22.87</v>
      </c>
      <c r="U25" s="2">
        <v>985.88</v>
      </c>
      <c r="V25" s="2">
        <v>-163.07</v>
      </c>
      <c r="W25" s="2">
        <v>1026.8499999999999</v>
      </c>
      <c r="X25" s="2">
        <v>-122.1</v>
      </c>
      <c r="Y25" s="2">
        <v>3.5316999999999998</v>
      </c>
      <c r="Z25" s="2">
        <v>6.8373999999999997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0.89710000000000001</v>
      </c>
      <c r="AG25" s="2">
        <v>31.305099999999999</v>
      </c>
      <c r="AH25" s="2">
        <v>68.460899999999995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0.23400000000000001</v>
      </c>
      <c r="AO25" s="2">
        <v>0.20069999999999999</v>
      </c>
      <c r="AP25" s="2">
        <v>4.53E-2</v>
      </c>
      <c r="AQ25" s="2">
        <v>49.731400000000001</v>
      </c>
      <c r="AR25" s="2">
        <v>1.8762000000000001</v>
      </c>
      <c r="AS25" s="2">
        <v>13.077500000000001</v>
      </c>
      <c r="AT25" s="2">
        <v>1.8488</v>
      </c>
      <c r="AU25" s="2">
        <v>13.4625</v>
      </c>
      <c r="AV25" s="2">
        <v>0.23830000000000001</v>
      </c>
      <c r="AW25" s="2">
        <v>5.8250000000000002</v>
      </c>
      <c r="AX25" s="2">
        <v>10.4861</v>
      </c>
      <c r="AY25" s="2">
        <v>2.4287999999999998</v>
      </c>
      <c r="AZ25" s="2">
        <v>0.64910000000000001</v>
      </c>
      <c r="BA25" s="2">
        <v>0.1716</v>
      </c>
      <c r="BB25" s="2">
        <v>0</v>
      </c>
      <c r="BC25" s="2">
        <v>1.6000000000000001E-3</v>
      </c>
      <c r="BD25" s="2">
        <v>0.20330000000000001</v>
      </c>
      <c r="BE25" s="2">
        <v>0</v>
      </c>
      <c r="BF25" s="2">
        <v>1.1121000000000001</v>
      </c>
      <c r="BG25" s="2">
        <v>1.1263000000000001</v>
      </c>
      <c r="BH25" s="2">
        <v>0.9123</v>
      </c>
      <c r="BI25" s="2">
        <v>1.0809</v>
      </c>
      <c r="BJ25" s="2">
        <v>1.1117999999999999</v>
      </c>
      <c r="BK25" s="2">
        <v>1.1089</v>
      </c>
      <c r="BL25" s="2">
        <v>1.1146</v>
      </c>
      <c r="BM25" s="2">
        <v>1.1186</v>
      </c>
      <c r="BN25" s="2">
        <v>1.1204000000000001</v>
      </c>
      <c r="BO25" s="2">
        <v>1.1209</v>
      </c>
      <c r="BP25" s="2">
        <v>1.1214</v>
      </c>
      <c r="BQ25" s="2">
        <v>1.1266</v>
      </c>
      <c r="BR25" s="2">
        <v>1.1262000000000001</v>
      </c>
      <c r="BS25" s="2">
        <v>1.1254</v>
      </c>
      <c r="BT25" s="2">
        <v>1.1248</v>
      </c>
      <c r="BU25" s="2">
        <v>37.524099999999997</v>
      </c>
      <c r="BV25" s="2">
        <v>0</v>
      </c>
      <c r="BW25" s="2">
        <v>0</v>
      </c>
      <c r="BX25" s="2">
        <v>0</v>
      </c>
      <c r="BY25" s="2">
        <v>27.0137</v>
      </c>
      <c r="BZ25" s="2">
        <v>0.30719999999999997</v>
      </c>
      <c r="CA25" s="2">
        <v>34.6663</v>
      </c>
      <c r="CB25" s="2">
        <v>0.46289999999999998</v>
      </c>
      <c r="CC25" s="2">
        <v>0</v>
      </c>
      <c r="CD25" s="2">
        <v>0</v>
      </c>
      <c r="CE25" s="2">
        <v>0</v>
      </c>
      <c r="CF25" s="2">
        <v>0</v>
      </c>
      <c r="CG25" s="2">
        <v>2.58E-2</v>
      </c>
      <c r="CH25" s="2">
        <v>0</v>
      </c>
      <c r="CI25" s="2">
        <v>0</v>
      </c>
      <c r="CJ25" s="2">
        <v>69.58</v>
      </c>
      <c r="CK25" s="2">
        <v>68.86</v>
      </c>
      <c r="CL25" s="2">
        <v>30.1</v>
      </c>
      <c r="CM25" s="2">
        <v>0.35</v>
      </c>
      <c r="CN25" s="2">
        <v>0.66</v>
      </c>
      <c r="CO25" s="2">
        <v>0.03</v>
      </c>
      <c r="CP25" s="2">
        <v>50.704599999999999</v>
      </c>
      <c r="CQ25" s="2">
        <v>0</v>
      </c>
      <c r="CR25" s="2">
        <v>31.548200000000001</v>
      </c>
      <c r="CS25" s="2">
        <v>0</v>
      </c>
      <c r="CT25" s="2">
        <v>0</v>
      </c>
      <c r="CU25" s="2">
        <v>0</v>
      </c>
      <c r="CV25" s="2">
        <v>0</v>
      </c>
      <c r="CW25" s="2">
        <v>14.1959</v>
      </c>
      <c r="CX25" s="2">
        <v>3.3639999999999999</v>
      </c>
      <c r="CY25" s="2">
        <v>0.18740000000000001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69.23</v>
      </c>
      <c r="DF25" s="2">
        <v>29.69</v>
      </c>
      <c r="DG25" s="2">
        <v>1.0900000000000001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2">
        <v>0</v>
      </c>
      <c r="HJ25" s="2">
        <v>0</v>
      </c>
      <c r="HK25" s="2">
        <v>0</v>
      </c>
      <c r="HL25" s="2">
        <v>0</v>
      </c>
      <c r="HM25" s="2">
        <v>0</v>
      </c>
      <c r="HN25" s="2">
        <v>0</v>
      </c>
      <c r="HO25" s="2">
        <v>59.4071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2">
        <v>0</v>
      </c>
      <c r="HW25" s="2">
        <v>4.1923000000000004</v>
      </c>
      <c r="HX25" s="2">
        <v>36.400599999999997</v>
      </c>
      <c r="HY25" s="2">
        <v>0</v>
      </c>
      <c r="HZ25" s="2">
        <v>93.71</v>
      </c>
      <c r="IA25" s="2">
        <v>6.29</v>
      </c>
    </row>
    <row r="26" spans="1:235" x14ac:dyDescent="0.35">
      <c r="A26" s="2" t="s">
        <v>659</v>
      </c>
      <c r="B26" s="2">
        <v>12.49</v>
      </c>
      <c r="C26" s="2">
        <v>11.92</v>
      </c>
      <c r="D26" s="2">
        <v>11.83</v>
      </c>
      <c r="E26" s="2">
        <v>1148.17</v>
      </c>
      <c r="F26" s="2">
        <v>1E-3</v>
      </c>
      <c r="G26" s="2">
        <v>-8.91</v>
      </c>
      <c r="H26" s="2">
        <v>0</v>
      </c>
      <c r="I26" s="2">
        <v>-0.73</v>
      </c>
      <c r="J26" s="2">
        <v>88.08</v>
      </c>
      <c r="K26" s="2">
        <v>1148.17</v>
      </c>
      <c r="L26" s="2">
        <v>0</v>
      </c>
      <c r="M26" s="2">
        <v>1148.17</v>
      </c>
      <c r="N26" s="2">
        <v>0</v>
      </c>
      <c r="O26" s="2">
        <v>1141.48</v>
      </c>
      <c r="P26" s="2">
        <v>-6.69</v>
      </c>
      <c r="Q26" s="2">
        <v>1126.4000000000001</v>
      </c>
      <c r="R26" s="2">
        <v>-21.77</v>
      </c>
      <c r="S26" s="2">
        <v>1125.6300000000001</v>
      </c>
      <c r="T26" s="2">
        <v>-22.55</v>
      </c>
      <c r="U26" s="2">
        <v>986.32</v>
      </c>
      <c r="V26" s="2">
        <v>-161.86000000000001</v>
      </c>
      <c r="W26" s="2">
        <v>1026.8499999999999</v>
      </c>
      <c r="X26" s="2">
        <v>-121.32</v>
      </c>
      <c r="Y26" s="2">
        <v>3.6827000000000001</v>
      </c>
      <c r="Z26" s="2">
        <v>7.1669999999999998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0.8982</v>
      </c>
      <c r="AG26" s="2">
        <v>31.3324</v>
      </c>
      <c r="AH26" s="2">
        <v>68.433099999999996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0.23449999999999999</v>
      </c>
      <c r="AO26" s="2">
        <v>0.20130000000000001</v>
      </c>
      <c r="AP26" s="2">
        <v>4.53E-2</v>
      </c>
      <c r="AQ26" s="2">
        <v>49.747900000000001</v>
      </c>
      <c r="AR26" s="2">
        <v>1.8865000000000001</v>
      </c>
      <c r="AS26" s="2">
        <v>13.0326</v>
      </c>
      <c r="AT26" s="2">
        <v>1.8592</v>
      </c>
      <c r="AU26" s="2">
        <v>13.4839</v>
      </c>
      <c r="AV26" s="2">
        <v>0.23899999999999999</v>
      </c>
      <c r="AW26" s="2">
        <v>5.8013000000000003</v>
      </c>
      <c r="AX26" s="2">
        <v>10.491300000000001</v>
      </c>
      <c r="AY26" s="2">
        <v>2.4283999999999999</v>
      </c>
      <c r="AZ26" s="2">
        <v>0.65180000000000005</v>
      </c>
      <c r="BA26" s="2">
        <v>0.17249999999999999</v>
      </c>
      <c r="BB26" s="2">
        <v>0</v>
      </c>
      <c r="BC26" s="2">
        <v>1.5E-3</v>
      </c>
      <c r="BD26" s="2">
        <v>0.2039</v>
      </c>
      <c r="BE26" s="2">
        <v>0</v>
      </c>
      <c r="BF26" s="2">
        <v>1.1173999999999999</v>
      </c>
      <c r="BG26" s="2">
        <v>1.1323000000000001</v>
      </c>
      <c r="BH26" s="2">
        <v>0.90720000000000001</v>
      </c>
      <c r="BI26" s="2">
        <v>1.0841000000000001</v>
      </c>
      <c r="BJ26" s="2">
        <v>1.1169</v>
      </c>
      <c r="BK26" s="2">
        <v>1.1138999999999999</v>
      </c>
      <c r="BL26" s="2">
        <v>1.1198999999999999</v>
      </c>
      <c r="BM26" s="2">
        <v>1.1242000000000001</v>
      </c>
      <c r="BN26" s="2">
        <v>1.1259999999999999</v>
      </c>
      <c r="BO26" s="2">
        <v>1.1266</v>
      </c>
      <c r="BP26" s="2">
        <v>1.1271</v>
      </c>
      <c r="BQ26" s="2">
        <v>1.1327</v>
      </c>
      <c r="BR26" s="2">
        <v>1.1322000000000001</v>
      </c>
      <c r="BS26" s="2">
        <v>1.1313</v>
      </c>
      <c r="BT26" s="2">
        <v>1.1307</v>
      </c>
      <c r="BU26" s="2">
        <v>37.5032</v>
      </c>
      <c r="BV26" s="2">
        <v>0</v>
      </c>
      <c r="BW26" s="2">
        <v>0</v>
      </c>
      <c r="BX26" s="2">
        <v>0</v>
      </c>
      <c r="BY26" s="2">
        <v>27.123200000000001</v>
      </c>
      <c r="BZ26" s="2">
        <v>0.308</v>
      </c>
      <c r="CA26" s="2">
        <v>34.575400000000002</v>
      </c>
      <c r="CB26" s="2">
        <v>0.46460000000000001</v>
      </c>
      <c r="CC26" s="2">
        <v>0</v>
      </c>
      <c r="CD26" s="2">
        <v>0</v>
      </c>
      <c r="CE26" s="2">
        <v>0</v>
      </c>
      <c r="CF26" s="2">
        <v>0</v>
      </c>
      <c r="CG26" s="2">
        <v>2.5399999999999999E-2</v>
      </c>
      <c r="CH26" s="2">
        <v>0</v>
      </c>
      <c r="CI26" s="2">
        <v>0</v>
      </c>
      <c r="CJ26" s="2">
        <v>69.44</v>
      </c>
      <c r="CK26" s="2">
        <v>68.72</v>
      </c>
      <c r="CL26" s="2">
        <v>30.24</v>
      </c>
      <c r="CM26" s="2">
        <v>0.35</v>
      </c>
      <c r="CN26" s="2">
        <v>0.66</v>
      </c>
      <c r="CO26" s="2">
        <v>0.03</v>
      </c>
      <c r="CP26" s="2">
        <v>50.733699999999999</v>
      </c>
      <c r="CQ26" s="2">
        <v>0</v>
      </c>
      <c r="CR26" s="2">
        <v>31.528300000000002</v>
      </c>
      <c r="CS26" s="2">
        <v>0</v>
      </c>
      <c r="CT26" s="2">
        <v>0</v>
      </c>
      <c r="CU26" s="2">
        <v>0</v>
      </c>
      <c r="CV26" s="2">
        <v>0</v>
      </c>
      <c r="CW26" s="2">
        <v>14.172700000000001</v>
      </c>
      <c r="CX26" s="2">
        <v>3.3767</v>
      </c>
      <c r="CY26" s="2">
        <v>0.18870000000000001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69.11</v>
      </c>
      <c r="DF26" s="2">
        <v>29.8</v>
      </c>
      <c r="DG26" s="2">
        <v>1.1000000000000001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59.411700000000003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2">
        <v>0</v>
      </c>
      <c r="HW26" s="2">
        <v>4.1875999999999998</v>
      </c>
      <c r="HX26" s="2">
        <v>36.400700000000001</v>
      </c>
      <c r="HY26" s="2">
        <v>0</v>
      </c>
      <c r="HZ26" s="2">
        <v>93.72</v>
      </c>
      <c r="IA26" s="2">
        <v>6.28</v>
      </c>
    </row>
    <row r="27" spans="1:235" x14ac:dyDescent="0.35">
      <c r="A27" s="2" t="s">
        <v>659</v>
      </c>
      <c r="B27" s="2">
        <v>12.99</v>
      </c>
      <c r="C27" s="2">
        <v>12.4</v>
      </c>
      <c r="D27" s="2">
        <v>12.33</v>
      </c>
      <c r="E27" s="2">
        <v>1147.4000000000001</v>
      </c>
      <c r="F27" s="2">
        <v>1E-3</v>
      </c>
      <c r="G27" s="2">
        <v>-8.92</v>
      </c>
      <c r="H27" s="2">
        <v>0</v>
      </c>
      <c r="I27" s="2">
        <v>-0.73</v>
      </c>
      <c r="J27" s="2">
        <v>87.6</v>
      </c>
      <c r="K27" s="2">
        <v>1147.4000000000001</v>
      </c>
      <c r="L27" s="2">
        <v>0</v>
      </c>
      <c r="M27" s="2">
        <v>1147.3900000000001</v>
      </c>
      <c r="N27" s="2">
        <v>-0.01</v>
      </c>
      <c r="O27" s="2">
        <v>1141.1600000000001</v>
      </c>
      <c r="P27" s="2">
        <v>-6.24</v>
      </c>
      <c r="Q27" s="2">
        <v>1126.1300000000001</v>
      </c>
      <c r="R27" s="2">
        <v>-21.27</v>
      </c>
      <c r="S27" s="2">
        <v>1125.18</v>
      </c>
      <c r="T27" s="2">
        <v>-22.22</v>
      </c>
      <c r="U27" s="2">
        <v>986.76</v>
      </c>
      <c r="V27" s="2">
        <v>-160.63999999999999</v>
      </c>
      <c r="W27" s="2">
        <v>1026.8499999999999</v>
      </c>
      <c r="X27" s="2">
        <v>-120.55</v>
      </c>
      <c r="Y27" s="2">
        <v>3.8338000000000001</v>
      </c>
      <c r="Z27" s="2">
        <v>7.4965999999999999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0.89939999999999998</v>
      </c>
      <c r="AG27" s="2">
        <v>31.3597</v>
      </c>
      <c r="AH27" s="2">
        <v>68.405199999999994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0.23499999999999999</v>
      </c>
      <c r="AO27" s="2">
        <v>0.2019</v>
      </c>
      <c r="AP27" s="2">
        <v>4.53E-2</v>
      </c>
      <c r="AQ27" s="2">
        <v>49.764499999999998</v>
      </c>
      <c r="AR27" s="2">
        <v>1.8969</v>
      </c>
      <c r="AS27" s="2">
        <v>12.987399999999999</v>
      </c>
      <c r="AT27" s="2">
        <v>1.8696999999999999</v>
      </c>
      <c r="AU27" s="2">
        <v>13.5052</v>
      </c>
      <c r="AV27" s="2">
        <v>0.23980000000000001</v>
      </c>
      <c r="AW27" s="2">
        <v>5.7774999999999999</v>
      </c>
      <c r="AX27" s="2">
        <v>10.4968</v>
      </c>
      <c r="AY27" s="2">
        <v>2.4279999999999999</v>
      </c>
      <c r="AZ27" s="2">
        <v>0.65459999999999996</v>
      </c>
      <c r="BA27" s="2">
        <v>0.17349999999999999</v>
      </c>
      <c r="BB27" s="2">
        <v>0</v>
      </c>
      <c r="BC27" s="2">
        <v>1.5E-3</v>
      </c>
      <c r="BD27" s="2">
        <v>0.2046</v>
      </c>
      <c r="BE27" s="2">
        <v>0</v>
      </c>
      <c r="BF27" s="2">
        <v>1.1227</v>
      </c>
      <c r="BG27" s="2">
        <v>1.1384000000000001</v>
      </c>
      <c r="BH27" s="2">
        <v>0.9022</v>
      </c>
      <c r="BI27" s="2">
        <v>1.0872999999999999</v>
      </c>
      <c r="BJ27" s="2">
        <v>1.1221000000000001</v>
      </c>
      <c r="BK27" s="2">
        <v>1.1189</v>
      </c>
      <c r="BL27" s="2">
        <v>1.1253</v>
      </c>
      <c r="BM27" s="2">
        <v>1.1297999999999999</v>
      </c>
      <c r="BN27" s="2">
        <v>1.1316999999999999</v>
      </c>
      <c r="BO27" s="2">
        <v>1.1324000000000001</v>
      </c>
      <c r="BP27" s="2">
        <v>1.1329</v>
      </c>
      <c r="BQ27" s="2">
        <v>1.1387</v>
      </c>
      <c r="BR27" s="2">
        <v>1.1382000000000001</v>
      </c>
      <c r="BS27" s="2">
        <v>1.1373</v>
      </c>
      <c r="BT27" s="2">
        <v>1.1367</v>
      </c>
      <c r="BU27" s="2">
        <v>37.482300000000002</v>
      </c>
      <c r="BV27" s="2">
        <v>0</v>
      </c>
      <c r="BW27" s="2">
        <v>0</v>
      </c>
      <c r="BX27" s="2">
        <v>0</v>
      </c>
      <c r="BY27" s="2">
        <v>27.2331</v>
      </c>
      <c r="BZ27" s="2">
        <v>0.30880000000000002</v>
      </c>
      <c r="CA27" s="2">
        <v>34.484299999999998</v>
      </c>
      <c r="CB27" s="2">
        <v>0.46639999999999998</v>
      </c>
      <c r="CC27" s="2">
        <v>0</v>
      </c>
      <c r="CD27" s="2">
        <v>0</v>
      </c>
      <c r="CE27" s="2">
        <v>0</v>
      </c>
      <c r="CF27" s="2">
        <v>0</v>
      </c>
      <c r="CG27" s="2">
        <v>2.5100000000000001E-2</v>
      </c>
      <c r="CH27" s="2">
        <v>0</v>
      </c>
      <c r="CI27" s="2">
        <v>0</v>
      </c>
      <c r="CJ27" s="2">
        <v>69.3</v>
      </c>
      <c r="CK27" s="2">
        <v>68.58</v>
      </c>
      <c r="CL27" s="2">
        <v>30.38</v>
      </c>
      <c r="CM27" s="2">
        <v>0.35</v>
      </c>
      <c r="CN27" s="2">
        <v>0.67</v>
      </c>
      <c r="CO27" s="2">
        <v>0.03</v>
      </c>
      <c r="CP27" s="2">
        <v>50.762799999999999</v>
      </c>
      <c r="CQ27" s="2">
        <v>0</v>
      </c>
      <c r="CR27" s="2">
        <v>31.508299999999998</v>
      </c>
      <c r="CS27" s="2">
        <v>0</v>
      </c>
      <c r="CT27" s="2">
        <v>0</v>
      </c>
      <c r="CU27" s="2">
        <v>0</v>
      </c>
      <c r="CV27" s="2">
        <v>0</v>
      </c>
      <c r="CW27" s="2">
        <v>14.1494</v>
      </c>
      <c r="CX27" s="2">
        <v>3.3894000000000002</v>
      </c>
      <c r="CY27" s="2">
        <v>0.19009999999999999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68.989999999999995</v>
      </c>
      <c r="DF27" s="2">
        <v>29.91</v>
      </c>
      <c r="DG27" s="2">
        <v>1.1000000000000001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59.4163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2">
        <v>0</v>
      </c>
      <c r="HW27" s="2">
        <v>4.1829000000000001</v>
      </c>
      <c r="HX27" s="2">
        <v>36.400799999999997</v>
      </c>
      <c r="HY27" s="2">
        <v>0</v>
      </c>
      <c r="HZ27" s="2">
        <v>93.72</v>
      </c>
      <c r="IA27" s="2">
        <v>6.28</v>
      </c>
    </row>
    <row r="28" spans="1:235" x14ac:dyDescent="0.35">
      <c r="A28" s="2" t="s">
        <v>659</v>
      </c>
      <c r="B28" s="2">
        <v>13.49</v>
      </c>
      <c r="C28" s="2">
        <v>12.88</v>
      </c>
      <c r="D28" s="2">
        <v>12.82</v>
      </c>
      <c r="E28" s="2">
        <v>1146.6099999999999</v>
      </c>
      <c r="F28" s="2">
        <v>1E-3</v>
      </c>
      <c r="G28" s="2">
        <v>-8.93</v>
      </c>
      <c r="H28" s="2">
        <v>0</v>
      </c>
      <c r="I28" s="2">
        <v>-0.73</v>
      </c>
      <c r="J28" s="2">
        <v>87.12</v>
      </c>
      <c r="K28" s="2">
        <v>1146.6099999999999</v>
      </c>
      <c r="L28" s="2">
        <v>0</v>
      </c>
      <c r="M28" s="2">
        <v>1146.6099999999999</v>
      </c>
      <c r="N28" s="2">
        <v>0</v>
      </c>
      <c r="O28" s="2">
        <v>1140.83</v>
      </c>
      <c r="P28" s="2">
        <v>-5.78</v>
      </c>
      <c r="Q28" s="2">
        <v>1125.8599999999999</v>
      </c>
      <c r="R28" s="2">
        <v>-20.75</v>
      </c>
      <c r="S28" s="2">
        <v>1124.72</v>
      </c>
      <c r="T28" s="2">
        <v>-21.89</v>
      </c>
      <c r="U28" s="2">
        <v>987.2</v>
      </c>
      <c r="V28" s="2">
        <v>-159.41</v>
      </c>
      <c r="W28" s="2">
        <v>1026.8499999999999</v>
      </c>
      <c r="X28" s="2">
        <v>-119.76</v>
      </c>
      <c r="Y28" s="2">
        <v>3.9855999999999998</v>
      </c>
      <c r="Z28" s="2">
        <v>7.8255999999999997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0.90049999999999997</v>
      </c>
      <c r="AG28" s="2">
        <v>31.502600000000001</v>
      </c>
      <c r="AH28" s="2">
        <v>68.259900000000002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0.23749999999999999</v>
      </c>
      <c r="AO28" s="2">
        <v>0.20250000000000001</v>
      </c>
      <c r="AP28" s="2">
        <v>4.53E-2</v>
      </c>
      <c r="AQ28" s="2">
        <v>49.781199999999998</v>
      </c>
      <c r="AR28" s="2">
        <v>1.9074</v>
      </c>
      <c r="AS28" s="2">
        <v>12.942</v>
      </c>
      <c r="AT28" s="2">
        <v>1.8803000000000001</v>
      </c>
      <c r="AU28" s="2">
        <v>13.526199999999999</v>
      </c>
      <c r="AV28" s="2">
        <v>0.24049999999999999</v>
      </c>
      <c r="AW28" s="2">
        <v>5.7535999999999996</v>
      </c>
      <c r="AX28" s="2">
        <v>10.502700000000001</v>
      </c>
      <c r="AY28" s="2">
        <v>2.4275000000000002</v>
      </c>
      <c r="AZ28" s="2">
        <v>0.65739999999999998</v>
      </c>
      <c r="BA28" s="2">
        <v>0.17449999999999999</v>
      </c>
      <c r="BB28" s="2">
        <v>0</v>
      </c>
      <c r="BC28" s="2">
        <v>1.5E-3</v>
      </c>
      <c r="BD28" s="2">
        <v>0.20530000000000001</v>
      </c>
      <c r="BE28" s="2">
        <v>0</v>
      </c>
      <c r="BF28" s="2">
        <v>1.1279999999999999</v>
      </c>
      <c r="BG28" s="2">
        <v>1.1446000000000001</v>
      </c>
      <c r="BH28" s="2">
        <v>0.89710000000000001</v>
      </c>
      <c r="BI28" s="2">
        <v>1.0905</v>
      </c>
      <c r="BJ28" s="2">
        <v>1.1274</v>
      </c>
      <c r="BK28" s="2">
        <v>1.1238999999999999</v>
      </c>
      <c r="BL28" s="2">
        <v>1.1307</v>
      </c>
      <c r="BM28" s="2">
        <v>1.1354</v>
      </c>
      <c r="BN28" s="2">
        <v>1.1375</v>
      </c>
      <c r="BO28" s="2">
        <v>1.1382000000000001</v>
      </c>
      <c r="BP28" s="2">
        <v>1.1387</v>
      </c>
      <c r="BQ28" s="2">
        <v>1.1449</v>
      </c>
      <c r="BR28" s="2">
        <v>1.1444000000000001</v>
      </c>
      <c r="BS28" s="2">
        <v>1.1434</v>
      </c>
      <c r="BT28" s="2">
        <v>1.1428</v>
      </c>
      <c r="BU28" s="2">
        <v>37.461300000000001</v>
      </c>
      <c r="BV28" s="2">
        <v>0</v>
      </c>
      <c r="BW28" s="2">
        <v>0</v>
      </c>
      <c r="BX28" s="2">
        <v>0</v>
      </c>
      <c r="BY28" s="2">
        <v>27.343599999999999</v>
      </c>
      <c r="BZ28" s="2">
        <v>0.30959999999999999</v>
      </c>
      <c r="CA28" s="2">
        <v>34.392499999999998</v>
      </c>
      <c r="CB28" s="2">
        <v>0.46820000000000001</v>
      </c>
      <c r="CC28" s="2">
        <v>0</v>
      </c>
      <c r="CD28" s="2">
        <v>0</v>
      </c>
      <c r="CE28" s="2">
        <v>0</v>
      </c>
      <c r="CF28" s="2">
        <v>0</v>
      </c>
      <c r="CG28" s="2">
        <v>2.47E-2</v>
      </c>
      <c r="CH28" s="2">
        <v>0</v>
      </c>
      <c r="CI28" s="2">
        <v>0</v>
      </c>
      <c r="CJ28" s="2">
        <v>69.16</v>
      </c>
      <c r="CK28" s="2">
        <v>68.430000000000007</v>
      </c>
      <c r="CL28" s="2">
        <v>30.52</v>
      </c>
      <c r="CM28" s="2">
        <v>0.35</v>
      </c>
      <c r="CN28" s="2">
        <v>0.67</v>
      </c>
      <c r="CO28" s="2">
        <v>0.03</v>
      </c>
      <c r="CP28" s="2">
        <v>50.792000000000002</v>
      </c>
      <c r="CQ28" s="2">
        <v>0</v>
      </c>
      <c r="CR28" s="2">
        <v>31.488399999999999</v>
      </c>
      <c r="CS28" s="2">
        <v>0</v>
      </c>
      <c r="CT28" s="2">
        <v>0</v>
      </c>
      <c r="CU28" s="2">
        <v>0</v>
      </c>
      <c r="CV28" s="2">
        <v>0</v>
      </c>
      <c r="CW28" s="2">
        <v>14.126200000000001</v>
      </c>
      <c r="CX28" s="2">
        <v>3.4020000000000001</v>
      </c>
      <c r="CY28" s="2">
        <v>0.19139999999999999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68.87</v>
      </c>
      <c r="DF28" s="2">
        <v>30.02</v>
      </c>
      <c r="DG28" s="2">
        <v>1.1100000000000001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0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2">
        <v>0</v>
      </c>
      <c r="HJ28" s="2">
        <v>0</v>
      </c>
      <c r="HK28" s="2">
        <v>0</v>
      </c>
      <c r="HL28" s="2">
        <v>0</v>
      </c>
      <c r="HM28" s="2">
        <v>0</v>
      </c>
      <c r="HN28" s="2">
        <v>0</v>
      </c>
      <c r="HO28" s="2">
        <v>59.420900000000003</v>
      </c>
      <c r="HP28" s="2">
        <v>0</v>
      </c>
      <c r="HQ28" s="2">
        <v>0</v>
      </c>
      <c r="HR28" s="2">
        <v>0</v>
      </c>
      <c r="HS28" s="2">
        <v>0</v>
      </c>
      <c r="HT28" s="2">
        <v>0</v>
      </c>
      <c r="HU28" s="2">
        <v>0</v>
      </c>
      <c r="HV28" s="2">
        <v>0</v>
      </c>
      <c r="HW28" s="2">
        <v>4.1783000000000001</v>
      </c>
      <c r="HX28" s="2">
        <v>36.400799999999997</v>
      </c>
      <c r="HY28" s="2">
        <v>0</v>
      </c>
      <c r="HZ28" s="2">
        <v>93.73</v>
      </c>
      <c r="IA28" s="2">
        <v>6.27</v>
      </c>
    </row>
    <row r="29" spans="1:235" x14ac:dyDescent="0.35">
      <c r="A29" s="2" t="s">
        <v>659</v>
      </c>
      <c r="B29" s="2">
        <v>13.99</v>
      </c>
      <c r="C29" s="2">
        <v>13.36</v>
      </c>
      <c r="D29" s="2">
        <v>13.31</v>
      </c>
      <c r="E29" s="2">
        <v>1145.82</v>
      </c>
      <c r="F29" s="2">
        <v>1E-3</v>
      </c>
      <c r="G29" s="2">
        <v>-8.94</v>
      </c>
      <c r="H29" s="2">
        <v>0</v>
      </c>
      <c r="I29" s="2">
        <v>-0.73</v>
      </c>
      <c r="J29" s="2">
        <v>86.64</v>
      </c>
      <c r="K29" s="2">
        <v>1145.82</v>
      </c>
      <c r="L29" s="2">
        <v>0</v>
      </c>
      <c r="M29" s="2">
        <v>1145.81</v>
      </c>
      <c r="N29" s="2">
        <v>-0.01</v>
      </c>
      <c r="O29" s="2">
        <v>1140.51</v>
      </c>
      <c r="P29" s="2">
        <v>-5.31</v>
      </c>
      <c r="Q29" s="2">
        <v>1125.58</v>
      </c>
      <c r="R29" s="2">
        <v>-20.239999999999998</v>
      </c>
      <c r="S29" s="2">
        <v>1124.26</v>
      </c>
      <c r="T29" s="2">
        <v>-21.56</v>
      </c>
      <c r="U29" s="2">
        <v>987.65</v>
      </c>
      <c r="V29" s="2">
        <v>-158.16999999999999</v>
      </c>
      <c r="W29" s="2">
        <v>1026.8499999999999</v>
      </c>
      <c r="X29" s="2">
        <v>-118.97</v>
      </c>
      <c r="Y29" s="2">
        <v>4.1375999999999999</v>
      </c>
      <c r="Z29" s="2">
        <v>8.1546000000000003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0.90169999999999995</v>
      </c>
      <c r="AG29" s="2">
        <v>31.5303</v>
      </c>
      <c r="AH29" s="2">
        <v>68.231700000000004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0.2379</v>
      </c>
      <c r="AO29" s="2">
        <v>0.20319999999999999</v>
      </c>
      <c r="AP29" s="2">
        <v>4.53E-2</v>
      </c>
      <c r="AQ29" s="2">
        <v>49.798099999999998</v>
      </c>
      <c r="AR29" s="2">
        <v>1.9179999999999999</v>
      </c>
      <c r="AS29" s="2">
        <v>12.8964</v>
      </c>
      <c r="AT29" s="2">
        <v>1.8909</v>
      </c>
      <c r="AU29" s="2">
        <v>13.547000000000001</v>
      </c>
      <c r="AV29" s="2">
        <v>0.24129999999999999</v>
      </c>
      <c r="AW29" s="2">
        <v>5.7297000000000002</v>
      </c>
      <c r="AX29" s="2">
        <v>10.508800000000001</v>
      </c>
      <c r="AY29" s="2">
        <v>2.4268999999999998</v>
      </c>
      <c r="AZ29" s="2">
        <v>0.66020000000000001</v>
      </c>
      <c r="BA29" s="2">
        <v>0.1754</v>
      </c>
      <c r="BB29" s="2">
        <v>0</v>
      </c>
      <c r="BC29" s="2">
        <v>1.5E-3</v>
      </c>
      <c r="BD29" s="2">
        <v>0.2059</v>
      </c>
      <c r="BE29" s="2">
        <v>0</v>
      </c>
      <c r="BF29" s="2">
        <v>1.1335</v>
      </c>
      <c r="BG29" s="2">
        <v>1.1508</v>
      </c>
      <c r="BH29" s="2">
        <v>0.8921</v>
      </c>
      <c r="BI29" s="2">
        <v>1.0936999999999999</v>
      </c>
      <c r="BJ29" s="2">
        <v>1.1327</v>
      </c>
      <c r="BK29" s="2">
        <v>1.129</v>
      </c>
      <c r="BL29" s="2">
        <v>1.1361000000000001</v>
      </c>
      <c r="BM29" s="2">
        <v>1.1411</v>
      </c>
      <c r="BN29" s="2">
        <v>1.1433</v>
      </c>
      <c r="BO29" s="2">
        <v>1.1439999999999999</v>
      </c>
      <c r="BP29" s="2">
        <v>1.1446000000000001</v>
      </c>
      <c r="BQ29" s="2">
        <v>1.1511</v>
      </c>
      <c r="BR29" s="2">
        <v>1.1506000000000001</v>
      </c>
      <c r="BS29" s="2">
        <v>1.1496</v>
      </c>
      <c r="BT29" s="2">
        <v>1.1489</v>
      </c>
      <c r="BU29" s="2">
        <v>37.440300000000001</v>
      </c>
      <c r="BV29" s="2">
        <v>0</v>
      </c>
      <c r="BW29" s="2">
        <v>0</v>
      </c>
      <c r="BX29" s="2">
        <v>0</v>
      </c>
      <c r="BY29" s="2">
        <v>27.4543</v>
      </c>
      <c r="BZ29" s="2">
        <v>0.31040000000000001</v>
      </c>
      <c r="CA29" s="2">
        <v>34.300600000000003</v>
      </c>
      <c r="CB29" s="2">
        <v>0.47010000000000002</v>
      </c>
      <c r="CC29" s="2">
        <v>0</v>
      </c>
      <c r="CD29" s="2">
        <v>0</v>
      </c>
      <c r="CE29" s="2">
        <v>0</v>
      </c>
      <c r="CF29" s="2">
        <v>0</v>
      </c>
      <c r="CG29" s="2">
        <v>2.4400000000000002E-2</v>
      </c>
      <c r="CH29" s="2">
        <v>0</v>
      </c>
      <c r="CI29" s="2">
        <v>0</v>
      </c>
      <c r="CJ29" s="2">
        <v>69.010000000000005</v>
      </c>
      <c r="CK29" s="2">
        <v>68.290000000000006</v>
      </c>
      <c r="CL29" s="2">
        <v>30.66</v>
      </c>
      <c r="CM29" s="2">
        <v>0.35</v>
      </c>
      <c r="CN29" s="2">
        <v>0.67</v>
      </c>
      <c r="CO29" s="2">
        <v>0.03</v>
      </c>
      <c r="CP29" s="2">
        <v>50.821199999999997</v>
      </c>
      <c r="CQ29" s="2">
        <v>0</v>
      </c>
      <c r="CR29" s="2">
        <v>31.468399999999999</v>
      </c>
      <c r="CS29" s="2">
        <v>0</v>
      </c>
      <c r="CT29" s="2">
        <v>0</v>
      </c>
      <c r="CU29" s="2">
        <v>0</v>
      </c>
      <c r="CV29" s="2">
        <v>0</v>
      </c>
      <c r="CW29" s="2">
        <v>14.1029</v>
      </c>
      <c r="CX29" s="2">
        <v>3.4146999999999998</v>
      </c>
      <c r="CY29" s="2">
        <v>0.1928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68.760000000000005</v>
      </c>
      <c r="DF29" s="2">
        <v>30.13</v>
      </c>
      <c r="DG29" s="2">
        <v>1.1200000000000001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59.4255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4.1736000000000004</v>
      </c>
      <c r="HX29" s="2">
        <v>36.4009</v>
      </c>
      <c r="HY29" s="2">
        <v>0</v>
      </c>
      <c r="HZ29" s="2">
        <v>93.74</v>
      </c>
      <c r="IA29" s="2">
        <v>6.26</v>
      </c>
    </row>
    <row r="30" spans="1:235" x14ac:dyDescent="0.35">
      <c r="A30" s="2" t="s">
        <v>659</v>
      </c>
      <c r="B30" s="2">
        <v>14.49</v>
      </c>
      <c r="C30" s="2">
        <v>13.85</v>
      </c>
      <c r="D30" s="2">
        <v>13.81</v>
      </c>
      <c r="E30" s="2">
        <v>1145.02</v>
      </c>
      <c r="F30" s="2">
        <v>1E-3</v>
      </c>
      <c r="G30" s="2">
        <v>-8.94</v>
      </c>
      <c r="H30" s="2">
        <v>0</v>
      </c>
      <c r="I30" s="2">
        <v>-0.73</v>
      </c>
      <c r="J30" s="2">
        <v>86.15</v>
      </c>
      <c r="K30" s="2">
        <v>1145.02</v>
      </c>
      <c r="L30" s="2">
        <v>0</v>
      </c>
      <c r="M30" s="2">
        <v>1145.02</v>
      </c>
      <c r="N30" s="2">
        <v>0</v>
      </c>
      <c r="O30" s="2">
        <v>1140.19</v>
      </c>
      <c r="P30" s="2">
        <v>-4.83</v>
      </c>
      <c r="Q30" s="2">
        <v>1125.3</v>
      </c>
      <c r="R30" s="2">
        <v>-19.72</v>
      </c>
      <c r="S30" s="2">
        <v>1123.8</v>
      </c>
      <c r="T30" s="2">
        <v>-21.22</v>
      </c>
      <c r="U30" s="2">
        <v>988.1</v>
      </c>
      <c r="V30" s="2">
        <v>-156.91999999999999</v>
      </c>
      <c r="W30" s="2">
        <v>1026.8499999999999</v>
      </c>
      <c r="X30" s="2">
        <v>-118.17</v>
      </c>
      <c r="Y30" s="2">
        <v>4.2903000000000002</v>
      </c>
      <c r="Z30" s="2">
        <v>8.4830000000000005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0.90280000000000005</v>
      </c>
      <c r="AG30" s="2">
        <v>31.6587</v>
      </c>
      <c r="AH30" s="2">
        <v>68.101200000000006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0.24010000000000001</v>
      </c>
      <c r="AO30" s="2">
        <v>0.20380000000000001</v>
      </c>
      <c r="AP30" s="2">
        <v>4.53E-2</v>
      </c>
      <c r="AQ30" s="2">
        <v>49.814999999999998</v>
      </c>
      <c r="AR30" s="2">
        <v>1.9287000000000001</v>
      </c>
      <c r="AS30" s="2">
        <v>12.8506</v>
      </c>
      <c r="AT30" s="2">
        <v>1.9016</v>
      </c>
      <c r="AU30" s="2">
        <v>13.567500000000001</v>
      </c>
      <c r="AV30" s="2">
        <v>0.24210000000000001</v>
      </c>
      <c r="AW30" s="2">
        <v>5.7055999999999996</v>
      </c>
      <c r="AX30" s="2">
        <v>10.5153</v>
      </c>
      <c r="AY30" s="2">
        <v>2.4262000000000001</v>
      </c>
      <c r="AZ30" s="2">
        <v>0.66300000000000003</v>
      </c>
      <c r="BA30" s="2">
        <v>0.1764</v>
      </c>
      <c r="BB30" s="2">
        <v>0</v>
      </c>
      <c r="BC30" s="2">
        <v>1.4E-3</v>
      </c>
      <c r="BD30" s="2">
        <v>0.20660000000000001</v>
      </c>
      <c r="BE30" s="2">
        <v>0</v>
      </c>
      <c r="BF30" s="2">
        <v>1.1389</v>
      </c>
      <c r="BG30" s="2">
        <v>1.1571</v>
      </c>
      <c r="BH30" s="2">
        <v>0.88700000000000001</v>
      </c>
      <c r="BI30" s="2">
        <v>1.0969</v>
      </c>
      <c r="BJ30" s="2">
        <v>1.1380999999999999</v>
      </c>
      <c r="BK30" s="2">
        <v>1.1342000000000001</v>
      </c>
      <c r="BL30" s="2">
        <v>1.1415999999999999</v>
      </c>
      <c r="BM30" s="2">
        <v>1.1469</v>
      </c>
      <c r="BN30" s="2">
        <v>1.1492</v>
      </c>
      <c r="BO30" s="2">
        <v>1.1498999999999999</v>
      </c>
      <c r="BP30" s="2">
        <v>1.1505000000000001</v>
      </c>
      <c r="BQ30" s="2">
        <v>1.1575</v>
      </c>
      <c r="BR30" s="2">
        <v>1.1569</v>
      </c>
      <c r="BS30" s="2">
        <v>1.1557999999999999</v>
      </c>
      <c r="BT30" s="2">
        <v>1.155</v>
      </c>
      <c r="BU30" s="2">
        <v>37.4191</v>
      </c>
      <c r="BV30" s="2">
        <v>0</v>
      </c>
      <c r="BW30" s="2">
        <v>0</v>
      </c>
      <c r="BX30" s="2">
        <v>0</v>
      </c>
      <c r="BY30" s="2">
        <v>27.5657</v>
      </c>
      <c r="BZ30" s="2">
        <v>0.31119999999999998</v>
      </c>
      <c r="CA30" s="2">
        <v>34.207999999999998</v>
      </c>
      <c r="CB30" s="2">
        <v>0.47189999999999999</v>
      </c>
      <c r="CC30" s="2">
        <v>0</v>
      </c>
      <c r="CD30" s="2">
        <v>0</v>
      </c>
      <c r="CE30" s="2">
        <v>0</v>
      </c>
      <c r="CF30" s="2">
        <v>0</v>
      </c>
      <c r="CG30" s="2">
        <v>2.4E-2</v>
      </c>
      <c r="CH30" s="2">
        <v>0</v>
      </c>
      <c r="CI30" s="2">
        <v>0</v>
      </c>
      <c r="CJ30" s="2">
        <v>68.87</v>
      </c>
      <c r="CK30" s="2">
        <v>68.14</v>
      </c>
      <c r="CL30" s="2">
        <v>30.8</v>
      </c>
      <c r="CM30" s="2">
        <v>0.35</v>
      </c>
      <c r="CN30" s="2">
        <v>0.68</v>
      </c>
      <c r="CO30" s="2">
        <v>0.03</v>
      </c>
      <c r="CP30" s="2">
        <v>50.850299999999997</v>
      </c>
      <c r="CQ30" s="2">
        <v>0</v>
      </c>
      <c r="CR30" s="2">
        <v>31.448499999999999</v>
      </c>
      <c r="CS30" s="2">
        <v>0</v>
      </c>
      <c r="CT30" s="2">
        <v>0</v>
      </c>
      <c r="CU30" s="2">
        <v>0</v>
      </c>
      <c r="CV30" s="2">
        <v>0</v>
      </c>
      <c r="CW30" s="2">
        <v>14.079599999999999</v>
      </c>
      <c r="CX30" s="2">
        <v>3.4274</v>
      </c>
      <c r="CY30" s="2">
        <v>0.19420000000000001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68.64</v>
      </c>
      <c r="DF30" s="2">
        <v>30.24</v>
      </c>
      <c r="DG30" s="2">
        <v>1.1299999999999999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59.430100000000003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4.1688999999999998</v>
      </c>
      <c r="HX30" s="2">
        <v>36.401000000000003</v>
      </c>
      <c r="HY30" s="2">
        <v>0</v>
      </c>
      <c r="HZ30" s="2">
        <v>93.74</v>
      </c>
      <c r="IA30" s="2">
        <v>6.26</v>
      </c>
    </row>
    <row r="31" spans="1:235" x14ac:dyDescent="0.35">
      <c r="A31" s="2" t="s">
        <v>659</v>
      </c>
      <c r="B31" s="2">
        <v>14.99</v>
      </c>
      <c r="C31" s="2">
        <v>14.33</v>
      </c>
      <c r="D31" s="2">
        <v>14.3</v>
      </c>
      <c r="E31" s="2">
        <v>1144.21</v>
      </c>
      <c r="F31" s="2">
        <v>1E-3</v>
      </c>
      <c r="G31" s="2">
        <v>-8.9499999999999993</v>
      </c>
      <c r="H31" s="2">
        <v>0</v>
      </c>
      <c r="I31" s="2">
        <v>-0.73</v>
      </c>
      <c r="J31" s="2">
        <v>85.67</v>
      </c>
      <c r="K31" s="2">
        <v>1144.21</v>
      </c>
      <c r="L31" s="2">
        <v>0</v>
      </c>
      <c r="M31" s="2">
        <v>1144.21</v>
      </c>
      <c r="N31" s="2">
        <v>0</v>
      </c>
      <c r="O31" s="2">
        <v>1139.8599999999999</v>
      </c>
      <c r="P31" s="2">
        <v>-4.3499999999999996</v>
      </c>
      <c r="Q31" s="2">
        <v>1125.02</v>
      </c>
      <c r="R31" s="2">
        <v>-19.190000000000001</v>
      </c>
      <c r="S31" s="2">
        <v>1123.33</v>
      </c>
      <c r="T31" s="2">
        <v>-20.88</v>
      </c>
      <c r="U31" s="2">
        <v>988.55</v>
      </c>
      <c r="V31" s="2">
        <v>-155.66</v>
      </c>
      <c r="W31" s="2">
        <v>1026.8499999999999</v>
      </c>
      <c r="X31" s="2">
        <v>-117.36</v>
      </c>
      <c r="Y31" s="2">
        <v>4.4432</v>
      </c>
      <c r="Z31" s="2">
        <v>8.8114000000000008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0.90400000000000003</v>
      </c>
      <c r="AG31" s="2">
        <v>31.686800000000002</v>
      </c>
      <c r="AH31" s="2">
        <v>68.072699999999998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0.24060000000000001</v>
      </c>
      <c r="AO31" s="2">
        <v>0.2044</v>
      </c>
      <c r="AP31" s="2">
        <v>4.53E-2</v>
      </c>
      <c r="AQ31" s="2">
        <v>49.832099999999997</v>
      </c>
      <c r="AR31" s="2">
        <v>1.9396</v>
      </c>
      <c r="AS31" s="2">
        <v>12.804500000000001</v>
      </c>
      <c r="AT31" s="2">
        <v>1.9124000000000001</v>
      </c>
      <c r="AU31" s="2">
        <v>13.5878</v>
      </c>
      <c r="AV31" s="2">
        <v>0.24279999999999999</v>
      </c>
      <c r="AW31" s="2">
        <v>5.6814999999999998</v>
      </c>
      <c r="AX31" s="2">
        <v>10.522</v>
      </c>
      <c r="AY31" s="2">
        <v>2.4255</v>
      </c>
      <c r="AZ31" s="2">
        <v>0.66579999999999995</v>
      </c>
      <c r="BA31" s="2">
        <v>0.1774</v>
      </c>
      <c r="BB31" s="2">
        <v>0</v>
      </c>
      <c r="BC31" s="2">
        <v>1.4E-3</v>
      </c>
      <c r="BD31" s="2">
        <v>0.2072</v>
      </c>
      <c r="BE31" s="2">
        <v>0</v>
      </c>
      <c r="BF31" s="2">
        <v>1.1444000000000001</v>
      </c>
      <c r="BG31" s="2">
        <v>1.1634</v>
      </c>
      <c r="BH31" s="2">
        <v>0.88200000000000001</v>
      </c>
      <c r="BI31" s="2">
        <v>1.1001000000000001</v>
      </c>
      <c r="BJ31" s="2">
        <v>1.1435</v>
      </c>
      <c r="BK31" s="2">
        <v>1.1394</v>
      </c>
      <c r="BL31" s="2">
        <v>1.1472</v>
      </c>
      <c r="BM31" s="2">
        <v>1.1527000000000001</v>
      </c>
      <c r="BN31" s="2">
        <v>1.1551</v>
      </c>
      <c r="BO31" s="2">
        <v>1.1558999999999999</v>
      </c>
      <c r="BP31" s="2">
        <v>1.1565000000000001</v>
      </c>
      <c r="BQ31" s="2">
        <v>1.1637999999999999</v>
      </c>
      <c r="BR31" s="2">
        <v>1.1632</v>
      </c>
      <c r="BS31" s="2">
        <v>1.1620999999999999</v>
      </c>
      <c r="BT31" s="2">
        <v>1.1613</v>
      </c>
      <c r="BU31" s="2">
        <v>37.397799999999997</v>
      </c>
      <c r="BV31" s="2">
        <v>0</v>
      </c>
      <c r="BW31" s="2">
        <v>0</v>
      </c>
      <c r="BX31" s="2">
        <v>0</v>
      </c>
      <c r="BY31" s="2">
        <v>27.677299999999999</v>
      </c>
      <c r="BZ31" s="2">
        <v>0.31209999999999999</v>
      </c>
      <c r="CA31" s="2">
        <v>34.115299999999998</v>
      </c>
      <c r="CB31" s="2">
        <v>0.4738</v>
      </c>
      <c r="CC31" s="2">
        <v>0</v>
      </c>
      <c r="CD31" s="2">
        <v>0</v>
      </c>
      <c r="CE31" s="2">
        <v>0</v>
      </c>
      <c r="CF31" s="2">
        <v>0</v>
      </c>
      <c r="CG31" s="2">
        <v>2.3599999999999999E-2</v>
      </c>
      <c r="CH31" s="2">
        <v>0</v>
      </c>
      <c r="CI31" s="2">
        <v>0</v>
      </c>
      <c r="CJ31" s="2">
        <v>68.72</v>
      </c>
      <c r="CK31" s="2">
        <v>68</v>
      </c>
      <c r="CL31" s="2">
        <v>30.95</v>
      </c>
      <c r="CM31" s="2">
        <v>0.35</v>
      </c>
      <c r="CN31" s="2">
        <v>0.68</v>
      </c>
      <c r="CO31" s="2">
        <v>0.03</v>
      </c>
      <c r="CP31" s="2">
        <v>50.879600000000003</v>
      </c>
      <c r="CQ31" s="2">
        <v>0</v>
      </c>
      <c r="CR31" s="2">
        <v>31.4285</v>
      </c>
      <c r="CS31" s="2">
        <v>0</v>
      </c>
      <c r="CT31" s="2">
        <v>0</v>
      </c>
      <c r="CU31" s="2">
        <v>0</v>
      </c>
      <c r="CV31" s="2">
        <v>0</v>
      </c>
      <c r="CW31" s="2">
        <v>14.0562</v>
      </c>
      <c r="CX31" s="2">
        <v>3.4401000000000002</v>
      </c>
      <c r="CY31" s="2">
        <v>0.1956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68.52</v>
      </c>
      <c r="DF31" s="2">
        <v>30.35</v>
      </c>
      <c r="DG31" s="2">
        <v>1.1399999999999999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59.434600000000003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2">
        <v>0</v>
      </c>
      <c r="HW31" s="2">
        <v>4.1642999999999999</v>
      </c>
      <c r="HX31" s="2">
        <v>36.4011</v>
      </c>
      <c r="HY31" s="2">
        <v>0</v>
      </c>
      <c r="HZ31" s="2">
        <v>93.75</v>
      </c>
      <c r="IA31" s="2">
        <v>6.25</v>
      </c>
    </row>
    <row r="32" spans="1:235" x14ac:dyDescent="0.35">
      <c r="A32" s="2" t="s">
        <v>659</v>
      </c>
      <c r="B32" s="2">
        <v>15.5</v>
      </c>
      <c r="C32" s="2">
        <v>14.81</v>
      </c>
      <c r="D32" s="2">
        <v>14.79</v>
      </c>
      <c r="E32" s="2">
        <v>1143.4000000000001</v>
      </c>
      <c r="F32" s="2">
        <v>1E-3</v>
      </c>
      <c r="G32" s="2">
        <v>-8.9600000000000009</v>
      </c>
      <c r="H32" s="2">
        <v>0</v>
      </c>
      <c r="I32" s="2">
        <v>-0.73</v>
      </c>
      <c r="J32" s="2">
        <v>85.19</v>
      </c>
      <c r="K32" s="2">
        <v>1143.4000000000001</v>
      </c>
      <c r="L32" s="2">
        <v>0</v>
      </c>
      <c r="M32" s="2">
        <v>1143.4000000000001</v>
      </c>
      <c r="N32" s="2">
        <v>0</v>
      </c>
      <c r="O32" s="2">
        <v>1139.54</v>
      </c>
      <c r="P32" s="2">
        <v>-3.86</v>
      </c>
      <c r="Q32" s="2">
        <v>1124.74</v>
      </c>
      <c r="R32" s="2">
        <v>-18.66</v>
      </c>
      <c r="S32" s="2">
        <v>1122.8599999999999</v>
      </c>
      <c r="T32" s="2">
        <v>-20.54</v>
      </c>
      <c r="U32" s="2">
        <v>989.01</v>
      </c>
      <c r="V32" s="2">
        <v>-154.38999999999999</v>
      </c>
      <c r="W32" s="2">
        <v>1026.8499999999999</v>
      </c>
      <c r="X32" s="2">
        <v>-116.55</v>
      </c>
      <c r="Y32" s="2">
        <v>4.5965999999999996</v>
      </c>
      <c r="Z32" s="2">
        <v>9.1393000000000004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0.90510000000000002</v>
      </c>
      <c r="AG32" s="2">
        <v>31.799399999999999</v>
      </c>
      <c r="AH32" s="2">
        <v>67.958100000000002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0.2424</v>
      </c>
      <c r="AO32" s="2">
        <v>0.2051</v>
      </c>
      <c r="AP32" s="2">
        <v>4.53E-2</v>
      </c>
      <c r="AQ32" s="2">
        <v>49.849200000000003</v>
      </c>
      <c r="AR32" s="2">
        <v>1.9505999999999999</v>
      </c>
      <c r="AS32" s="2">
        <v>12.7583</v>
      </c>
      <c r="AT32" s="2">
        <v>1.9232</v>
      </c>
      <c r="AU32" s="2">
        <v>13.607799999999999</v>
      </c>
      <c r="AV32" s="2">
        <v>0.24360000000000001</v>
      </c>
      <c r="AW32" s="2">
        <v>5.6573000000000002</v>
      </c>
      <c r="AX32" s="2">
        <v>10.5291</v>
      </c>
      <c r="AY32" s="2">
        <v>2.4245999999999999</v>
      </c>
      <c r="AZ32" s="2">
        <v>0.66869999999999996</v>
      </c>
      <c r="BA32" s="2">
        <v>0.1784</v>
      </c>
      <c r="BB32" s="2">
        <v>0</v>
      </c>
      <c r="BC32" s="2">
        <v>1.4E-3</v>
      </c>
      <c r="BD32" s="2">
        <v>0.2079</v>
      </c>
      <c r="BE32" s="2">
        <v>0</v>
      </c>
      <c r="BF32" s="2">
        <v>1.1499999999999999</v>
      </c>
      <c r="BG32" s="2">
        <v>1.1698</v>
      </c>
      <c r="BH32" s="2">
        <v>0.87690000000000001</v>
      </c>
      <c r="BI32" s="2">
        <v>1.1032</v>
      </c>
      <c r="BJ32" s="2">
        <v>1.149</v>
      </c>
      <c r="BK32" s="2">
        <v>1.1446000000000001</v>
      </c>
      <c r="BL32" s="2">
        <v>1.1528</v>
      </c>
      <c r="BM32" s="2">
        <v>1.1586000000000001</v>
      </c>
      <c r="BN32" s="2">
        <v>1.1611</v>
      </c>
      <c r="BO32" s="2">
        <v>1.1619999999999999</v>
      </c>
      <c r="BP32" s="2">
        <v>1.1626000000000001</v>
      </c>
      <c r="BQ32" s="2">
        <v>1.1702999999999999</v>
      </c>
      <c r="BR32" s="2">
        <v>1.1696</v>
      </c>
      <c r="BS32" s="2">
        <v>1.1684000000000001</v>
      </c>
      <c r="BT32" s="2">
        <v>1.1676</v>
      </c>
      <c r="BU32" s="2">
        <v>37.3765</v>
      </c>
      <c r="BV32" s="2">
        <v>0</v>
      </c>
      <c r="BW32" s="2">
        <v>0</v>
      </c>
      <c r="BX32" s="2">
        <v>0</v>
      </c>
      <c r="BY32" s="2">
        <v>27.7895</v>
      </c>
      <c r="BZ32" s="2">
        <v>0.31290000000000001</v>
      </c>
      <c r="CA32" s="2">
        <v>34.022100000000002</v>
      </c>
      <c r="CB32" s="2">
        <v>0.47570000000000001</v>
      </c>
      <c r="CC32" s="2">
        <v>0</v>
      </c>
      <c r="CD32" s="2">
        <v>0</v>
      </c>
      <c r="CE32" s="2">
        <v>0</v>
      </c>
      <c r="CF32" s="2">
        <v>0</v>
      </c>
      <c r="CG32" s="2">
        <v>2.3300000000000001E-2</v>
      </c>
      <c r="CH32" s="2">
        <v>0</v>
      </c>
      <c r="CI32" s="2">
        <v>0</v>
      </c>
      <c r="CJ32" s="2">
        <v>68.58</v>
      </c>
      <c r="CK32" s="2">
        <v>67.849999999999994</v>
      </c>
      <c r="CL32" s="2">
        <v>31.09</v>
      </c>
      <c r="CM32" s="2">
        <v>0.35</v>
      </c>
      <c r="CN32" s="2">
        <v>0.68</v>
      </c>
      <c r="CO32" s="2">
        <v>0.03</v>
      </c>
      <c r="CP32" s="2">
        <v>50.908799999999999</v>
      </c>
      <c r="CQ32" s="2">
        <v>0</v>
      </c>
      <c r="CR32" s="2">
        <v>31.4085</v>
      </c>
      <c r="CS32" s="2">
        <v>0</v>
      </c>
      <c r="CT32" s="2">
        <v>0</v>
      </c>
      <c r="CU32" s="2">
        <v>0</v>
      </c>
      <c r="CV32" s="2">
        <v>0</v>
      </c>
      <c r="CW32" s="2">
        <v>14.0329</v>
      </c>
      <c r="CX32" s="2">
        <v>3.4527999999999999</v>
      </c>
      <c r="CY32" s="2">
        <v>0.19700000000000001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68.400000000000006</v>
      </c>
      <c r="DF32" s="2">
        <v>30.46</v>
      </c>
      <c r="DG32" s="2">
        <v>1.1399999999999999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0</v>
      </c>
      <c r="HL32" s="2">
        <v>0</v>
      </c>
      <c r="HM32" s="2">
        <v>0</v>
      </c>
      <c r="HN32" s="2">
        <v>0</v>
      </c>
      <c r="HO32" s="2">
        <v>59.4392</v>
      </c>
      <c r="HP32" s="2">
        <v>0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2">
        <v>0</v>
      </c>
      <c r="HW32" s="2">
        <v>4.1597</v>
      </c>
      <c r="HX32" s="2">
        <v>36.401200000000003</v>
      </c>
      <c r="HY32" s="2">
        <v>0</v>
      </c>
      <c r="HZ32" s="2">
        <v>93.76</v>
      </c>
      <c r="IA32" s="2">
        <v>6.24</v>
      </c>
    </row>
    <row r="33" spans="1:235" x14ac:dyDescent="0.35">
      <c r="A33" s="2" t="s">
        <v>659</v>
      </c>
      <c r="B33" s="2">
        <v>16</v>
      </c>
      <c r="C33" s="2">
        <v>15.29</v>
      </c>
      <c r="D33" s="2">
        <v>15.29</v>
      </c>
      <c r="E33" s="2">
        <v>1142.58</v>
      </c>
      <c r="F33" s="2">
        <v>1E-3</v>
      </c>
      <c r="G33" s="2">
        <v>-8.9700000000000006</v>
      </c>
      <c r="H33" s="2">
        <v>0</v>
      </c>
      <c r="I33" s="2">
        <v>-0.73</v>
      </c>
      <c r="J33" s="2">
        <v>84.71</v>
      </c>
      <c r="K33" s="2">
        <v>1142.58</v>
      </c>
      <c r="L33" s="2">
        <v>0</v>
      </c>
      <c r="M33" s="2">
        <v>1142.58</v>
      </c>
      <c r="N33" s="2">
        <v>0</v>
      </c>
      <c r="O33" s="2">
        <v>1139.22</v>
      </c>
      <c r="P33" s="2">
        <v>-3.36</v>
      </c>
      <c r="Q33" s="2">
        <v>1124.46</v>
      </c>
      <c r="R33" s="2">
        <v>-18.13</v>
      </c>
      <c r="S33" s="2">
        <v>1122.3900000000001</v>
      </c>
      <c r="T33" s="2">
        <v>-20.190000000000001</v>
      </c>
      <c r="U33" s="2">
        <v>989.47</v>
      </c>
      <c r="V33" s="2">
        <v>-153.11000000000001</v>
      </c>
      <c r="W33" s="2">
        <v>1026.8499999999999</v>
      </c>
      <c r="X33" s="2">
        <v>-115.73</v>
      </c>
      <c r="Y33" s="2">
        <v>4.7502000000000004</v>
      </c>
      <c r="Z33" s="2">
        <v>9.4672000000000001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0.90629999999999999</v>
      </c>
      <c r="AG33" s="2">
        <v>31.8278</v>
      </c>
      <c r="AH33" s="2">
        <v>67.929299999999998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0.2429</v>
      </c>
      <c r="AO33" s="2">
        <v>0.20569999999999999</v>
      </c>
      <c r="AP33" s="2">
        <v>4.53E-2</v>
      </c>
      <c r="AQ33" s="2">
        <v>49.866500000000002</v>
      </c>
      <c r="AR33" s="2">
        <v>1.9617</v>
      </c>
      <c r="AS33" s="2">
        <v>12.7117</v>
      </c>
      <c r="AT33" s="2">
        <v>1.9341999999999999</v>
      </c>
      <c r="AU33" s="2">
        <v>13.6275</v>
      </c>
      <c r="AV33" s="2">
        <v>0.24440000000000001</v>
      </c>
      <c r="AW33" s="2">
        <v>5.6330999999999998</v>
      </c>
      <c r="AX33" s="2">
        <v>10.5364</v>
      </c>
      <c r="AY33" s="2">
        <v>2.4236</v>
      </c>
      <c r="AZ33" s="2">
        <v>0.67159999999999997</v>
      </c>
      <c r="BA33" s="2">
        <v>0.1794</v>
      </c>
      <c r="BB33" s="2">
        <v>0</v>
      </c>
      <c r="BC33" s="2">
        <v>1.4E-3</v>
      </c>
      <c r="BD33" s="2">
        <v>0.20860000000000001</v>
      </c>
      <c r="BE33" s="2">
        <v>0</v>
      </c>
      <c r="BF33" s="2">
        <v>1.1556999999999999</v>
      </c>
      <c r="BG33" s="2">
        <v>1.1762999999999999</v>
      </c>
      <c r="BH33" s="2">
        <v>0.87190000000000001</v>
      </c>
      <c r="BI33" s="2">
        <v>1.1064000000000001</v>
      </c>
      <c r="BJ33" s="2">
        <v>1.1545000000000001</v>
      </c>
      <c r="BK33" s="2">
        <v>1.1498999999999999</v>
      </c>
      <c r="BL33" s="2">
        <v>1.1585000000000001</v>
      </c>
      <c r="BM33" s="2">
        <v>1.1646000000000001</v>
      </c>
      <c r="BN33" s="2">
        <v>1.1672</v>
      </c>
      <c r="BO33" s="2">
        <v>1.1680999999999999</v>
      </c>
      <c r="BP33" s="2">
        <v>1.1687000000000001</v>
      </c>
      <c r="BQ33" s="2">
        <v>1.1768000000000001</v>
      </c>
      <c r="BR33" s="2">
        <v>1.1760999999999999</v>
      </c>
      <c r="BS33" s="2">
        <v>1.1748000000000001</v>
      </c>
      <c r="BT33" s="2">
        <v>1.1739999999999999</v>
      </c>
      <c r="BU33" s="2">
        <v>37.3551</v>
      </c>
      <c r="BV33" s="2">
        <v>0</v>
      </c>
      <c r="BW33" s="2">
        <v>0</v>
      </c>
      <c r="BX33" s="2">
        <v>0</v>
      </c>
      <c r="BY33" s="2">
        <v>27.901900000000001</v>
      </c>
      <c r="BZ33" s="2">
        <v>0.31369999999999998</v>
      </c>
      <c r="CA33" s="2">
        <v>33.928600000000003</v>
      </c>
      <c r="CB33" s="2">
        <v>0.47770000000000001</v>
      </c>
      <c r="CC33" s="2">
        <v>0</v>
      </c>
      <c r="CD33" s="2">
        <v>0</v>
      </c>
      <c r="CE33" s="2">
        <v>0</v>
      </c>
      <c r="CF33" s="2">
        <v>0</v>
      </c>
      <c r="CG33" s="2">
        <v>2.29E-2</v>
      </c>
      <c r="CH33" s="2">
        <v>0</v>
      </c>
      <c r="CI33" s="2">
        <v>0</v>
      </c>
      <c r="CJ33" s="2">
        <v>68.430000000000007</v>
      </c>
      <c r="CK33" s="2">
        <v>67.7</v>
      </c>
      <c r="CL33" s="2">
        <v>31.23</v>
      </c>
      <c r="CM33" s="2">
        <v>0.36</v>
      </c>
      <c r="CN33" s="2">
        <v>0.69</v>
      </c>
      <c r="CO33" s="2">
        <v>0.02</v>
      </c>
      <c r="CP33" s="2">
        <v>50.938099999999999</v>
      </c>
      <c r="CQ33" s="2">
        <v>0</v>
      </c>
      <c r="CR33" s="2">
        <v>31.388400000000001</v>
      </c>
      <c r="CS33" s="2">
        <v>0</v>
      </c>
      <c r="CT33" s="2">
        <v>0</v>
      </c>
      <c r="CU33" s="2">
        <v>0</v>
      </c>
      <c r="CV33" s="2">
        <v>0</v>
      </c>
      <c r="CW33" s="2">
        <v>14.009499999999999</v>
      </c>
      <c r="CX33" s="2">
        <v>3.4655</v>
      </c>
      <c r="CY33" s="2">
        <v>0.19850000000000001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68.28</v>
      </c>
      <c r="DF33" s="2">
        <v>30.57</v>
      </c>
      <c r="DG33" s="2">
        <v>1.1499999999999999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0</v>
      </c>
      <c r="HN33" s="2">
        <v>0</v>
      </c>
      <c r="HO33" s="2">
        <v>59.4437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2">
        <v>0</v>
      </c>
      <c r="HW33" s="2">
        <v>4.1551</v>
      </c>
      <c r="HX33" s="2">
        <v>36.401299999999999</v>
      </c>
      <c r="HY33" s="2">
        <v>0</v>
      </c>
      <c r="HZ33" s="2">
        <v>93.76</v>
      </c>
      <c r="IA33" s="2">
        <v>6.24</v>
      </c>
    </row>
    <row r="34" spans="1:235" x14ac:dyDescent="0.35">
      <c r="A34" s="2" t="s">
        <v>659</v>
      </c>
      <c r="B34" s="2">
        <v>16.5</v>
      </c>
      <c r="C34" s="2">
        <v>15.78</v>
      </c>
      <c r="D34" s="2">
        <v>15.78</v>
      </c>
      <c r="E34" s="2">
        <v>1141.75</v>
      </c>
      <c r="F34" s="2">
        <v>1E-3</v>
      </c>
      <c r="G34" s="2">
        <v>-8.98</v>
      </c>
      <c r="H34" s="2">
        <v>0</v>
      </c>
      <c r="I34" s="2">
        <v>-0.73</v>
      </c>
      <c r="J34" s="2">
        <v>84.22</v>
      </c>
      <c r="K34" s="2">
        <v>1141.75</v>
      </c>
      <c r="L34" s="2">
        <v>0</v>
      </c>
      <c r="M34" s="2">
        <v>1141.75</v>
      </c>
      <c r="N34" s="2">
        <v>0</v>
      </c>
      <c r="O34" s="2">
        <v>1138.8900000000001</v>
      </c>
      <c r="P34" s="2">
        <v>-2.86</v>
      </c>
      <c r="Q34" s="2">
        <v>1124.17</v>
      </c>
      <c r="R34" s="2">
        <v>-17.59</v>
      </c>
      <c r="S34" s="2">
        <v>1121.9100000000001</v>
      </c>
      <c r="T34" s="2">
        <v>-19.84</v>
      </c>
      <c r="U34" s="2">
        <v>989.93</v>
      </c>
      <c r="V34" s="2">
        <v>-151.82</v>
      </c>
      <c r="W34" s="2">
        <v>1026.8499999999999</v>
      </c>
      <c r="X34" s="2">
        <v>-114.9</v>
      </c>
      <c r="Y34" s="2">
        <v>4.9044999999999996</v>
      </c>
      <c r="Z34" s="2">
        <v>9.7946000000000009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0.90749999999999997</v>
      </c>
      <c r="AG34" s="2">
        <v>31.947700000000001</v>
      </c>
      <c r="AH34" s="2">
        <v>67.807500000000005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0.24479999999999999</v>
      </c>
      <c r="AO34" s="2">
        <v>0.2064</v>
      </c>
      <c r="AP34" s="2">
        <v>4.53E-2</v>
      </c>
      <c r="AQ34" s="2">
        <v>49.883899999999997</v>
      </c>
      <c r="AR34" s="2">
        <v>1.9729000000000001</v>
      </c>
      <c r="AS34" s="2">
        <v>12.664899999999999</v>
      </c>
      <c r="AT34" s="2">
        <v>1.9452</v>
      </c>
      <c r="AU34" s="2">
        <v>13.647</v>
      </c>
      <c r="AV34" s="2">
        <v>0.24510000000000001</v>
      </c>
      <c r="AW34" s="2">
        <v>5.6086999999999998</v>
      </c>
      <c r="AX34" s="2">
        <v>10.5441</v>
      </c>
      <c r="AY34" s="2">
        <v>2.4226000000000001</v>
      </c>
      <c r="AZ34" s="2">
        <v>0.67449999999999999</v>
      </c>
      <c r="BA34" s="2">
        <v>0.18049999999999999</v>
      </c>
      <c r="BB34" s="2">
        <v>0</v>
      </c>
      <c r="BC34" s="2">
        <v>1.2999999999999999E-3</v>
      </c>
      <c r="BD34" s="2">
        <v>0.20930000000000001</v>
      </c>
      <c r="BE34" s="2">
        <v>0</v>
      </c>
      <c r="BF34" s="2">
        <v>1.1613</v>
      </c>
      <c r="BG34" s="2">
        <v>1.1829000000000001</v>
      </c>
      <c r="BH34" s="2">
        <v>0.86680000000000001</v>
      </c>
      <c r="BI34" s="2">
        <v>1.1095999999999999</v>
      </c>
      <c r="BJ34" s="2">
        <v>1.1600999999999999</v>
      </c>
      <c r="BK34" s="2">
        <v>1.1552</v>
      </c>
      <c r="BL34" s="2">
        <v>1.1641999999999999</v>
      </c>
      <c r="BM34" s="2">
        <v>1.1706000000000001</v>
      </c>
      <c r="BN34" s="2">
        <v>1.1733</v>
      </c>
      <c r="BO34" s="2">
        <v>1.1741999999999999</v>
      </c>
      <c r="BP34" s="2">
        <v>1.1749000000000001</v>
      </c>
      <c r="BQ34" s="2">
        <v>1.1834</v>
      </c>
      <c r="BR34" s="2">
        <v>1.1827000000000001</v>
      </c>
      <c r="BS34" s="2">
        <v>1.1813</v>
      </c>
      <c r="BT34" s="2">
        <v>1.1803999999999999</v>
      </c>
      <c r="BU34" s="2">
        <v>37.333599999999997</v>
      </c>
      <c r="BV34" s="2">
        <v>0</v>
      </c>
      <c r="BW34" s="2">
        <v>0</v>
      </c>
      <c r="BX34" s="2">
        <v>0</v>
      </c>
      <c r="BY34" s="2">
        <v>28.014900000000001</v>
      </c>
      <c r="BZ34" s="2">
        <v>0.3145</v>
      </c>
      <c r="CA34" s="2">
        <v>33.834699999999998</v>
      </c>
      <c r="CB34" s="2">
        <v>0.47970000000000002</v>
      </c>
      <c r="CC34" s="2">
        <v>0</v>
      </c>
      <c r="CD34" s="2">
        <v>0</v>
      </c>
      <c r="CE34" s="2">
        <v>0</v>
      </c>
      <c r="CF34" s="2">
        <v>0</v>
      </c>
      <c r="CG34" s="2">
        <v>2.2599999999999999E-2</v>
      </c>
      <c r="CH34" s="2">
        <v>0</v>
      </c>
      <c r="CI34" s="2">
        <v>0</v>
      </c>
      <c r="CJ34" s="2">
        <v>68.28</v>
      </c>
      <c r="CK34" s="2">
        <v>67.55</v>
      </c>
      <c r="CL34" s="2">
        <v>31.38</v>
      </c>
      <c r="CM34" s="2">
        <v>0.36</v>
      </c>
      <c r="CN34" s="2">
        <v>0.69</v>
      </c>
      <c r="CO34" s="2">
        <v>0.02</v>
      </c>
      <c r="CP34" s="2">
        <v>50.967399999999998</v>
      </c>
      <c r="CQ34" s="2">
        <v>0</v>
      </c>
      <c r="CR34" s="2">
        <v>31.368300000000001</v>
      </c>
      <c r="CS34" s="2">
        <v>0</v>
      </c>
      <c r="CT34" s="2">
        <v>0</v>
      </c>
      <c r="CU34" s="2">
        <v>0</v>
      </c>
      <c r="CV34" s="2">
        <v>0</v>
      </c>
      <c r="CW34" s="2">
        <v>13.9862</v>
      </c>
      <c r="CX34" s="2">
        <v>3.4782000000000002</v>
      </c>
      <c r="CY34" s="2">
        <v>0.19989999999999999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68.16</v>
      </c>
      <c r="DF34" s="2">
        <v>30.68</v>
      </c>
      <c r="DG34" s="2">
        <v>1.1599999999999999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2">
        <v>0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0</v>
      </c>
      <c r="HK34" s="2">
        <v>0</v>
      </c>
      <c r="HL34" s="2">
        <v>0</v>
      </c>
      <c r="HM34" s="2">
        <v>0</v>
      </c>
      <c r="HN34" s="2">
        <v>0</v>
      </c>
      <c r="HO34" s="2">
        <v>59.4482</v>
      </c>
      <c r="HP34" s="2">
        <v>0</v>
      </c>
      <c r="HQ34" s="2">
        <v>0</v>
      </c>
      <c r="HR34" s="2">
        <v>0</v>
      </c>
      <c r="HS34" s="2">
        <v>0</v>
      </c>
      <c r="HT34" s="2">
        <v>0</v>
      </c>
      <c r="HU34" s="2">
        <v>0</v>
      </c>
      <c r="HV34" s="2">
        <v>0</v>
      </c>
      <c r="HW34" s="2">
        <v>4.1505000000000001</v>
      </c>
      <c r="HX34" s="2">
        <v>36.401299999999999</v>
      </c>
      <c r="HY34" s="2">
        <v>0</v>
      </c>
      <c r="HZ34" s="2">
        <v>93.77</v>
      </c>
      <c r="IA34" s="2">
        <v>6.23</v>
      </c>
    </row>
    <row r="35" spans="1:235" x14ac:dyDescent="0.35">
      <c r="A35" s="2" t="s">
        <v>659</v>
      </c>
      <c r="B35" s="2">
        <v>17</v>
      </c>
      <c r="C35" s="2">
        <v>16.260000000000002</v>
      </c>
      <c r="D35" s="2">
        <v>16.27</v>
      </c>
      <c r="E35" s="2">
        <v>1140.92</v>
      </c>
      <c r="F35" s="2">
        <v>1E-3</v>
      </c>
      <c r="G35" s="2">
        <v>-8.99</v>
      </c>
      <c r="H35" s="2">
        <v>0</v>
      </c>
      <c r="I35" s="2">
        <v>-0.72</v>
      </c>
      <c r="J35" s="2">
        <v>83.74</v>
      </c>
      <c r="K35" s="2">
        <v>1140.92</v>
      </c>
      <c r="L35" s="2">
        <v>0</v>
      </c>
      <c r="M35" s="2">
        <v>1140.92</v>
      </c>
      <c r="N35" s="2">
        <v>0</v>
      </c>
      <c r="O35" s="2">
        <v>1138.57</v>
      </c>
      <c r="P35" s="2">
        <v>-2.35</v>
      </c>
      <c r="Q35" s="2">
        <v>1123.8800000000001</v>
      </c>
      <c r="R35" s="2">
        <v>-17.04</v>
      </c>
      <c r="S35" s="2">
        <v>1121.43</v>
      </c>
      <c r="T35" s="2">
        <v>-19.489999999999998</v>
      </c>
      <c r="U35" s="2">
        <v>990.4</v>
      </c>
      <c r="V35" s="2">
        <v>-150.52000000000001</v>
      </c>
      <c r="W35" s="2">
        <v>1026.8499999999999</v>
      </c>
      <c r="X35" s="2">
        <v>-114.07</v>
      </c>
      <c r="Y35" s="2">
        <v>5.0589000000000004</v>
      </c>
      <c r="Z35" s="2">
        <v>10.1219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0.90869999999999995</v>
      </c>
      <c r="AG35" s="2">
        <v>31.976400000000002</v>
      </c>
      <c r="AH35" s="2">
        <v>67.778400000000005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0.2452</v>
      </c>
      <c r="AO35" s="2">
        <v>0.20710000000000001</v>
      </c>
      <c r="AP35" s="2">
        <v>4.53E-2</v>
      </c>
      <c r="AQ35" s="2">
        <v>49.901400000000002</v>
      </c>
      <c r="AR35" s="2">
        <v>1.9843</v>
      </c>
      <c r="AS35" s="2">
        <v>12.617800000000001</v>
      </c>
      <c r="AT35" s="2">
        <v>1.9561999999999999</v>
      </c>
      <c r="AU35" s="2">
        <v>13.6662</v>
      </c>
      <c r="AV35" s="2">
        <v>0.24590000000000001</v>
      </c>
      <c r="AW35" s="2">
        <v>5.5843999999999996</v>
      </c>
      <c r="AX35" s="2">
        <v>10.552099999999999</v>
      </c>
      <c r="AY35" s="2">
        <v>2.4214000000000002</v>
      </c>
      <c r="AZ35" s="2">
        <v>0.6774</v>
      </c>
      <c r="BA35" s="2">
        <v>0.18149999999999999</v>
      </c>
      <c r="BB35" s="2">
        <v>0</v>
      </c>
      <c r="BC35" s="2">
        <v>1.2999999999999999E-3</v>
      </c>
      <c r="BD35" s="2">
        <v>0.21</v>
      </c>
      <c r="BE35" s="2">
        <v>0</v>
      </c>
      <c r="BF35" s="2">
        <v>1.1671</v>
      </c>
      <c r="BG35" s="2">
        <v>1.1896</v>
      </c>
      <c r="BH35" s="2">
        <v>0.86170000000000002</v>
      </c>
      <c r="BI35" s="2">
        <v>1.1128</v>
      </c>
      <c r="BJ35" s="2">
        <v>1.1657</v>
      </c>
      <c r="BK35" s="2">
        <v>1.1606000000000001</v>
      </c>
      <c r="BL35" s="2">
        <v>1.17</v>
      </c>
      <c r="BM35" s="2">
        <v>1.1766000000000001</v>
      </c>
      <c r="BN35" s="2">
        <v>1.1795</v>
      </c>
      <c r="BO35" s="2">
        <v>1.1805000000000001</v>
      </c>
      <c r="BP35" s="2">
        <v>1.1812</v>
      </c>
      <c r="BQ35" s="2">
        <v>1.1900999999999999</v>
      </c>
      <c r="BR35" s="2">
        <v>1.1893</v>
      </c>
      <c r="BS35" s="2">
        <v>1.1879</v>
      </c>
      <c r="BT35" s="2">
        <v>1.1869000000000001</v>
      </c>
      <c r="BU35" s="2">
        <v>37.312100000000001</v>
      </c>
      <c r="BV35" s="2">
        <v>0</v>
      </c>
      <c r="BW35" s="2">
        <v>0</v>
      </c>
      <c r="BX35" s="2">
        <v>0</v>
      </c>
      <c r="BY35" s="2">
        <v>28.1281</v>
      </c>
      <c r="BZ35" s="2">
        <v>0.31540000000000001</v>
      </c>
      <c r="CA35" s="2">
        <v>33.740499999999997</v>
      </c>
      <c r="CB35" s="2">
        <v>0.48170000000000002</v>
      </c>
      <c r="CC35" s="2">
        <v>0</v>
      </c>
      <c r="CD35" s="2">
        <v>0</v>
      </c>
      <c r="CE35" s="2">
        <v>0</v>
      </c>
      <c r="CF35" s="2">
        <v>0</v>
      </c>
      <c r="CG35" s="2">
        <v>2.23E-2</v>
      </c>
      <c r="CH35" s="2">
        <v>0</v>
      </c>
      <c r="CI35" s="2">
        <v>0</v>
      </c>
      <c r="CJ35" s="2">
        <v>68.13</v>
      </c>
      <c r="CK35" s="2">
        <v>67.400000000000006</v>
      </c>
      <c r="CL35" s="2">
        <v>31.52</v>
      </c>
      <c r="CM35" s="2">
        <v>0.36</v>
      </c>
      <c r="CN35" s="2">
        <v>0.69</v>
      </c>
      <c r="CO35" s="2">
        <v>0.02</v>
      </c>
      <c r="CP35" s="2">
        <v>50.996699999999997</v>
      </c>
      <c r="CQ35" s="2">
        <v>0</v>
      </c>
      <c r="CR35" s="2">
        <v>31.348199999999999</v>
      </c>
      <c r="CS35" s="2">
        <v>0</v>
      </c>
      <c r="CT35" s="2">
        <v>0</v>
      </c>
      <c r="CU35" s="2">
        <v>0</v>
      </c>
      <c r="CV35" s="2">
        <v>0</v>
      </c>
      <c r="CW35" s="2">
        <v>13.9627</v>
      </c>
      <c r="CX35" s="2">
        <v>3.4908999999999999</v>
      </c>
      <c r="CY35" s="2">
        <v>0.2014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68.05</v>
      </c>
      <c r="DF35" s="2">
        <v>30.79</v>
      </c>
      <c r="DG35" s="2">
        <v>1.17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2">
        <v>0</v>
      </c>
      <c r="HJ35" s="2">
        <v>0</v>
      </c>
      <c r="HK35" s="2">
        <v>0</v>
      </c>
      <c r="HL35" s="2">
        <v>0</v>
      </c>
      <c r="HM35" s="2">
        <v>0</v>
      </c>
      <c r="HN35" s="2">
        <v>0</v>
      </c>
      <c r="HO35" s="2">
        <v>59.4527</v>
      </c>
      <c r="HP35" s="2">
        <v>0</v>
      </c>
      <c r="HQ35" s="2">
        <v>0</v>
      </c>
      <c r="HR35" s="2">
        <v>0</v>
      </c>
      <c r="HS35" s="2">
        <v>0</v>
      </c>
      <c r="HT35" s="2">
        <v>0</v>
      </c>
      <c r="HU35" s="2">
        <v>0</v>
      </c>
      <c r="HV35" s="2">
        <v>0</v>
      </c>
      <c r="HW35" s="2">
        <v>4.1459000000000001</v>
      </c>
      <c r="HX35" s="2">
        <v>36.401400000000002</v>
      </c>
      <c r="HY35" s="2">
        <v>0</v>
      </c>
      <c r="HZ35" s="2">
        <v>93.78</v>
      </c>
      <c r="IA35" s="2">
        <v>6.22</v>
      </c>
    </row>
    <row r="36" spans="1:235" x14ac:dyDescent="0.35">
      <c r="A36" s="2" t="s">
        <v>659</v>
      </c>
      <c r="B36" s="2">
        <v>17.5</v>
      </c>
      <c r="C36" s="2">
        <v>16.739999999999998</v>
      </c>
      <c r="D36" s="2">
        <v>16.77</v>
      </c>
      <c r="E36" s="2">
        <v>1140.08</v>
      </c>
      <c r="F36" s="2">
        <v>1E-3</v>
      </c>
      <c r="G36" s="2">
        <v>-9.01</v>
      </c>
      <c r="H36" s="2">
        <v>0</v>
      </c>
      <c r="I36" s="2">
        <v>-0.72</v>
      </c>
      <c r="J36" s="2">
        <v>83.26</v>
      </c>
      <c r="K36" s="2">
        <v>1140.08</v>
      </c>
      <c r="L36" s="2">
        <v>0</v>
      </c>
      <c r="M36" s="2">
        <v>1140.08</v>
      </c>
      <c r="N36" s="2">
        <v>0</v>
      </c>
      <c r="O36" s="2">
        <v>1138.25</v>
      </c>
      <c r="P36" s="2">
        <v>-1.83</v>
      </c>
      <c r="Q36" s="2">
        <v>1123.58</v>
      </c>
      <c r="R36" s="2">
        <v>-16.489999999999998</v>
      </c>
      <c r="S36" s="2">
        <v>1120.95</v>
      </c>
      <c r="T36" s="2">
        <v>-19.13</v>
      </c>
      <c r="U36" s="2">
        <v>990.87</v>
      </c>
      <c r="V36" s="2">
        <v>-149.21</v>
      </c>
      <c r="W36" s="2">
        <v>1026.8499999999999</v>
      </c>
      <c r="X36" s="2">
        <v>-113.23</v>
      </c>
      <c r="Y36" s="2">
        <v>5.2141000000000002</v>
      </c>
      <c r="Z36" s="2">
        <v>10.4488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0.90990000000000004</v>
      </c>
      <c r="AG36" s="2">
        <v>32.109000000000002</v>
      </c>
      <c r="AH36" s="2">
        <v>67.643600000000006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0.24740000000000001</v>
      </c>
      <c r="AO36" s="2">
        <v>0.2077</v>
      </c>
      <c r="AP36" s="2">
        <v>4.53E-2</v>
      </c>
      <c r="AQ36" s="2">
        <v>49.9191</v>
      </c>
      <c r="AR36" s="2">
        <v>1.9958</v>
      </c>
      <c r="AS36" s="2">
        <v>12.570499999999999</v>
      </c>
      <c r="AT36" s="2">
        <v>1.9674</v>
      </c>
      <c r="AU36" s="2">
        <v>13.685</v>
      </c>
      <c r="AV36" s="2">
        <v>0.2467</v>
      </c>
      <c r="AW36" s="2">
        <v>5.5598000000000001</v>
      </c>
      <c r="AX36" s="2">
        <v>10.560499999999999</v>
      </c>
      <c r="AY36" s="2">
        <v>2.4201999999999999</v>
      </c>
      <c r="AZ36" s="2">
        <v>0.6804</v>
      </c>
      <c r="BA36" s="2">
        <v>0.1825</v>
      </c>
      <c r="BB36" s="2">
        <v>0</v>
      </c>
      <c r="BC36" s="2">
        <v>1.2999999999999999E-3</v>
      </c>
      <c r="BD36" s="2">
        <v>0.2107</v>
      </c>
      <c r="BE36" s="2">
        <v>0</v>
      </c>
      <c r="BF36" s="2">
        <v>1.1729000000000001</v>
      </c>
      <c r="BG36" s="2">
        <v>1.1962999999999999</v>
      </c>
      <c r="BH36" s="2">
        <v>0.85660000000000003</v>
      </c>
      <c r="BI36" s="2">
        <v>1.1158999999999999</v>
      </c>
      <c r="BJ36" s="2">
        <v>1.1714</v>
      </c>
      <c r="BK36" s="2">
        <v>1.1659999999999999</v>
      </c>
      <c r="BL36" s="2">
        <v>1.1758</v>
      </c>
      <c r="BM36" s="2">
        <v>1.1828000000000001</v>
      </c>
      <c r="BN36" s="2">
        <v>1.1858</v>
      </c>
      <c r="BO36" s="2">
        <v>1.1868000000000001</v>
      </c>
      <c r="BP36" s="2">
        <v>1.1875</v>
      </c>
      <c r="BQ36" s="2">
        <v>1.1968000000000001</v>
      </c>
      <c r="BR36" s="2">
        <v>1.196</v>
      </c>
      <c r="BS36" s="2">
        <v>1.1944999999999999</v>
      </c>
      <c r="BT36" s="2">
        <v>1.1935</v>
      </c>
      <c r="BU36" s="2">
        <v>37.290399999999998</v>
      </c>
      <c r="BV36" s="2">
        <v>0</v>
      </c>
      <c r="BW36" s="2">
        <v>0</v>
      </c>
      <c r="BX36" s="2">
        <v>0</v>
      </c>
      <c r="BY36" s="2">
        <v>28.241900000000001</v>
      </c>
      <c r="BZ36" s="2">
        <v>0.31619999999999998</v>
      </c>
      <c r="CA36" s="2">
        <v>33.645899999999997</v>
      </c>
      <c r="CB36" s="2">
        <v>0.48380000000000001</v>
      </c>
      <c r="CC36" s="2">
        <v>0</v>
      </c>
      <c r="CD36" s="2">
        <v>0</v>
      </c>
      <c r="CE36" s="2">
        <v>0</v>
      </c>
      <c r="CF36" s="2">
        <v>0</v>
      </c>
      <c r="CG36" s="2">
        <v>2.1899999999999999E-2</v>
      </c>
      <c r="CH36" s="2">
        <v>0</v>
      </c>
      <c r="CI36" s="2">
        <v>0</v>
      </c>
      <c r="CJ36" s="2">
        <v>67.989999999999995</v>
      </c>
      <c r="CK36" s="2">
        <v>67.25</v>
      </c>
      <c r="CL36" s="2">
        <v>31.67</v>
      </c>
      <c r="CM36" s="2">
        <v>0.36</v>
      </c>
      <c r="CN36" s="2">
        <v>0.69</v>
      </c>
      <c r="CO36" s="2">
        <v>0.02</v>
      </c>
      <c r="CP36" s="2">
        <v>51.026000000000003</v>
      </c>
      <c r="CQ36" s="2">
        <v>0</v>
      </c>
      <c r="CR36" s="2">
        <v>31.328199999999999</v>
      </c>
      <c r="CS36" s="2">
        <v>0</v>
      </c>
      <c r="CT36" s="2">
        <v>0</v>
      </c>
      <c r="CU36" s="2">
        <v>0</v>
      </c>
      <c r="CV36" s="2">
        <v>0</v>
      </c>
      <c r="CW36" s="2">
        <v>13.939299999999999</v>
      </c>
      <c r="CX36" s="2">
        <v>3.5036</v>
      </c>
      <c r="CY36" s="2">
        <v>0.20280000000000001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67.930000000000007</v>
      </c>
      <c r="DF36" s="2">
        <v>30.9</v>
      </c>
      <c r="DG36" s="2">
        <v>1.18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59.4572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2">
        <v>0</v>
      </c>
      <c r="HW36" s="2">
        <v>4.1413000000000002</v>
      </c>
      <c r="HX36" s="2">
        <v>36.401499999999999</v>
      </c>
      <c r="HY36" s="2">
        <v>0</v>
      </c>
      <c r="HZ36" s="2">
        <v>93.78</v>
      </c>
      <c r="IA36" s="2">
        <v>6.22</v>
      </c>
    </row>
    <row r="37" spans="1:235" x14ac:dyDescent="0.35">
      <c r="A37" s="2" t="s">
        <v>659</v>
      </c>
      <c r="B37" s="2">
        <v>18</v>
      </c>
      <c r="C37" s="2">
        <v>17.23</v>
      </c>
      <c r="D37" s="2">
        <v>17.260000000000002</v>
      </c>
      <c r="E37" s="2">
        <v>1139.23</v>
      </c>
      <c r="F37" s="2">
        <v>1E-3</v>
      </c>
      <c r="G37" s="2">
        <v>-9.02</v>
      </c>
      <c r="H37" s="2">
        <v>0</v>
      </c>
      <c r="I37" s="2">
        <v>-0.72</v>
      </c>
      <c r="J37" s="2">
        <v>82.77</v>
      </c>
      <c r="K37" s="2">
        <v>1139.23</v>
      </c>
      <c r="L37" s="2">
        <v>0</v>
      </c>
      <c r="M37" s="2">
        <v>1139.23</v>
      </c>
      <c r="N37" s="2">
        <v>-0.01</v>
      </c>
      <c r="O37" s="2">
        <v>1137.93</v>
      </c>
      <c r="P37" s="2">
        <v>-1.3</v>
      </c>
      <c r="Q37" s="2">
        <v>1123.29</v>
      </c>
      <c r="R37" s="2">
        <v>-15.94</v>
      </c>
      <c r="S37" s="2">
        <v>1120.46</v>
      </c>
      <c r="T37" s="2">
        <v>-18.77</v>
      </c>
      <c r="U37" s="2">
        <v>991.34</v>
      </c>
      <c r="V37" s="2">
        <v>-147.88999999999999</v>
      </c>
      <c r="W37" s="2">
        <v>1026.8499999999999</v>
      </c>
      <c r="X37" s="2">
        <v>-112.38</v>
      </c>
      <c r="Y37" s="2">
        <v>5.3693999999999997</v>
      </c>
      <c r="Z37" s="2">
        <v>10.775499999999999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0.91110000000000002</v>
      </c>
      <c r="AG37" s="2">
        <v>32.138100000000001</v>
      </c>
      <c r="AH37" s="2">
        <v>67.614199999999997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0.2477</v>
      </c>
      <c r="AO37" s="2">
        <v>0.2084</v>
      </c>
      <c r="AP37" s="2">
        <v>4.53E-2</v>
      </c>
      <c r="AQ37" s="2">
        <v>49.936900000000001</v>
      </c>
      <c r="AR37" s="2">
        <v>2.0074999999999998</v>
      </c>
      <c r="AS37" s="2">
        <v>12.5229</v>
      </c>
      <c r="AT37" s="2">
        <v>1.9785999999999999</v>
      </c>
      <c r="AU37" s="2">
        <v>13.7037</v>
      </c>
      <c r="AV37" s="2">
        <v>0.2475</v>
      </c>
      <c r="AW37" s="2">
        <v>5.5353000000000003</v>
      </c>
      <c r="AX37" s="2">
        <v>10.569100000000001</v>
      </c>
      <c r="AY37" s="2">
        <v>2.4188000000000001</v>
      </c>
      <c r="AZ37" s="2">
        <v>0.68340000000000001</v>
      </c>
      <c r="BA37" s="2">
        <v>0.18360000000000001</v>
      </c>
      <c r="BB37" s="2">
        <v>0</v>
      </c>
      <c r="BC37" s="2">
        <v>1.2999999999999999E-3</v>
      </c>
      <c r="BD37" s="2">
        <v>0.2114</v>
      </c>
      <c r="BE37" s="2">
        <v>0</v>
      </c>
      <c r="BF37" s="2">
        <v>1.1787000000000001</v>
      </c>
      <c r="BG37" s="2">
        <v>1.2031000000000001</v>
      </c>
      <c r="BH37" s="2">
        <v>0.85160000000000002</v>
      </c>
      <c r="BI37" s="2">
        <v>1.1191</v>
      </c>
      <c r="BJ37" s="2">
        <v>1.1772</v>
      </c>
      <c r="BK37" s="2">
        <v>1.1715</v>
      </c>
      <c r="BL37" s="2">
        <v>1.1817</v>
      </c>
      <c r="BM37" s="2">
        <v>1.1890000000000001</v>
      </c>
      <c r="BN37" s="2">
        <v>1.1920999999999999</v>
      </c>
      <c r="BO37" s="2">
        <v>1.1931</v>
      </c>
      <c r="BP37" s="2">
        <v>1.194</v>
      </c>
      <c r="BQ37" s="2">
        <v>1.2036</v>
      </c>
      <c r="BR37" s="2">
        <v>1.2028000000000001</v>
      </c>
      <c r="BS37" s="2">
        <v>1.2013</v>
      </c>
      <c r="BT37" s="2">
        <v>1.2001999999999999</v>
      </c>
      <c r="BU37" s="2">
        <v>37.268700000000003</v>
      </c>
      <c r="BV37" s="2">
        <v>0</v>
      </c>
      <c r="BW37" s="2">
        <v>0</v>
      </c>
      <c r="BX37" s="2">
        <v>0</v>
      </c>
      <c r="BY37" s="2">
        <v>28.355899999999998</v>
      </c>
      <c r="BZ37" s="2">
        <v>0.317</v>
      </c>
      <c r="CA37" s="2">
        <v>33.551000000000002</v>
      </c>
      <c r="CB37" s="2">
        <v>0.48580000000000001</v>
      </c>
      <c r="CC37" s="2">
        <v>0</v>
      </c>
      <c r="CD37" s="2">
        <v>0</v>
      </c>
      <c r="CE37" s="2">
        <v>0</v>
      </c>
      <c r="CF37" s="2">
        <v>0</v>
      </c>
      <c r="CG37" s="2">
        <v>2.1600000000000001E-2</v>
      </c>
      <c r="CH37" s="2">
        <v>0</v>
      </c>
      <c r="CI37" s="2">
        <v>0</v>
      </c>
      <c r="CJ37" s="2">
        <v>67.84</v>
      </c>
      <c r="CK37" s="2">
        <v>67.099999999999994</v>
      </c>
      <c r="CL37" s="2">
        <v>31.82</v>
      </c>
      <c r="CM37" s="2">
        <v>0.36</v>
      </c>
      <c r="CN37" s="2">
        <v>0.7</v>
      </c>
      <c r="CO37" s="2">
        <v>0.02</v>
      </c>
      <c r="CP37" s="2">
        <v>51.055399999999999</v>
      </c>
      <c r="CQ37" s="2">
        <v>0</v>
      </c>
      <c r="CR37" s="2">
        <v>31.308</v>
      </c>
      <c r="CS37" s="2">
        <v>0</v>
      </c>
      <c r="CT37" s="2">
        <v>0</v>
      </c>
      <c r="CU37" s="2">
        <v>0</v>
      </c>
      <c r="CV37" s="2">
        <v>0</v>
      </c>
      <c r="CW37" s="2">
        <v>13.915900000000001</v>
      </c>
      <c r="CX37" s="2">
        <v>3.5163000000000002</v>
      </c>
      <c r="CY37" s="2">
        <v>0.20430000000000001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67.81</v>
      </c>
      <c r="DF37" s="2">
        <v>31.01</v>
      </c>
      <c r="DG37" s="2">
        <v>1.19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2">
        <v>0</v>
      </c>
      <c r="HJ37" s="2">
        <v>0</v>
      </c>
      <c r="HK37" s="2">
        <v>0</v>
      </c>
      <c r="HL37" s="2">
        <v>0</v>
      </c>
      <c r="HM37" s="2">
        <v>0</v>
      </c>
      <c r="HN37" s="2">
        <v>0</v>
      </c>
      <c r="HO37" s="2">
        <v>59.461599999999997</v>
      </c>
      <c r="HP37" s="2">
        <v>0</v>
      </c>
      <c r="HQ37" s="2">
        <v>0</v>
      </c>
      <c r="HR37" s="2">
        <v>0</v>
      </c>
      <c r="HS37" s="2">
        <v>0</v>
      </c>
      <c r="HT37" s="2">
        <v>0</v>
      </c>
      <c r="HU37" s="2">
        <v>0</v>
      </c>
      <c r="HV37" s="2">
        <v>0</v>
      </c>
      <c r="HW37" s="2">
        <v>4.1368</v>
      </c>
      <c r="HX37" s="2">
        <v>36.401600000000002</v>
      </c>
      <c r="HY37" s="2">
        <v>0</v>
      </c>
      <c r="HZ37" s="2">
        <v>93.79</v>
      </c>
      <c r="IA37" s="2">
        <v>6.21</v>
      </c>
    </row>
    <row r="38" spans="1:235" x14ac:dyDescent="0.35">
      <c r="A38" s="2" t="s">
        <v>659</v>
      </c>
      <c r="B38" s="2">
        <v>18.510000000000002</v>
      </c>
      <c r="C38" s="2">
        <v>17.71</v>
      </c>
      <c r="D38" s="2">
        <v>17.760000000000002</v>
      </c>
      <c r="E38" s="2">
        <v>1138.3699999999999</v>
      </c>
      <c r="F38" s="2">
        <v>1E-3</v>
      </c>
      <c r="G38" s="2">
        <v>-9.0299999999999994</v>
      </c>
      <c r="H38" s="2">
        <v>0</v>
      </c>
      <c r="I38" s="2">
        <v>-0.72</v>
      </c>
      <c r="J38" s="2">
        <v>82.29</v>
      </c>
      <c r="K38" s="2">
        <v>1138.3699999999999</v>
      </c>
      <c r="L38" s="2">
        <v>0</v>
      </c>
      <c r="M38" s="2">
        <v>1138.3699999999999</v>
      </c>
      <c r="N38" s="2">
        <v>0</v>
      </c>
      <c r="O38" s="2">
        <v>1137.6099999999999</v>
      </c>
      <c r="P38" s="2">
        <v>-0.76</v>
      </c>
      <c r="Q38" s="2">
        <v>1122.99</v>
      </c>
      <c r="R38" s="2">
        <v>-15.38</v>
      </c>
      <c r="S38" s="2">
        <v>1119.96</v>
      </c>
      <c r="T38" s="2">
        <v>-18.41</v>
      </c>
      <c r="U38" s="2">
        <v>991.82</v>
      </c>
      <c r="V38" s="2">
        <v>-146.56</v>
      </c>
      <c r="W38" s="2">
        <v>1026.8499999999999</v>
      </c>
      <c r="X38" s="2">
        <v>-111.52</v>
      </c>
      <c r="Y38" s="2">
        <v>5.5254000000000003</v>
      </c>
      <c r="Z38" s="2">
        <v>11.101699999999999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0.9123</v>
      </c>
      <c r="AG38" s="2">
        <v>32.277500000000003</v>
      </c>
      <c r="AH38" s="2">
        <v>67.4726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0.25</v>
      </c>
      <c r="AO38" s="2">
        <v>0.20910000000000001</v>
      </c>
      <c r="AP38" s="2">
        <v>4.53E-2</v>
      </c>
      <c r="AQ38" s="2">
        <v>49.954900000000002</v>
      </c>
      <c r="AR38" s="2">
        <v>2.0192999999999999</v>
      </c>
      <c r="AS38" s="2">
        <v>12.475099999999999</v>
      </c>
      <c r="AT38" s="2">
        <v>1.9899</v>
      </c>
      <c r="AU38" s="2">
        <v>13.7219</v>
      </c>
      <c r="AV38" s="2">
        <v>0.24829999999999999</v>
      </c>
      <c r="AW38" s="2">
        <v>5.5106999999999999</v>
      </c>
      <c r="AX38" s="2">
        <v>10.578200000000001</v>
      </c>
      <c r="AY38" s="2">
        <v>2.4174000000000002</v>
      </c>
      <c r="AZ38" s="2">
        <v>0.68640000000000001</v>
      </c>
      <c r="BA38" s="2">
        <v>0.1847</v>
      </c>
      <c r="BB38" s="2">
        <v>0</v>
      </c>
      <c r="BC38" s="2">
        <v>1.1999999999999999E-3</v>
      </c>
      <c r="BD38" s="2">
        <v>0.21210000000000001</v>
      </c>
      <c r="BE38" s="2">
        <v>0</v>
      </c>
      <c r="BF38" s="2">
        <v>1.1847000000000001</v>
      </c>
      <c r="BG38" s="2">
        <v>1.21</v>
      </c>
      <c r="BH38" s="2">
        <v>0.84650000000000003</v>
      </c>
      <c r="BI38" s="2">
        <v>1.1222000000000001</v>
      </c>
      <c r="BJ38" s="2">
        <v>1.1830000000000001</v>
      </c>
      <c r="BK38" s="2">
        <v>1.177</v>
      </c>
      <c r="BL38" s="2">
        <v>1.1876</v>
      </c>
      <c r="BM38" s="2">
        <v>1.1952</v>
      </c>
      <c r="BN38" s="2">
        <v>1.1984999999999999</v>
      </c>
      <c r="BO38" s="2">
        <v>1.1996</v>
      </c>
      <c r="BP38" s="2">
        <v>1.2003999999999999</v>
      </c>
      <c r="BQ38" s="2">
        <v>1.2105999999999999</v>
      </c>
      <c r="BR38" s="2">
        <v>1.2097</v>
      </c>
      <c r="BS38" s="2">
        <v>1.2081</v>
      </c>
      <c r="BT38" s="2">
        <v>1.2069000000000001</v>
      </c>
      <c r="BU38" s="2">
        <v>37.246899999999997</v>
      </c>
      <c r="BV38" s="2">
        <v>0</v>
      </c>
      <c r="BW38" s="2">
        <v>0</v>
      </c>
      <c r="BX38" s="2">
        <v>0</v>
      </c>
      <c r="BY38" s="2">
        <v>28.470400000000001</v>
      </c>
      <c r="BZ38" s="2">
        <v>0.31790000000000002</v>
      </c>
      <c r="CA38" s="2">
        <v>33.455599999999997</v>
      </c>
      <c r="CB38" s="2">
        <v>0.48799999999999999</v>
      </c>
      <c r="CC38" s="2">
        <v>0</v>
      </c>
      <c r="CD38" s="2">
        <v>0</v>
      </c>
      <c r="CE38" s="2">
        <v>0</v>
      </c>
      <c r="CF38" s="2">
        <v>0</v>
      </c>
      <c r="CG38" s="2">
        <v>2.12E-2</v>
      </c>
      <c r="CH38" s="2">
        <v>0</v>
      </c>
      <c r="CI38" s="2">
        <v>0</v>
      </c>
      <c r="CJ38" s="2">
        <v>67.69</v>
      </c>
      <c r="CK38" s="2">
        <v>66.95</v>
      </c>
      <c r="CL38" s="2">
        <v>31.96</v>
      </c>
      <c r="CM38" s="2">
        <v>0.36</v>
      </c>
      <c r="CN38" s="2">
        <v>0.7</v>
      </c>
      <c r="CO38" s="2">
        <v>0.02</v>
      </c>
      <c r="CP38" s="2">
        <v>51.084800000000001</v>
      </c>
      <c r="CQ38" s="2">
        <v>0</v>
      </c>
      <c r="CR38" s="2">
        <v>31.2879</v>
      </c>
      <c r="CS38" s="2">
        <v>0</v>
      </c>
      <c r="CT38" s="2">
        <v>0</v>
      </c>
      <c r="CU38" s="2">
        <v>0</v>
      </c>
      <c r="CV38" s="2">
        <v>0</v>
      </c>
      <c r="CW38" s="2">
        <v>13.8924</v>
      </c>
      <c r="CX38" s="2">
        <v>3.5289999999999999</v>
      </c>
      <c r="CY38" s="2">
        <v>0.20580000000000001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67.69</v>
      </c>
      <c r="DF38" s="2">
        <v>31.12</v>
      </c>
      <c r="DG38" s="2">
        <v>1.19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59.466099999999997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4.1322999999999999</v>
      </c>
      <c r="HX38" s="2">
        <v>36.401699999999998</v>
      </c>
      <c r="HY38" s="2">
        <v>0</v>
      </c>
      <c r="HZ38" s="2">
        <v>93.8</v>
      </c>
      <c r="IA38" s="2">
        <v>6.2</v>
      </c>
    </row>
    <row r="39" spans="1:235" x14ac:dyDescent="0.35">
      <c r="A39" s="2" t="s">
        <v>659</v>
      </c>
      <c r="B39" s="2">
        <v>19.010000000000002</v>
      </c>
      <c r="C39" s="2">
        <v>18.190000000000001</v>
      </c>
      <c r="D39" s="2">
        <v>18.25</v>
      </c>
      <c r="E39" s="2">
        <v>1137.51</v>
      </c>
      <c r="F39" s="2">
        <v>1E-3</v>
      </c>
      <c r="G39" s="2">
        <v>-9.0399999999999991</v>
      </c>
      <c r="H39" s="2">
        <v>0</v>
      </c>
      <c r="I39" s="2">
        <v>-0.72</v>
      </c>
      <c r="J39" s="2">
        <v>81.81</v>
      </c>
      <c r="K39" s="2">
        <v>1137.51</v>
      </c>
      <c r="L39" s="2">
        <v>0</v>
      </c>
      <c r="M39" s="2">
        <v>1137.51</v>
      </c>
      <c r="N39" s="2">
        <v>-0.01</v>
      </c>
      <c r="O39" s="2">
        <v>1137.29</v>
      </c>
      <c r="P39" s="2">
        <v>-0.22</v>
      </c>
      <c r="Q39" s="2">
        <v>1122.69</v>
      </c>
      <c r="R39" s="2">
        <v>-14.82</v>
      </c>
      <c r="S39" s="2">
        <v>1119.47</v>
      </c>
      <c r="T39" s="2">
        <v>-18.04</v>
      </c>
      <c r="U39" s="2">
        <v>992.3</v>
      </c>
      <c r="V39" s="2">
        <v>-145.21</v>
      </c>
      <c r="W39" s="2">
        <v>1026.8499999999999</v>
      </c>
      <c r="X39" s="2">
        <v>-110.66</v>
      </c>
      <c r="Y39" s="2">
        <v>5.6816000000000004</v>
      </c>
      <c r="Z39" s="2">
        <v>11.427899999999999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0.91349999999999998</v>
      </c>
      <c r="AG39" s="2">
        <v>32.306800000000003</v>
      </c>
      <c r="AH39" s="2">
        <v>67.442899999999995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0.25030000000000002</v>
      </c>
      <c r="AO39" s="2">
        <v>0.20979999999999999</v>
      </c>
      <c r="AP39" s="2">
        <v>4.53E-2</v>
      </c>
      <c r="AQ39" s="2">
        <v>49.972999999999999</v>
      </c>
      <c r="AR39" s="2">
        <v>2.0312000000000001</v>
      </c>
      <c r="AS39" s="2">
        <v>12.427</v>
      </c>
      <c r="AT39" s="2">
        <v>2.0013000000000001</v>
      </c>
      <c r="AU39" s="2">
        <v>13.739800000000001</v>
      </c>
      <c r="AV39" s="2">
        <v>0.24909999999999999</v>
      </c>
      <c r="AW39" s="2">
        <v>5.4859999999999998</v>
      </c>
      <c r="AX39" s="2">
        <v>10.5876</v>
      </c>
      <c r="AY39" s="2">
        <v>2.4159000000000002</v>
      </c>
      <c r="AZ39" s="2">
        <v>0.68940000000000001</v>
      </c>
      <c r="BA39" s="2">
        <v>0.18579999999999999</v>
      </c>
      <c r="BB39" s="2">
        <v>0</v>
      </c>
      <c r="BC39" s="2">
        <v>1.1999999999999999E-3</v>
      </c>
      <c r="BD39" s="2">
        <v>0.21279999999999999</v>
      </c>
      <c r="BE39" s="2">
        <v>0</v>
      </c>
      <c r="BF39" s="2">
        <v>1.1906000000000001</v>
      </c>
      <c r="BG39" s="2">
        <v>1.2170000000000001</v>
      </c>
      <c r="BH39" s="2">
        <v>0.84140000000000004</v>
      </c>
      <c r="BI39" s="2">
        <v>1.1253</v>
      </c>
      <c r="BJ39" s="2">
        <v>1.1889000000000001</v>
      </c>
      <c r="BK39" s="2">
        <v>1.1826000000000001</v>
      </c>
      <c r="BL39" s="2">
        <v>1.1937</v>
      </c>
      <c r="BM39" s="2">
        <v>1.2016</v>
      </c>
      <c r="BN39" s="2">
        <v>1.2050000000000001</v>
      </c>
      <c r="BO39" s="2">
        <v>1.2060999999999999</v>
      </c>
      <c r="BP39" s="2">
        <v>1.2070000000000001</v>
      </c>
      <c r="BQ39" s="2">
        <v>1.2175</v>
      </c>
      <c r="BR39" s="2">
        <v>1.2165999999999999</v>
      </c>
      <c r="BS39" s="2">
        <v>1.2149000000000001</v>
      </c>
      <c r="BT39" s="2">
        <v>1.2138</v>
      </c>
      <c r="BU39" s="2">
        <v>37.225000000000001</v>
      </c>
      <c r="BV39" s="2">
        <v>0</v>
      </c>
      <c r="BW39" s="2">
        <v>0</v>
      </c>
      <c r="BX39" s="2">
        <v>0</v>
      </c>
      <c r="BY39" s="2">
        <v>28.5852</v>
      </c>
      <c r="BZ39" s="2">
        <v>0.31869999999999998</v>
      </c>
      <c r="CA39" s="2">
        <v>33.36</v>
      </c>
      <c r="CB39" s="2">
        <v>0.49009999999999998</v>
      </c>
      <c r="CC39" s="2">
        <v>0</v>
      </c>
      <c r="CD39" s="2">
        <v>0</v>
      </c>
      <c r="CE39" s="2">
        <v>0</v>
      </c>
      <c r="CF39" s="2">
        <v>0</v>
      </c>
      <c r="CG39" s="2">
        <v>2.0899999999999998E-2</v>
      </c>
      <c r="CH39" s="2">
        <v>0</v>
      </c>
      <c r="CI39" s="2">
        <v>0</v>
      </c>
      <c r="CJ39" s="2">
        <v>67.540000000000006</v>
      </c>
      <c r="CK39" s="2">
        <v>66.8</v>
      </c>
      <c r="CL39" s="2">
        <v>32.11</v>
      </c>
      <c r="CM39" s="2">
        <v>0.36</v>
      </c>
      <c r="CN39" s="2">
        <v>0.71</v>
      </c>
      <c r="CO39" s="2">
        <v>0.02</v>
      </c>
      <c r="CP39" s="2">
        <v>51.114199999999997</v>
      </c>
      <c r="CQ39" s="2">
        <v>0</v>
      </c>
      <c r="CR39" s="2">
        <v>31.267800000000001</v>
      </c>
      <c r="CS39" s="2">
        <v>0</v>
      </c>
      <c r="CT39" s="2">
        <v>0</v>
      </c>
      <c r="CU39" s="2">
        <v>0</v>
      </c>
      <c r="CV39" s="2">
        <v>0</v>
      </c>
      <c r="CW39" s="2">
        <v>13.869</v>
      </c>
      <c r="CX39" s="2">
        <v>3.5417000000000001</v>
      </c>
      <c r="CY39" s="2">
        <v>0.20730000000000001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67.569999999999993</v>
      </c>
      <c r="DF39" s="2">
        <v>31.23</v>
      </c>
      <c r="DG39" s="2">
        <v>1.2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59.470500000000001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4.1276999999999999</v>
      </c>
      <c r="HX39" s="2">
        <v>36.401699999999998</v>
      </c>
      <c r="HY39" s="2">
        <v>0</v>
      </c>
      <c r="HZ39" s="2">
        <v>93.81</v>
      </c>
      <c r="IA39" s="2">
        <v>6.19</v>
      </c>
    </row>
    <row r="40" spans="1:235" x14ac:dyDescent="0.35">
      <c r="A40" s="2" t="s">
        <v>659</v>
      </c>
      <c r="B40" s="2">
        <v>19.510000000000002</v>
      </c>
      <c r="C40" s="2">
        <v>18.68</v>
      </c>
      <c r="D40" s="2">
        <v>18.75</v>
      </c>
      <c r="E40" s="2">
        <v>1136.8900000000001</v>
      </c>
      <c r="F40" s="2">
        <v>1E-3</v>
      </c>
      <c r="G40" s="2">
        <v>-9.0399999999999991</v>
      </c>
      <c r="H40" s="2">
        <v>0</v>
      </c>
      <c r="I40" s="2">
        <v>-0.72</v>
      </c>
      <c r="J40" s="2">
        <v>81.319999999999993</v>
      </c>
      <c r="K40" s="2">
        <v>1136.8800000000001</v>
      </c>
      <c r="L40" s="2">
        <v>0</v>
      </c>
      <c r="M40" s="2">
        <v>1136.8900000000001</v>
      </c>
      <c r="N40" s="2">
        <v>0</v>
      </c>
      <c r="O40" s="2">
        <v>1136.8800000000001</v>
      </c>
      <c r="P40" s="2">
        <v>-0.01</v>
      </c>
      <c r="Q40" s="2">
        <v>1122.33</v>
      </c>
      <c r="R40" s="2">
        <v>-14.55</v>
      </c>
      <c r="S40" s="2">
        <v>1119</v>
      </c>
      <c r="T40" s="2">
        <v>-17.89</v>
      </c>
      <c r="U40" s="2">
        <v>992.96</v>
      </c>
      <c r="V40" s="2">
        <v>-143.93</v>
      </c>
      <c r="W40" s="2">
        <v>1026.8499999999999</v>
      </c>
      <c r="X40" s="2">
        <v>-110.04</v>
      </c>
      <c r="Y40" s="2">
        <v>5.7644000000000002</v>
      </c>
      <c r="Z40" s="2">
        <v>11.672700000000001</v>
      </c>
      <c r="AA40" s="2">
        <v>0.1588</v>
      </c>
      <c r="AB40" s="2">
        <v>0</v>
      </c>
      <c r="AC40" s="2">
        <v>0</v>
      </c>
      <c r="AD40" s="2">
        <v>0</v>
      </c>
      <c r="AE40" s="2">
        <v>0</v>
      </c>
      <c r="AF40" s="2">
        <v>0.91510000000000002</v>
      </c>
      <c r="AG40" s="2">
        <v>16.958500000000001</v>
      </c>
      <c r="AH40" s="2">
        <v>50.1751</v>
      </c>
      <c r="AI40" s="2">
        <v>32.540900000000001</v>
      </c>
      <c r="AJ40" s="2">
        <v>0</v>
      </c>
      <c r="AK40" s="2">
        <v>0</v>
      </c>
      <c r="AL40" s="2">
        <v>0</v>
      </c>
      <c r="AM40" s="2">
        <v>0</v>
      </c>
      <c r="AN40" s="2">
        <v>0.32550000000000001</v>
      </c>
      <c r="AO40" s="2">
        <v>0.21029999999999999</v>
      </c>
      <c r="AP40" s="2">
        <v>4.53E-2</v>
      </c>
      <c r="AQ40" s="2">
        <v>49.979100000000003</v>
      </c>
      <c r="AR40" s="2">
        <v>2.0434000000000001</v>
      </c>
      <c r="AS40" s="2">
        <v>12.400399999999999</v>
      </c>
      <c r="AT40" s="2">
        <v>2.0103</v>
      </c>
      <c r="AU40" s="2">
        <v>13.7666</v>
      </c>
      <c r="AV40" s="2">
        <v>0.24979999999999999</v>
      </c>
      <c r="AW40" s="2">
        <v>5.4619</v>
      </c>
      <c r="AX40" s="2">
        <v>10.5764</v>
      </c>
      <c r="AY40" s="2">
        <v>2.4178000000000002</v>
      </c>
      <c r="AZ40" s="2">
        <v>0.69279999999999997</v>
      </c>
      <c r="BA40" s="2">
        <v>0.18690000000000001</v>
      </c>
      <c r="BB40" s="2">
        <v>0</v>
      </c>
      <c r="BC40" s="2">
        <v>1.1999999999999999E-3</v>
      </c>
      <c r="BD40" s="2">
        <v>0.21340000000000001</v>
      </c>
      <c r="BE40" s="2">
        <v>0</v>
      </c>
      <c r="BF40" s="2">
        <v>1.1960999999999999</v>
      </c>
      <c r="BG40" s="2">
        <v>1.2205999999999999</v>
      </c>
      <c r="BH40" s="2">
        <v>0.83819999999999995</v>
      </c>
      <c r="BI40" s="2">
        <v>1.1291</v>
      </c>
      <c r="BJ40" s="2">
        <v>1.1949000000000001</v>
      </c>
      <c r="BK40" s="2">
        <v>1.1879999999999999</v>
      </c>
      <c r="BL40" s="2">
        <v>1.1993</v>
      </c>
      <c r="BM40" s="2">
        <v>1.2073</v>
      </c>
      <c r="BN40" s="2">
        <v>1.2107000000000001</v>
      </c>
      <c r="BO40" s="2">
        <v>1.2118</v>
      </c>
      <c r="BP40" s="2">
        <v>1.2126999999999999</v>
      </c>
      <c r="BQ40" s="2">
        <v>1.2234</v>
      </c>
      <c r="BR40" s="2">
        <v>1.2224999999999999</v>
      </c>
      <c r="BS40" s="2">
        <v>1.2208000000000001</v>
      </c>
      <c r="BT40" s="2">
        <v>1.2196</v>
      </c>
      <c r="BU40" s="2">
        <v>37.2029</v>
      </c>
      <c r="BV40" s="2">
        <v>0</v>
      </c>
      <c r="BW40" s="2">
        <v>0</v>
      </c>
      <c r="BX40" s="2">
        <v>0</v>
      </c>
      <c r="BY40" s="2">
        <v>28.701899999999998</v>
      </c>
      <c r="BZ40" s="2">
        <v>0.3196</v>
      </c>
      <c r="CA40" s="2">
        <v>33.264000000000003</v>
      </c>
      <c r="CB40" s="2">
        <v>0.4909</v>
      </c>
      <c r="CC40" s="2">
        <v>0</v>
      </c>
      <c r="CD40" s="2">
        <v>0</v>
      </c>
      <c r="CE40" s="2">
        <v>0</v>
      </c>
      <c r="CF40" s="2">
        <v>0</v>
      </c>
      <c r="CG40" s="2">
        <v>2.07E-2</v>
      </c>
      <c r="CH40" s="2">
        <v>0</v>
      </c>
      <c r="CI40" s="2">
        <v>0</v>
      </c>
      <c r="CJ40" s="2">
        <v>67.38</v>
      </c>
      <c r="CK40" s="2">
        <v>66.650000000000006</v>
      </c>
      <c r="CL40" s="2">
        <v>32.26</v>
      </c>
      <c r="CM40" s="2">
        <v>0.36</v>
      </c>
      <c r="CN40" s="2">
        <v>0.71</v>
      </c>
      <c r="CO40" s="2">
        <v>0.02</v>
      </c>
      <c r="CP40" s="2">
        <v>51.143900000000002</v>
      </c>
      <c r="CQ40" s="2">
        <v>0</v>
      </c>
      <c r="CR40" s="2">
        <v>31.247499999999999</v>
      </c>
      <c r="CS40" s="2">
        <v>0</v>
      </c>
      <c r="CT40" s="2">
        <v>0</v>
      </c>
      <c r="CU40" s="2">
        <v>0</v>
      </c>
      <c r="CV40" s="2">
        <v>0</v>
      </c>
      <c r="CW40" s="2">
        <v>13.8453</v>
      </c>
      <c r="CX40" s="2">
        <v>3.5548000000000002</v>
      </c>
      <c r="CY40" s="2">
        <v>0.2084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67.45</v>
      </c>
      <c r="DF40" s="2">
        <v>31.34</v>
      </c>
      <c r="DG40" s="2">
        <v>1.21</v>
      </c>
      <c r="DH40" s="2">
        <v>0</v>
      </c>
      <c r="DI40" s="2">
        <v>51.013599999999997</v>
      </c>
      <c r="DJ40" s="2">
        <v>0</v>
      </c>
      <c r="DK40" s="2">
        <v>5.1276999999999999</v>
      </c>
      <c r="DL40" s="2">
        <v>0</v>
      </c>
      <c r="DM40" s="2">
        <v>9.9587000000000003</v>
      </c>
      <c r="DN40" s="2">
        <v>0.21659999999999999</v>
      </c>
      <c r="DO40" s="2">
        <v>15.3003</v>
      </c>
      <c r="DP40" s="2">
        <v>18.376899999999999</v>
      </c>
      <c r="DQ40" s="2">
        <v>0</v>
      </c>
      <c r="DR40" s="2">
        <v>0</v>
      </c>
      <c r="DS40" s="2">
        <v>0</v>
      </c>
      <c r="DT40" s="2">
        <v>0</v>
      </c>
      <c r="DU40" s="2">
        <v>6.0000000000000001E-3</v>
      </c>
      <c r="DV40" s="2">
        <v>0</v>
      </c>
      <c r="DW40" s="2">
        <v>0</v>
      </c>
      <c r="DX40" s="2">
        <v>73.25</v>
      </c>
      <c r="DY40" s="2">
        <v>42.21</v>
      </c>
      <c r="DZ40" s="2">
        <v>15.41</v>
      </c>
      <c r="EA40" s="2">
        <v>36.44</v>
      </c>
      <c r="EB40" s="2">
        <v>5.59</v>
      </c>
      <c r="EC40" s="2">
        <v>0.34</v>
      </c>
      <c r="ED40" s="2">
        <v>0.01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0</v>
      </c>
      <c r="HL40" s="2">
        <v>0</v>
      </c>
      <c r="HM40" s="2">
        <v>0</v>
      </c>
      <c r="HN40" s="2">
        <v>0</v>
      </c>
      <c r="HO40" s="2">
        <v>59.4771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2">
        <v>0</v>
      </c>
      <c r="HW40" s="2">
        <v>4.1211000000000002</v>
      </c>
      <c r="HX40" s="2">
        <v>36.401899999999998</v>
      </c>
      <c r="HY40" s="2">
        <v>0</v>
      </c>
      <c r="HZ40" s="2">
        <v>93.82</v>
      </c>
      <c r="IA40" s="2">
        <v>6.18</v>
      </c>
    </row>
    <row r="41" spans="1:235" x14ac:dyDescent="0.35">
      <c r="A41" s="2" t="s">
        <v>659</v>
      </c>
      <c r="B41" s="2">
        <v>20.010000000000002</v>
      </c>
      <c r="C41" s="2">
        <v>19.170000000000002</v>
      </c>
      <c r="D41" s="2">
        <v>19.25</v>
      </c>
      <c r="E41" s="2">
        <v>1136.42</v>
      </c>
      <c r="F41" s="2">
        <v>1E-3</v>
      </c>
      <c r="G41" s="2">
        <v>-9.0500000000000007</v>
      </c>
      <c r="H41" s="2">
        <v>0</v>
      </c>
      <c r="I41" s="2">
        <v>-0.72</v>
      </c>
      <c r="J41" s="2">
        <v>80.83</v>
      </c>
      <c r="K41" s="2">
        <v>1136.4100000000001</v>
      </c>
      <c r="L41" s="2">
        <v>-0.01</v>
      </c>
      <c r="M41" s="2">
        <v>1136.42</v>
      </c>
      <c r="N41" s="2">
        <v>0</v>
      </c>
      <c r="O41" s="2">
        <v>1136.42</v>
      </c>
      <c r="P41" s="2">
        <v>0</v>
      </c>
      <c r="Q41" s="2">
        <v>1121.94</v>
      </c>
      <c r="R41" s="2">
        <v>-14.48</v>
      </c>
      <c r="S41" s="2">
        <v>1118.55</v>
      </c>
      <c r="T41" s="2">
        <v>-17.88</v>
      </c>
      <c r="U41" s="2">
        <v>993.74</v>
      </c>
      <c r="V41" s="2">
        <v>-142.68</v>
      </c>
      <c r="W41" s="2">
        <v>1026.8499999999999</v>
      </c>
      <c r="X41" s="2">
        <v>-109.57</v>
      </c>
      <c r="Y41" s="2">
        <v>5.8014999999999999</v>
      </c>
      <c r="Z41" s="2">
        <v>11.868499999999999</v>
      </c>
      <c r="AA41" s="2">
        <v>0.41470000000000001</v>
      </c>
      <c r="AB41" s="2">
        <v>0</v>
      </c>
      <c r="AC41" s="2">
        <v>0</v>
      </c>
      <c r="AD41" s="2">
        <v>0</v>
      </c>
      <c r="AE41" s="2">
        <v>0</v>
      </c>
      <c r="AF41" s="2">
        <v>0.91690000000000005</v>
      </c>
      <c r="AG41" s="2">
        <v>7.5557999999999996</v>
      </c>
      <c r="AH41" s="2">
        <v>39.915900000000001</v>
      </c>
      <c r="AI41" s="2">
        <v>52.159199999999998</v>
      </c>
      <c r="AJ41" s="2">
        <v>0</v>
      </c>
      <c r="AK41" s="2">
        <v>0</v>
      </c>
      <c r="AL41" s="2">
        <v>0</v>
      </c>
      <c r="AM41" s="2">
        <v>0</v>
      </c>
      <c r="AN41" s="2">
        <v>0.36909999999999998</v>
      </c>
      <c r="AO41" s="2">
        <v>0.2107</v>
      </c>
      <c r="AP41" s="2">
        <v>4.53E-2</v>
      </c>
      <c r="AQ41" s="2">
        <v>49.977600000000002</v>
      </c>
      <c r="AR41" s="2">
        <v>2.0558999999999998</v>
      </c>
      <c r="AS41" s="2">
        <v>12.386799999999999</v>
      </c>
      <c r="AT41" s="2">
        <v>2.0179999999999998</v>
      </c>
      <c r="AU41" s="2">
        <v>13.799200000000001</v>
      </c>
      <c r="AV41" s="2">
        <v>0.25040000000000001</v>
      </c>
      <c r="AW41" s="2">
        <v>5.4385000000000003</v>
      </c>
      <c r="AX41" s="2">
        <v>10.552300000000001</v>
      </c>
      <c r="AY41" s="2">
        <v>2.4218999999999999</v>
      </c>
      <c r="AZ41" s="2">
        <v>0.69630000000000003</v>
      </c>
      <c r="BA41" s="2">
        <v>0.188</v>
      </c>
      <c r="BB41" s="2">
        <v>0</v>
      </c>
      <c r="BC41" s="2">
        <v>1.1999999999999999E-3</v>
      </c>
      <c r="BD41" s="2">
        <v>0.21379999999999999</v>
      </c>
      <c r="BE41" s="2">
        <v>0</v>
      </c>
      <c r="BF41" s="2">
        <v>1.2013</v>
      </c>
      <c r="BG41" s="2">
        <v>1.2221</v>
      </c>
      <c r="BH41" s="2">
        <v>0.83630000000000004</v>
      </c>
      <c r="BI41" s="2">
        <v>1.1332</v>
      </c>
      <c r="BJ41" s="2">
        <v>1.2010000000000001</v>
      </c>
      <c r="BK41" s="2">
        <v>1.1934</v>
      </c>
      <c r="BL41" s="2">
        <v>1.2048000000000001</v>
      </c>
      <c r="BM41" s="2">
        <v>1.2126999999999999</v>
      </c>
      <c r="BN41" s="2">
        <v>1.216</v>
      </c>
      <c r="BO41" s="2">
        <v>1.2171000000000001</v>
      </c>
      <c r="BP41" s="2">
        <v>1.2179</v>
      </c>
      <c r="BQ41" s="2">
        <v>1.2284999999999999</v>
      </c>
      <c r="BR41" s="2">
        <v>1.2277</v>
      </c>
      <c r="BS41" s="2">
        <v>1.2261</v>
      </c>
      <c r="BT41" s="2">
        <v>1.2249000000000001</v>
      </c>
      <c r="BU41" s="2">
        <v>37.180700000000002</v>
      </c>
      <c r="BV41" s="2">
        <v>0</v>
      </c>
      <c r="BW41" s="2">
        <v>0</v>
      </c>
      <c r="BX41" s="2">
        <v>0</v>
      </c>
      <c r="BY41" s="2">
        <v>28.819500000000001</v>
      </c>
      <c r="BZ41" s="2">
        <v>0.32040000000000002</v>
      </c>
      <c r="CA41" s="2">
        <v>33.167900000000003</v>
      </c>
      <c r="CB41" s="2">
        <v>0.4909</v>
      </c>
      <c r="CC41" s="2">
        <v>0</v>
      </c>
      <c r="CD41" s="2">
        <v>0</v>
      </c>
      <c r="CE41" s="2">
        <v>0</v>
      </c>
      <c r="CF41" s="2">
        <v>0</v>
      </c>
      <c r="CG41" s="2">
        <v>2.0500000000000001E-2</v>
      </c>
      <c r="CH41" s="2">
        <v>0</v>
      </c>
      <c r="CI41" s="2">
        <v>0</v>
      </c>
      <c r="CJ41" s="2">
        <v>67.23</v>
      </c>
      <c r="CK41" s="2">
        <v>66.489999999999995</v>
      </c>
      <c r="CL41" s="2">
        <v>32.409999999999997</v>
      </c>
      <c r="CM41" s="2">
        <v>0.36</v>
      </c>
      <c r="CN41" s="2">
        <v>0.71</v>
      </c>
      <c r="CO41" s="2">
        <v>0.02</v>
      </c>
      <c r="CP41" s="2">
        <v>51.173999999999999</v>
      </c>
      <c r="CQ41" s="2">
        <v>0</v>
      </c>
      <c r="CR41" s="2">
        <v>31.2271</v>
      </c>
      <c r="CS41" s="2">
        <v>0</v>
      </c>
      <c r="CT41" s="2">
        <v>0</v>
      </c>
      <c r="CU41" s="2">
        <v>0</v>
      </c>
      <c r="CV41" s="2">
        <v>0</v>
      </c>
      <c r="CW41" s="2">
        <v>13.821400000000001</v>
      </c>
      <c r="CX41" s="2">
        <v>3.5682</v>
      </c>
      <c r="CY41" s="2">
        <v>0.20930000000000001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67.33</v>
      </c>
      <c r="DF41" s="2">
        <v>31.46</v>
      </c>
      <c r="DG41" s="2">
        <v>1.21</v>
      </c>
      <c r="DH41" s="2">
        <v>0</v>
      </c>
      <c r="DI41" s="2">
        <v>51.006500000000003</v>
      </c>
      <c r="DJ41" s="2">
        <v>0</v>
      </c>
      <c r="DK41" s="2">
        <v>5.1210000000000004</v>
      </c>
      <c r="DL41" s="2">
        <v>0</v>
      </c>
      <c r="DM41" s="2">
        <v>10.009499999999999</v>
      </c>
      <c r="DN41" s="2">
        <v>0.2175</v>
      </c>
      <c r="DO41" s="2">
        <v>15.2767</v>
      </c>
      <c r="DP41" s="2">
        <v>18.3627</v>
      </c>
      <c r="DQ41" s="2">
        <v>0</v>
      </c>
      <c r="DR41" s="2">
        <v>0</v>
      </c>
      <c r="DS41" s="2">
        <v>0</v>
      </c>
      <c r="DT41" s="2">
        <v>0</v>
      </c>
      <c r="DU41" s="2">
        <v>6.0000000000000001E-3</v>
      </c>
      <c r="DV41" s="2">
        <v>0</v>
      </c>
      <c r="DW41" s="2">
        <v>0</v>
      </c>
      <c r="DX41" s="2">
        <v>73.12</v>
      </c>
      <c r="DY41" s="2">
        <v>42.15</v>
      </c>
      <c r="DZ41" s="2">
        <v>15.49</v>
      </c>
      <c r="EA41" s="2">
        <v>36.42</v>
      </c>
      <c r="EB41" s="2">
        <v>5.59</v>
      </c>
      <c r="EC41" s="2">
        <v>0.34</v>
      </c>
      <c r="ED41" s="2">
        <v>0.01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 s="2">
        <v>0</v>
      </c>
      <c r="GV41" s="2"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2">
        <v>0</v>
      </c>
      <c r="HJ41" s="2">
        <v>0</v>
      </c>
      <c r="HK41" s="2">
        <v>0</v>
      </c>
      <c r="HL41" s="2">
        <v>0</v>
      </c>
      <c r="HM41" s="2">
        <v>0</v>
      </c>
      <c r="HN41" s="2">
        <v>0</v>
      </c>
      <c r="HO41" s="2">
        <v>59.485199999999999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2">
        <v>0</v>
      </c>
      <c r="HW41" s="2">
        <v>4.1128</v>
      </c>
      <c r="HX41" s="2">
        <v>36.402000000000001</v>
      </c>
      <c r="HY41" s="2">
        <v>0</v>
      </c>
      <c r="HZ41" s="2">
        <v>93.83</v>
      </c>
      <c r="IA41" s="2">
        <v>6.17</v>
      </c>
    </row>
    <row r="42" spans="1:235" x14ac:dyDescent="0.35">
      <c r="A42" s="2" t="s">
        <v>659</v>
      </c>
      <c r="B42" s="2">
        <v>20.51</v>
      </c>
      <c r="C42" s="2">
        <v>19.670000000000002</v>
      </c>
      <c r="D42" s="2">
        <v>19.75</v>
      </c>
      <c r="E42" s="2">
        <v>1135.96</v>
      </c>
      <c r="F42" s="2">
        <v>1E-3</v>
      </c>
      <c r="G42" s="2">
        <v>-9.06</v>
      </c>
      <c r="H42" s="2">
        <v>0</v>
      </c>
      <c r="I42" s="2">
        <v>-0.72</v>
      </c>
      <c r="J42" s="2">
        <v>80.33</v>
      </c>
      <c r="K42" s="2">
        <v>1135.94</v>
      </c>
      <c r="L42" s="2">
        <v>-0.01</v>
      </c>
      <c r="M42" s="2">
        <v>1135.95</v>
      </c>
      <c r="N42" s="2">
        <v>0</v>
      </c>
      <c r="O42" s="2">
        <v>1135.96</v>
      </c>
      <c r="P42" s="2">
        <v>0</v>
      </c>
      <c r="Q42" s="2">
        <v>1121.55</v>
      </c>
      <c r="R42" s="2">
        <v>-14.41</v>
      </c>
      <c r="S42" s="2">
        <v>1118.0899999999999</v>
      </c>
      <c r="T42" s="2">
        <v>-17.86</v>
      </c>
      <c r="U42" s="2">
        <v>994.53</v>
      </c>
      <c r="V42" s="2">
        <v>-141.41999999999999</v>
      </c>
      <c r="W42" s="2">
        <v>1026.8499999999999</v>
      </c>
      <c r="X42" s="2">
        <v>-109.11</v>
      </c>
      <c r="Y42" s="2">
        <v>5.8353999999999999</v>
      </c>
      <c r="Z42" s="2">
        <v>12.0617</v>
      </c>
      <c r="AA42" s="2">
        <v>0.67669999999999997</v>
      </c>
      <c r="AB42" s="2">
        <v>0</v>
      </c>
      <c r="AC42" s="2">
        <v>0</v>
      </c>
      <c r="AD42" s="2">
        <v>0</v>
      </c>
      <c r="AE42" s="2">
        <v>0</v>
      </c>
      <c r="AF42" s="2">
        <v>0.91869999999999996</v>
      </c>
      <c r="AG42" s="2">
        <v>6.9151999999999996</v>
      </c>
      <c r="AH42" s="2">
        <v>39.345599999999997</v>
      </c>
      <c r="AI42" s="2">
        <v>53.366700000000002</v>
      </c>
      <c r="AJ42" s="2">
        <v>0</v>
      </c>
      <c r="AK42" s="2">
        <v>0</v>
      </c>
      <c r="AL42" s="2">
        <v>0</v>
      </c>
      <c r="AM42" s="2">
        <v>0</v>
      </c>
      <c r="AN42" s="2">
        <v>0.3725</v>
      </c>
      <c r="AO42" s="2">
        <v>0.2112</v>
      </c>
      <c r="AP42" s="2">
        <v>4.53E-2</v>
      </c>
      <c r="AQ42" s="2">
        <v>49.975499999999997</v>
      </c>
      <c r="AR42" s="2">
        <v>2.0684999999999998</v>
      </c>
      <c r="AS42" s="2">
        <v>12.374000000000001</v>
      </c>
      <c r="AT42" s="2">
        <v>2.0255999999999998</v>
      </c>
      <c r="AU42" s="2">
        <v>13.8323</v>
      </c>
      <c r="AV42" s="2">
        <v>0.251</v>
      </c>
      <c r="AW42" s="2">
        <v>5.4150999999999998</v>
      </c>
      <c r="AX42" s="2">
        <v>10.5273</v>
      </c>
      <c r="AY42" s="2">
        <v>2.4262000000000001</v>
      </c>
      <c r="AZ42" s="2">
        <v>0.7</v>
      </c>
      <c r="BA42" s="2">
        <v>0.18920000000000001</v>
      </c>
      <c r="BB42" s="2">
        <v>0</v>
      </c>
      <c r="BC42" s="2">
        <v>1.1999999999999999E-3</v>
      </c>
      <c r="BD42" s="2">
        <v>0.21429999999999999</v>
      </c>
      <c r="BE42" s="2">
        <v>0</v>
      </c>
      <c r="BF42" s="2">
        <v>1.2064999999999999</v>
      </c>
      <c r="BG42" s="2">
        <v>1.2235</v>
      </c>
      <c r="BH42" s="2">
        <v>0.83430000000000004</v>
      </c>
      <c r="BI42" s="2">
        <v>1.1374</v>
      </c>
      <c r="BJ42" s="2">
        <v>1.2072000000000001</v>
      </c>
      <c r="BK42" s="2">
        <v>1.1989000000000001</v>
      </c>
      <c r="BL42" s="2">
        <v>1.2102999999999999</v>
      </c>
      <c r="BM42" s="2">
        <v>1.2181999999999999</v>
      </c>
      <c r="BN42" s="2">
        <v>1.2214</v>
      </c>
      <c r="BO42" s="2">
        <v>1.2222999999999999</v>
      </c>
      <c r="BP42" s="2">
        <v>1.2231000000000001</v>
      </c>
      <c r="BQ42" s="2">
        <v>1.2336</v>
      </c>
      <c r="BR42" s="2">
        <v>1.2329000000000001</v>
      </c>
      <c r="BS42" s="2">
        <v>1.2314000000000001</v>
      </c>
      <c r="BT42" s="2">
        <v>1.2302999999999999</v>
      </c>
      <c r="BU42" s="2">
        <v>37.158499999999997</v>
      </c>
      <c r="BV42" s="2">
        <v>0</v>
      </c>
      <c r="BW42" s="2">
        <v>0</v>
      </c>
      <c r="BX42" s="2">
        <v>0</v>
      </c>
      <c r="BY42" s="2">
        <v>28.9374</v>
      </c>
      <c r="BZ42" s="2">
        <v>0.32119999999999999</v>
      </c>
      <c r="CA42" s="2">
        <v>33.0717</v>
      </c>
      <c r="CB42" s="2">
        <v>0.49080000000000001</v>
      </c>
      <c r="CC42" s="2">
        <v>0</v>
      </c>
      <c r="CD42" s="2">
        <v>0</v>
      </c>
      <c r="CE42" s="2">
        <v>0</v>
      </c>
      <c r="CF42" s="2">
        <v>0</v>
      </c>
      <c r="CG42" s="2">
        <v>2.0500000000000001E-2</v>
      </c>
      <c r="CH42" s="2">
        <v>0</v>
      </c>
      <c r="CI42" s="2">
        <v>0</v>
      </c>
      <c r="CJ42" s="2">
        <v>67.08</v>
      </c>
      <c r="CK42" s="2">
        <v>66.34</v>
      </c>
      <c r="CL42" s="2">
        <v>32.56</v>
      </c>
      <c r="CM42" s="2">
        <v>0.37</v>
      </c>
      <c r="CN42" s="2">
        <v>0.71</v>
      </c>
      <c r="CO42" s="2">
        <v>0.02</v>
      </c>
      <c r="CP42" s="2">
        <v>51.204300000000003</v>
      </c>
      <c r="CQ42" s="2">
        <v>0</v>
      </c>
      <c r="CR42" s="2">
        <v>31.206499999999998</v>
      </c>
      <c r="CS42" s="2">
        <v>0</v>
      </c>
      <c r="CT42" s="2">
        <v>0</v>
      </c>
      <c r="CU42" s="2">
        <v>0</v>
      </c>
      <c r="CV42" s="2">
        <v>0</v>
      </c>
      <c r="CW42" s="2">
        <v>13.7974</v>
      </c>
      <c r="CX42" s="2">
        <v>3.5817000000000001</v>
      </c>
      <c r="CY42" s="2">
        <v>0.2102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67.209999999999994</v>
      </c>
      <c r="DF42" s="2">
        <v>31.57</v>
      </c>
      <c r="DG42" s="2">
        <v>1.22</v>
      </c>
      <c r="DH42" s="2">
        <v>0</v>
      </c>
      <c r="DI42" s="2">
        <v>50.998800000000003</v>
      </c>
      <c r="DJ42" s="2">
        <v>0</v>
      </c>
      <c r="DK42" s="2">
        <v>5.1153000000000004</v>
      </c>
      <c r="DL42" s="2">
        <v>0</v>
      </c>
      <c r="DM42" s="2">
        <v>10.060700000000001</v>
      </c>
      <c r="DN42" s="2">
        <v>0.21840000000000001</v>
      </c>
      <c r="DO42" s="2">
        <v>15.2531</v>
      </c>
      <c r="DP42" s="2">
        <v>18.3477</v>
      </c>
      <c r="DQ42" s="2">
        <v>0</v>
      </c>
      <c r="DR42" s="2">
        <v>0</v>
      </c>
      <c r="DS42" s="2">
        <v>0</v>
      </c>
      <c r="DT42" s="2">
        <v>0</v>
      </c>
      <c r="DU42" s="2">
        <v>6.0000000000000001E-3</v>
      </c>
      <c r="DV42" s="2">
        <v>0</v>
      </c>
      <c r="DW42" s="2">
        <v>0</v>
      </c>
      <c r="DX42" s="2">
        <v>72.989999999999995</v>
      </c>
      <c r="DY42" s="2">
        <v>42.1</v>
      </c>
      <c r="DZ42" s="2">
        <v>15.58</v>
      </c>
      <c r="EA42" s="2">
        <v>36.4</v>
      </c>
      <c r="EB42" s="2">
        <v>5.58</v>
      </c>
      <c r="EC42" s="2">
        <v>0.34</v>
      </c>
      <c r="ED42" s="2">
        <v>0.01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0</v>
      </c>
      <c r="HN42" s="2">
        <v>0</v>
      </c>
      <c r="HO42" s="2">
        <v>59.493600000000001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2">
        <v>0</v>
      </c>
      <c r="HW42" s="2">
        <v>4.1043000000000003</v>
      </c>
      <c r="HX42" s="2">
        <v>36.402200000000001</v>
      </c>
      <c r="HY42" s="2">
        <v>0</v>
      </c>
      <c r="HZ42" s="2">
        <v>93.84</v>
      </c>
      <c r="IA42" s="2">
        <v>6.16</v>
      </c>
    </row>
    <row r="43" spans="1:235" x14ac:dyDescent="0.35">
      <c r="A43" s="2" t="s">
        <v>659</v>
      </c>
      <c r="B43" s="2">
        <v>21.02</v>
      </c>
      <c r="C43" s="2">
        <v>20.16</v>
      </c>
      <c r="D43" s="2">
        <v>20.25</v>
      </c>
      <c r="E43" s="2">
        <v>1135.49</v>
      </c>
      <c r="F43" s="2">
        <v>1E-3</v>
      </c>
      <c r="G43" s="2">
        <v>-9.06</v>
      </c>
      <c r="H43" s="2">
        <v>0</v>
      </c>
      <c r="I43" s="2">
        <v>-0.72</v>
      </c>
      <c r="J43" s="2">
        <v>79.84</v>
      </c>
      <c r="K43" s="2">
        <v>1135.48</v>
      </c>
      <c r="L43" s="2">
        <v>-0.01</v>
      </c>
      <c r="M43" s="2">
        <v>1135.48</v>
      </c>
      <c r="N43" s="2">
        <v>0</v>
      </c>
      <c r="O43" s="2">
        <v>1135.49</v>
      </c>
      <c r="P43" s="2">
        <v>0</v>
      </c>
      <c r="Q43" s="2">
        <v>1121.1500000000001</v>
      </c>
      <c r="R43" s="2">
        <v>-14.33</v>
      </c>
      <c r="S43" s="2">
        <v>1117.6400000000001</v>
      </c>
      <c r="T43" s="2">
        <v>-17.850000000000001</v>
      </c>
      <c r="U43" s="2">
        <v>995.33</v>
      </c>
      <c r="V43" s="2">
        <v>-140.15</v>
      </c>
      <c r="W43" s="2">
        <v>1026.8499999999999</v>
      </c>
      <c r="X43" s="2">
        <v>-108.64</v>
      </c>
      <c r="Y43" s="2">
        <v>5.8693999999999997</v>
      </c>
      <c r="Z43" s="2">
        <v>12.254799999999999</v>
      </c>
      <c r="AA43" s="2">
        <v>0.93879999999999997</v>
      </c>
      <c r="AB43" s="2">
        <v>0</v>
      </c>
      <c r="AC43" s="2">
        <v>0</v>
      </c>
      <c r="AD43" s="2">
        <v>0</v>
      </c>
      <c r="AE43" s="2">
        <v>0</v>
      </c>
      <c r="AF43" s="2">
        <v>0.92059999999999997</v>
      </c>
      <c r="AG43" s="2">
        <v>6.9245999999999999</v>
      </c>
      <c r="AH43" s="2">
        <v>39.328299999999999</v>
      </c>
      <c r="AI43" s="2">
        <v>53.373399999999997</v>
      </c>
      <c r="AJ43" s="2">
        <v>0</v>
      </c>
      <c r="AK43" s="2">
        <v>0</v>
      </c>
      <c r="AL43" s="2">
        <v>0</v>
      </c>
      <c r="AM43" s="2">
        <v>0</v>
      </c>
      <c r="AN43" s="2">
        <v>0.37369999999999998</v>
      </c>
      <c r="AO43" s="2">
        <v>0.21160000000000001</v>
      </c>
      <c r="AP43" s="2">
        <v>4.53E-2</v>
      </c>
      <c r="AQ43" s="2">
        <v>49.973300000000002</v>
      </c>
      <c r="AR43" s="2">
        <v>2.0811999999999999</v>
      </c>
      <c r="AS43" s="2">
        <v>12.3612</v>
      </c>
      <c r="AT43" s="2">
        <v>2.0331999999999999</v>
      </c>
      <c r="AU43" s="2">
        <v>13.8653</v>
      </c>
      <c r="AV43" s="2">
        <v>0.25169999999999998</v>
      </c>
      <c r="AW43" s="2">
        <v>5.3917000000000002</v>
      </c>
      <c r="AX43" s="2">
        <v>10.5022</v>
      </c>
      <c r="AY43" s="2">
        <v>2.4304000000000001</v>
      </c>
      <c r="AZ43" s="2">
        <v>0.7036</v>
      </c>
      <c r="BA43" s="2">
        <v>0.19040000000000001</v>
      </c>
      <c r="BB43" s="2">
        <v>0</v>
      </c>
      <c r="BC43" s="2">
        <v>1.1999999999999999E-3</v>
      </c>
      <c r="BD43" s="2">
        <v>0.21479999999999999</v>
      </c>
      <c r="BE43" s="2">
        <v>0</v>
      </c>
      <c r="BF43" s="2">
        <v>1.2118</v>
      </c>
      <c r="BG43" s="2">
        <v>1.2249000000000001</v>
      </c>
      <c r="BH43" s="2">
        <v>0.83240000000000003</v>
      </c>
      <c r="BI43" s="2">
        <v>1.1415999999999999</v>
      </c>
      <c r="BJ43" s="2">
        <v>1.2134</v>
      </c>
      <c r="BK43" s="2">
        <v>1.2043999999999999</v>
      </c>
      <c r="BL43" s="2">
        <v>1.2159</v>
      </c>
      <c r="BM43" s="2">
        <v>1.2236</v>
      </c>
      <c r="BN43" s="2">
        <v>1.2266999999999999</v>
      </c>
      <c r="BO43" s="2">
        <v>1.2276</v>
      </c>
      <c r="BP43" s="2">
        <v>1.2282999999999999</v>
      </c>
      <c r="BQ43" s="2">
        <v>1.2387999999999999</v>
      </c>
      <c r="BR43" s="2">
        <v>1.2382</v>
      </c>
      <c r="BS43" s="2">
        <v>1.2366999999999999</v>
      </c>
      <c r="BT43" s="2">
        <v>1.2356</v>
      </c>
      <c r="BU43" s="2">
        <v>37.136200000000002</v>
      </c>
      <c r="BV43" s="2">
        <v>0</v>
      </c>
      <c r="BW43" s="2">
        <v>0</v>
      </c>
      <c r="BX43" s="2">
        <v>0</v>
      </c>
      <c r="BY43" s="2">
        <v>29.055700000000002</v>
      </c>
      <c r="BZ43" s="2">
        <v>0.3221</v>
      </c>
      <c r="CA43" s="2">
        <v>32.975000000000001</v>
      </c>
      <c r="CB43" s="2">
        <v>0.49070000000000003</v>
      </c>
      <c r="CC43" s="2">
        <v>0</v>
      </c>
      <c r="CD43" s="2">
        <v>0</v>
      </c>
      <c r="CE43" s="2">
        <v>0</v>
      </c>
      <c r="CF43" s="2">
        <v>0</v>
      </c>
      <c r="CG43" s="2">
        <v>2.0400000000000001E-2</v>
      </c>
      <c r="CH43" s="2">
        <v>0</v>
      </c>
      <c r="CI43" s="2">
        <v>0</v>
      </c>
      <c r="CJ43" s="2">
        <v>66.92</v>
      </c>
      <c r="CK43" s="2">
        <v>66.19</v>
      </c>
      <c r="CL43" s="2">
        <v>32.72</v>
      </c>
      <c r="CM43" s="2">
        <v>0.37</v>
      </c>
      <c r="CN43" s="2">
        <v>0.71</v>
      </c>
      <c r="CO43" s="2">
        <v>0.02</v>
      </c>
      <c r="CP43" s="2">
        <v>51.2346</v>
      </c>
      <c r="CQ43" s="2">
        <v>0</v>
      </c>
      <c r="CR43" s="2">
        <v>31.1858</v>
      </c>
      <c r="CS43" s="2">
        <v>0</v>
      </c>
      <c r="CT43" s="2">
        <v>0</v>
      </c>
      <c r="CU43" s="2">
        <v>0</v>
      </c>
      <c r="CV43" s="2">
        <v>0</v>
      </c>
      <c r="CW43" s="2">
        <v>13.773199999999999</v>
      </c>
      <c r="CX43" s="2">
        <v>3.5952999999999999</v>
      </c>
      <c r="CY43" s="2">
        <v>0.21099999999999999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67.09</v>
      </c>
      <c r="DF43" s="2">
        <v>31.69</v>
      </c>
      <c r="DG43" s="2">
        <v>1.22</v>
      </c>
      <c r="DH43" s="2">
        <v>0</v>
      </c>
      <c r="DI43" s="2">
        <v>50.991</v>
      </c>
      <c r="DJ43" s="2">
        <v>0</v>
      </c>
      <c r="DK43" s="2">
        <v>5.1096000000000004</v>
      </c>
      <c r="DL43" s="2">
        <v>0</v>
      </c>
      <c r="DM43" s="2">
        <v>10.1121</v>
      </c>
      <c r="DN43" s="2">
        <v>0.21940000000000001</v>
      </c>
      <c r="DO43" s="2">
        <v>15.2293</v>
      </c>
      <c r="DP43" s="2">
        <v>18.332699999999999</v>
      </c>
      <c r="DQ43" s="2">
        <v>0</v>
      </c>
      <c r="DR43" s="2">
        <v>0</v>
      </c>
      <c r="DS43" s="2">
        <v>0</v>
      </c>
      <c r="DT43" s="2">
        <v>0</v>
      </c>
      <c r="DU43" s="2">
        <v>5.8999999999999999E-3</v>
      </c>
      <c r="DV43" s="2">
        <v>0</v>
      </c>
      <c r="DW43" s="2">
        <v>0</v>
      </c>
      <c r="DX43" s="2">
        <v>72.86</v>
      </c>
      <c r="DY43" s="2">
        <v>42.04</v>
      </c>
      <c r="DZ43" s="2">
        <v>15.66</v>
      </c>
      <c r="EA43" s="2">
        <v>36.369999999999997</v>
      </c>
      <c r="EB43" s="2">
        <v>5.58</v>
      </c>
      <c r="EC43" s="2">
        <v>0.34</v>
      </c>
      <c r="ED43" s="2">
        <v>0.01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2">
        <v>0</v>
      </c>
      <c r="HJ43" s="2">
        <v>0</v>
      </c>
      <c r="HK43" s="2">
        <v>0</v>
      </c>
      <c r="HL43" s="2">
        <v>0</v>
      </c>
      <c r="HM43" s="2">
        <v>0</v>
      </c>
      <c r="HN43" s="2">
        <v>0</v>
      </c>
      <c r="HO43" s="2">
        <v>59.502099999999999</v>
      </c>
      <c r="HP43" s="2">
        <v>0</v>
      </c>
      <c r="HQ43" s="2">
        <v>0</v>
      </c>
      <c r="HR43" s="2">
        <v>0</v>
      </c>
      <c r="HS43" s="2">
        <v>0</v>
      </c>
      <c r="HT43" s="2">
        <v>0</v>
      </c>
      <c r="HU43" s="2">
        <v>0</v>
      </c>
      <c r="HV43" s="2">
        <v>0</v>
      </c>
      <c r="HW43" s="2">
        <v>4.0955000000000004</v>
      </c>
      <c r="HX43" s="2">
        <v>36.402299999999997</v>
      </c>
      <c r="HY43" s="2">
        <v>0</v>
      </c>
      <c r="HZ43" s="2">
        <v>93.85</v>
      </c>
      <c r="IA43" s="2">
        <v>6.15</v>
      </c>
    </row>
    <row r="44" spans="1:235" x14ac:dyDescent="0.35">
      <c r="A44" s="2" t="s">
        <v>659</v>
      </c>
      <c r="B44" s="2">
        <v>21.52</v>
      </c>
      <c r="C44" s="2">
        <v>20.65</v>
      </c>
      <c r="D44" s="2">
        <v>20.76</v>
      </c>
      <c r="E44" s="2">
        <v>1135.02</v>
      </c>
      <c r="F44" s="2">
        <v>1E-3</v>
      </c>
      <c r="G44" s="2">
        <v>-9.07</v>
      </c>
      <c r="H44" s="2">
        <v>0</v>
      </c>
      <c r="I44" s="2">
        <v>-0.72</v>
      </c>
      <c r="J44" s="2">
        <v>79.349999999999994</v>
      </c>
      <c r="K44" s="2">
        <v>1135.01</v>
      </c>
      <c r="L44" s="2">
        <v>-0.01</v>
      </c>
      <c r="M44" s="2">
        <v>1135.01</v>
      </c>
      <c r="N44" s="2">
        <v>0</v>
      </c>
      <c r="O44" s="2">
        <v>1135.02</v>
      </c>
      <c r="P44" s="2">
        <v>0</v>
      </c>
      <c r="Q44" s="2">
        <v>1120.75</v>
      </c>
      <c r="R44" s="2">
        <v>-14.26</v>
      </c>
      <c r="S44" s="2">
        <v>1117.18</v>
      </c>
      <c r="T44" s="2">
        <v>-17.829999999999998</v>
      </c>
      <c r="U44" s="2">
        <v>996.14</v>
      </c>
      <c r="V44" s="2">
        <v>-138.88</v>
      </c>
      <c r="W44" s="2">
        <v>1026.8499999999999</v>
      </c>
      <c r="X44" s="2">
        <v>-108.17</v>
      </c>
      <c r="Y44" s="2">
        <v>5.9035000000000002</v>
      </c>
      <c r="Z44" s="2">
        <v>12.448</v>
      </c>
      <c r="AA44" s="2">
        <v>1.2010000000000001</v>
      </c>
      <c r="AB44" s="2">
        <v>0</v>
      </c>
      <c r="AC44" s="2">
        <v>0</v>
      </c>
      <c r="AD44" s="2">
        <v>0</v>
      </c>
      <c r="AE44" s="2">
        <v>0</v>
      </c>
      <c r="AF44" s="2">
        <v>0.9224</v>
      </c>
      <c r="AG44" s="2">
        <v>6.9339000000000004</v>
      </c>
      <c r="AH44" s="2">
        <v>39.310899999999997</v>
      </c>
      <c r="AI44" s="2">
        <v>53.380099999999999</v>
      </c>
      <c r="AJ44" s="2">
        <v>0</v>
      </c>
      <c r="AK44" s="2">
        <v>0</v>
      </c>
      <c r="AL44" s="2">
        <v>0</v>
      </c>
      <c r="AM44" s="2">
        <v>0</v>
      </c>
      <c r="AN44" s="2">
        <v>0.37509999999999999</v>
      </c>
      <c r="AO44" s="2">
        <v>0.21210000000000001</v>
      </c>
      <c r="AP44" s="2">
        <v>4.53E-2</v>
      </c>
      <c r="AQ44" s="2">
        <v>49.970999999999997</v>
      </c>
      <c r="AR44" s="2">
        <v>2.0941000000000001</v>
      </c>
      <c r="AS44" s="2">
        <v>12.3484</v>
      </c>
      <c r="AT44" s="2">
        <v>2.0407999999999999</v>
      </c>
      <c r="AU44" s="2">
        <v>13.898400000000001</v>
      </c>
      <c r="AV44" s="2">
        <v>0.25230000000000002</v>
      </c>
      <c r="AW44" s="2">
        <v>5.3681999999999999</v>
      </c>
      <c r="AX44" s="2">
        <v>10.477</v>
      </c>
      <c r="AY44" s="2">
        <v>2.4344999999999999</v>
      </c>
      <c r="AZ44" s="2">
        <v>0.70740000000000003</v>
      </c>
      <c r="BA44" s="2">
        <v>0.1915</v>
      </c>
      <c r="BB44" s="2">
        <v>0</v>
      </c>
      <c r="BC44" s="2">
        <v>1.1999999999999999E-3</v>
      </c>
      <c r="BD44" s="2">
        <v>0.21529999999999999</v>
      </c>
      <c r="BE44" s="2">
        <v>0</v>
      </c>
      <c r="BF44" s="2">
        <v>1.2170000000000001</v>
      </c>
      <c r="BG44" s="2">
        <v>1.2262999999999999</v>
      </c>
      <c r="BH44" s="2">
        <v>0.83040000000000003</v>
      </c>
      <c r="BI44" s="2">
        <v>1.1457999999999999</v>
      </c>
      <c r="BJ44" s="2">
        <v>1.2198</v>
      </c>
      <c r="BK44" s="2">
        <v>1.2099</v>
      </c>
      <c r="BL44" s="2">
        <v>1.2215</v>
      </c>
      <c r="BM44" s="2">
        <v>1.2292000000000001</v>
      </c>
      <c r="BN44" s="2">
        <v>1.2321</v>
      </c>
      <c r="BO44" s="2">
        <v>1.2330000000000001</v>
      </c>
      <c r="BP44" s="2">
        <v>1.2336</v>
      </c>
      <c r="BQ44" s="2">
        <v>1.244</v>
      </c>
      <c r="BR44" s="2">
        <v>1.2435</v>
      </c>
      <c r="BS44" s="2">
        <v>1.2421</v>
      </c>
      <c r="BT44" s="2">
        <v>1.2411000000000001</v>
      </c>
      <c r="BU44" s="2">
        <v>37.113799999999998</v>
      </c>
      <c r="BV44" s="2">
        <v>0</v>
      </c>
      <c r="BW44" s="2">
        <v>0</v>
      </c>
      <c r="BX44" s="2">
        <v>0</v>
      </c>
      <c r="BY44" s="2">
        <v>29.174600000000002</v>
      </c>
      <c r="BZ44" s="2">
        <v>0.32290000000000002</v>
      </c>
      <c r="CA44" s="2">
        <v>32.877899999999997</v>
      </c>
      <c r="CB44" s="2">
        <v>0.49059999999999998</v>
      </c>
      <c r="CC44" s="2">
        <v>0</v>
      </c>
      <c r="CD44" s="2">
        <v>0</v>
      </c>
      <c r="CE44" s="2">
        <v>0</v>
      </c>
      <c r="CF44" s="2">
        <v>0</v>
      </c>
      <c r="CG44" s="2">
        <v>2.0299999999999999E-2</v>
      </c>
      <c r="CH44" s="2">
        <v>0</v>
      </c>
      <c r="CI44" s="2">
        <v>0</v>
      </c>
      <c r="CJ44" s="2">
        <v>66.760000000000005</v>
      </c>
      <c r="CK44" s="2">
        <v>66.03</v>
      </c>
      <c r="CL44" s="2">
        <v>32.869999999999997</v>
      </c>
      <c r="CM44" s="2">
        <v>0.37</v>
      </c>
      <c r="CN44" s="2">
        <v>0.71</v>
      </c>
      <c r="CO44" s="2">
        <v>0.02</v>
      </c>
      <c r="CP44" s="2">
        <v>51.265099999999997</v>
      </c>
      <c r="CQ44" s="2">
        <v>0</v>
      </c>
      <c r="CR44" s="2">
        <v>31.165099999999999</v>
      </c>
      <c r="CS44" s="2">
        <v>0</v>
      </c>
      <c r="CT44" s="2">
        <v>0</v>
      </c>
      <c r="CU44" s="2">
        <v>0</v>
      </c>
      <c r="CV44" s="2">
        <v>0</v>
      </c>
      <c r="CW44" s="2">
        <v>13.749000000000001</v>
      </c>
      <c r="CX44" s="2">
        <v>3.6089000000000002</v>
      </c>
      <c r="CY44" s="2">
        <v>0.21190000000000001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66.959999999999994</v>
      </c>
      <c r="DF44" s="2">
        <v>31.81</v>
      </c>
      <c r="DG44" s="2">
        <v>1.23</v>
      </c>
      <c r="DH44" s="2">
        <v>0</v>
      </c>
      <c r="DI44" s="2">
        <v>50.9831</v>
      </c>
      <c r="DJ44" s="2">
        <v>0</v>
      </c>
      <c r="DK44" s="2">
        <v>5.1040000000000001</v>
      </c>
      <c r="DL44" s="2">
        <v>0</v>
      </c>
      <c r="DM44" s="2">
        <v>10.1638</v>
      </c>
      <c r="DN44" s="2">
        <v>0.2203</v>
      </c>
      <c r="DO44" s="2">
        <v>15.205299999999999</v>
      </c>
      <c r="DP44" s="2">
        <v>18.317699999999999</v>
      </c>
      <c r="DQ44" s="2">
        <v>0</v>
      </c>
      <c r="DR44" s="2">
        <v>0</v>
      </c>
      <c r="DS44" s="2">
        <v>0</v>
      </c>
      <c r="DT44" s="2">
        <v>0</v>
      </c>
      <c r="DU44" s="2">
        <v>5.8999999999999999E-3</v>
      </c>
      <c r="DV44" s="2">
        <v>0</v>
      </c>
      <c r="DW44" s="2">
        <v>0</v>
      </c>
      <c r="DX44" s="2">
        <v>72.73</v>
      </c>
      <c r="DY44" s="2">
        <v>41.98</v>
      </c>
      <c r="DZ44" s="2">
        <v>15.74</v>
      </c>
      <c r="EA44" s="2">
        <v>36.35</v>
      </c>
      <c r="EB44" s="2">
        <v>5.57</v>
      </c>
      <c r="EC44" s="2">
        <v>0.35</v>
      </c>
      <c r="ED44" s="2">
        <v>0.01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 s="2">
        <v>0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0</v>
      </c>
      <c r="HN44" s="2">
        <v>0</v>
      </c>
      <c r="HO44" s="2">
        <v>59.510800000000003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2">
        <v>0</v>
      </c>
      <c r="HW44" s="2">
        <v>4.0867000000000004</v>
      </c>
      <c r="HX44" s="2">
        <v>36.402500000000003</v>
      </c>
      <c r="HY44" s="2">
        <v>0</v>
      </c>
      <c r="HZ44" s="2">
        <v>93.87</v>
      </c>
      <c r="IA44" s="2">
        <v>6.13</v>
      </c>
    </row>
    <row r="45" spans="1:235" x14ac:dyDescent="0.35">
      <c r="A45" s="2" t="s">
        <v>659</v>
      </c>
      <c r="B45" s="2">
        <v>22.02</v>
      </c>
      <c r="C45" s="2">
        <v>21.14</v>
      </c>
      <c r="D45" s="2">
        <v>21.26</v>
      </c>
      <c r="E45" s="2">
        <v>1134.54</v>
      </c>
      <c r="F45" s="2">
        <v>1E-3</v>
      </c>
      <c r="G45" s="2">
        <v>-9.07</v>
      </c>
      <c r="H45" s="2">
        <v>0</v>
      </c>
      <c r="I45" s="2">
        <v>-0.72</v>
      </c>
      <c r="J45" s="2">
        <v>78.86</v>
      </c>
      <c r="K45" s="2">
        <v>1134.54</v>
      </c>
      <c r="L45" s="2">
        <v>0</v>
      </c>
      <c r="M45" s="2">
        <v>1134.54</v>
      </c>
      <c r="N45" s="2">
        <v>0</v>
      </c>
      <c r="O45" s="2">
        <v>1134.54</v>
      </c>
      <c r="P45" s="2">
        <v>0</v>
      </c>
      <c r="Q45" s="2">
        <v>1120.3499999999999</v>
      </c>
      <c r="R45" s="2">
        <v>-14.19</v>
      </c>
      <c r="S45" s="2">
        <v>1116.72</v>
      </c>
      <c r="T45" s="2">
        <v>-17.82</v>
      </c>
      <c r="U45" s="2">
        <v>996.95</v>
      </c>
      <c r="V45" s="2">
        <v>-137.59</v>
      </c>
      <c r="W45" s="2">
        <v>1026.8499999999999</v>
      </c>
      <c r="X45" s="2">
        <v>-107.69</v>
      </c>
      <c r="Y45" s="2">
        <v>5.9375999999999998</v>
      </c>
      <c r="Z45" s="2">
        <v>12.641</v>
      </c>
      <c r="AA45" s="2">
        <v>1.4634</v>
      </c>
      <c r="AB45" s="2">
        <v>0</v>
      </c>
      <c r="AC45" s="2">
        <v>0</v>
      </c>
      <c r="AD45" s="2">
        <v>0</v>
      </c>
      <c r="AE45" s="2">
        <v>0</v>
      </c>
      <c r="AF45" s="2">
        <v>0.92430000000000001</v>
      </c>
      <c r="AG45" s="2">
        <v>6.9432999999999998</v>
      </c>
      <c r="AH45" s="2">
        <v>39.293399999999998</v>
      </c>
      <c r="AI45" s="2">
        <v>53.387</v>
      </c>
      <c r="AJ45" s="2">
        <v>0</v>
      </c>
      <c r="AK45" s="2">
        <v>0</v>
      </c>
      <c r="AL45" s="2">
        <v>0</v>
      </c>
      <c r="AM45" s="2">
        <v>0</v>
      </c>
      <c r="AN45" s="2">
        <v>0.37630000000000002</v>
      </c>
      <c r="AO45" s="2">
        <v>0.21249999999999999</v>
      </c>
      <c r="AP45" s="2">
        <v>4.53E-2</v>
      </c>
      <c r="AQ45" s="2">
        <v>49.968600000000002</v>
      </c>
      <c r="AR45" s="2">
        <v>2.1072000000000002</v>
      </c>
      <c r="AS45" s="2">
        <v>12.335599999999999</v>
      </c>
      <c r="AT45" s="2">
        <v>2.0484</v>
      </c>
      <c r="AU45" s="2">
        <v>13.9314</v>
      </c>
      <c r="AV45" s="2">
        <v>0.25290000000000001</v>
      </c>
      <c r="AW45" s="2">
        <v>5.3446999999999996</v>
      </c>
      <c r="AX45" s="2">
        <v>10.4518</v>
      </c>
      <c r="AY45" s="2">
        <v>2.4386999999999999</v>
      </c>
      <c r="AZ45" s="2">
        <v>0.71109999999999995</v>
      </c>
      <c r="BA45" s="2">
        <v>0.19270000000000001</v>
      </c>
      <c r="BB45" s="2">
        <v>0</v>
      </c>
      <c r="BC45" s="2">
        <v>1.1000000000000001E-3</v>
      </c>
      <c r="BD45" s="2">
        <v>0.21579999999999999</v>
      </c>
      <c r="BE45" s="2">
        <v>0</v>
      </c>
      <c r="BF45" s="2">
        <v>1.2222999999999999</v>
      </c>
      <c r="BG45" s="2">
        <v>1.2277</v>
      </c>
      <c r="BH45" s="2">
        <v>0.82840000000000003</v>
      </c>
      <c r="BI45" s="2">
        <v>1.1500999999999999</v>
      </c>
      <c r="BJ45" s="2">
        <v>1.2261</v>
      </c>
      <c r="BK45" s="2">
        <v>1.2155</v>
      </c>
      <c r="BL45" s="2">
        <v>1.2272000000000001</v>
      </c>
      <c r="BM45" s="2">
        <v>1.2346999999999999</v>
      </c>
      <c r="BN45" s="2">
        <v>1.2376</v>
      </c>
      <c r="BO45" s="2">
        <v>1.2383</v>
      </c>
      <c r="BP45" s="2">
        <v>1.2388999999999999</v>
      </c>
      <c r="BQ45" s="2">
        <v>1.2492000000000001</v>
      </c>
      <c r="BR45" s="2">
        <v>1.2488999999999999</v>
      </c>
      <c r="BS45" s="2">
        <v>1.2476</v>
      </c>
      <c r="BT45" s="2">
        <v>1.2464999999999999</v>
      </c>
      <c r="BU45" s="2">
        <v>37.091299999999997</v>
      </c>
      <c r="BV45" s="2">
        <v>0</v>
      </c>
      <c r="BW45" s="2">
        <v>0</v>
      </c>
      <c r="BX45" s="2">
        <v>0</v>
      </c>
      <c r="BY45" s="2">
        <v>29.293900000000001</v>
      </c>
      <c r="BZ45" s="2">
        <v>0.32369999999999999</v>
      </c>
      <c r="CA45" s="2">
        <v>32.7804</v>
      </c>
      <c r="CB45" s="2">
        <v>0.49049999999999999</v>
      </c>
      <c r="CC45" s="2">
        <v>0</v>
      </c>
      <c r="CD45" s="2">
        <v>0</v>
      </c>
      <c r="CE45" s="2">
        <v>0</v>
      </c>
      <c r="CF45" s="2">
        <v>0</v>
      </c>
      <c r="CG45" s="2">
        <v>2.0199999999999999E-2</v>
      </c>
      <c r="CH45" s="2">
        <v>0</v>
      </c>
      <c r="CI45" s="2">
        <v>0</v>
      </c>
      <c r="CJ45" s="2">
        <v>66.61</v>
      </c>
      <c r="CK45" s="2">
        <v>65.87</v>
      </c>
      <c r="CL45" s="2">
        <v>33.03</v>
      </c>
      <c r="CM45" s="2">
        <v>0.37</v>
      </c>
      <c r="CN45" s="2">
        <v>0.71</v>
      </c>
      <c r="CO45" s="2">
        <v>0.02</v>
      </c>
      <c r="CP45" s="2">
        <v>51.295699999999997</v>
      </c>
      <c r="CQ45" s="2">
        <v>0</v>
      </c>
      <c r="CR45" s="2">
        <v>31.144300000000001</v>
      </c>
      <c r="CS45" s="2">
        <v>0</v>
      </c>
      <c r="CT45" s="2">
        <v>0</v>
      </c>
      <c r="CU45" s="2">
        <v>0</v>
      </c>
      <c r="CV45" s="2">
        <v>0</v>
      </c>
      <c r="CW45" s="2">
        <v>13.7248</v>
      </c>
      <c r="CX45" s="2">
        <v>3.6225000000000001</v>
      </c>
      <c r="CY45" s="2">
        <v>0.2127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66.84</v>
      </c>
      <c r="DF45" s="2">
        <v>31.92</v>
      </c>
      <c r="DG45" s="2">
        <v>1.23</v>
      </c>
      <c r="DH45" s="2">
        <v>0</v>
      </c>
      <c r="DI45" s="2">
        <v>50.975099999999998</v>
      </c>
      <c r="DJ45" s="2">
        <v>0</v>
      </c>
      <c r="DK45" s="2">
        <v>5.0983999999999998</v>
      </c>
      <c r="DL45" s="2">
        <v>0</v>
      </c>
      <c r="DM45" s="2">
        <v>10.2157</v>
      </c>
      <c r="DN45" s="2">
        <v>0.22120000000000001</v>
      </c>
      <c r="DO45" s="2">
        <v>15.181100000000001</v>
      </c>
      <c r="DP45" s="2">
        <v>18.302600000000002</v>
      </c>
      <c r="DQ45" s="2">
        <v>0</v>
      </c>
      <c r="DR45" s="2">
        <v>0</v>
      </c>
      <c r="DS45" s="2">
        <v>0</v>
      </c>
      <c r="DT45" s="2">
        <v>0</v>
      </c>
      <c r="DU45" s="2">
        <v>5.8999999999999999E-3</v>
      </c>
      <c r="DV45" s="2">
        <v>0</v>
      </c>
      <c r="DW45" s="2">
        <v>0</v>
      </c>
      <c r="DX45" s="2">
        <v>72.599999999999994</v>
      </c>
      <c r="DY45" s="2">
        <v>41.93</v>
      </c>
      <c r="DZ45" s="2">
        <v>15.83</v>
      </c>
      <c r="EA45" s="2">
        <v>36.33</v>
      </c>
      <c r="EB45" s="2">
        <v>5.57</v>
      </c>
      <c r="EC45" s="2">
        <v>0.35</v>
      </c>
      <c r="ED45" s="2">
        <v>0.01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0</v>
      </c>
      <c r="HK45" s="2">
        <v>0</v>
      </c>
      <c r="HL45" s="2">
        <v>0</v>
      </c>
      <c r="HM45" s="2">
        <v>0</v>
      </c>
      <c r="HN45" s="2">
        <v>0</v>
      </c>
      <c r="HO45" s="2">
        <v>59.519500000000001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0</v>
      </c>
      <c r="HV45" s="2">
        <v>0</v>
      </c>
      <c r="HW45" s="2">
        <v>4.0778999999999996</v>
      </c>
      <c r="HX45" s="2">
        <v>36.4026</v>
      </c>
      <c r="HY45" s="2">
        <v>0</v>
      </c>
      <c r="HZ45" s="2">
        <v>93.88</v>
      </c>
      <c r="IA45" s="2">
        <v>6.12</v>
      </c>
    </row>
    <row r="46" spans="1:235" x14ac:dyDescent="0.35">
      <c r="A46" s="2" t="s">
        <v>659</v>
      </c>
      <c r="B46" s="2">
        <v>22.52</v>
      </c>
      <c r="C46" s="2">
        <v>21.63</v>
      </c>
      <c r="D46" s="2">
        <v>21.76</v>
      </c>
      <c r="E46" s="2">
        <v>1134.07</v>
      </c>
      <c r="F46" s="2">
        <v>1E-3</v>
      </c>
      <c r="G46" s="2">
        <v>-9.08</v>
      </c>
      <c r="H46" s="2">
        <v>0</v>
      </c>
      <c r="I46" s="2">
        <v>-0.72</v>
      </c>
      <c r="J46" s="2">
        <v>78.37</v>
      </c>
      <c r="K46" s="2">
        <v>1134.07</v>
      </c>
      <c r="L46" s="2">
        <v>0</v>
      </c>
      <c r="M46" s="2">
        <v>1134.07</v>
      </c>
      <c r="N46" s="2">
        <v>0</v>
      </c>
      <c r="O46" s="2">
        <v>1134.07</v>
      </c>
      <c r="P46" s="2">
        <v>0</v>
      </c>
      <c r="Q46" s="2">
        <v>1119.95</v>
      </c>
      <c r="R46" s="2">
        <v>-14.12</v>
      </c>
      <c r="S46" s="2">
        <v>1116.26</v>
      </c>
      <c r="T46" s="2">
        <v>-17.809999999999999</v>
      </c>
      <c r="U46" s="2">
        <v>997.77</v>
      </c>
      <c r="V46" s="2">
        <v>-136.30000000000001</v>
      </c>
      <c r="W46" s="2">
        <v>1026.8499999999999</v>
      </c>
      <c r="X46" s="2">
        <v>-107.22</v>
      </c>
      <c r="Y46" s="2">
        <v>5.9718</v>
      </c>
      <c r="Z46" s="2">
        <v>12.834099999999999</v>
      </c>
      <c r="AA46" s="2">
        <v>1.7258</v>
      </c>
      <c r="AB46" s="2">
        <v>0</v>
      </c>
      <c r="AC46" s="2">
        <v>0</v>
      </c>
      <c r="AD46" s="2">
        <v>0</v>
      </c>
      <c r="AE46" s="2">
        <v>0</v>
      </c>
      <c r="AF46" s="2">
        <v>0.92610000000000003</v>
      </c>
      <c r="AG46" s="2">
        <v>6.9526000000000003</v>
      </c>
      <c r="AH46" s="2">
        <v>39.275799999999997</v>
      </c>
      <c r="AI46" s="2">
        <v>53.393900000000002</v>
      </c>
      <c r="AJ46" s="2">
        <v>0</v>
      </c>
      <c r="AK46" s="2">
        <v>0</v>
      </c>
      <c r="AL46" s="2">
        <v>0</v>
      </c>
      <c r="AM46" s="2">
        <v>0</v>
      </c>
      <c r="AN46" s="2">
        <v>0.37769999999999998</v>
      </c>
      <c r="AO46" s="2">
        <v>0.21299999999999999</v>
      </c>
      <c r="AP46" s="2">
        <v>4.53E-2</v>
      </c>
      <c r="AQ46" s="2">
        <v>49.966099999999997</v>
      </c>
      <c r="AR46" s="2">
        <v>2.1204000000000001</v>
      </c>
      <c r="AS46" s="2">
        <v>12.322800000000001</v>
      </c>
      <c r="AT46" s="2">
        <v>2.0560999999999998</v>
      </c>
      <c r="AU46" s="2">
        <v>13.964399999999999</v>
      </c>
      <c r="AV46" s="2">
        <v>0.2535</v>
      </c>
      <c r="AW46" s="2">
        <v>5.3211000000000004</v>
      </c>
      <c r="AX46" s="2">
        <v>10.426399999999999</v>
      </c>
      <c r="AY46" s="2">
        <v>2.4428999999999998</v>
      </c>
      <c r="AZ46" s="2">
        <v>0.71489999999999998</v>
      </c>
      <c r="BA46" s="2">
        <v>0.19389999999999999</v>
      </c>
      <c r="BB46" s="2">
        <v>0</v>
      </c>
      <c r="BC46" s="2">
        <v>1.1000000000000001E-3</v>
      </c>
      <c r="BD46" s="2">
        <v>0.21629999999999999</v>
      </c>
      <c r="BE46" s="2">
        <v>0</v>
      </c>
      <c r="BF46" s="2">
        <v>1.2277</v>
      </c>
      <c r="BG46" s="2">
        <v>1.2291000000000001</v>
      </c>
      <c r="BH46" s="2">
        <v>0.82640000000000002</v>
      </c>
      <c r="BI46" s="2">
        <v>1.1544000000000001</v>
      </c>
      <c r="BJ46" s="2">
        <v>1.2325999999999999</v>
      </c>
      <c r="BK46" s="2">
        <v>1.2211000000000001</v>
      </c>
      <c r="BL46" s="2">
        <v>1.2329000000000001</v>
      </c>
      <c r="BM46" s="2">
        <v>1.2403999999999999</v>
      </c>
      <c r="BN46" s="2">
        <v>1.2430000000000001</v>
      </c>
      <c r="BO46" s="2">
        <v>1.2438</v>
      </c>
      <c r="BP46" s="2">
        <v>1.2443</v>
      </c>
      <c r="BQ46" s="2">
        <v>1.2544999999999999</v>
      </c>
      <c r="BR46" s="2">
        <v>1.2543</v>
      </c>
      <c r="BS46" s="2">
        <v>1.2531000000000001</v>
      </c>
      <c r="BT46" s="2">
        <v>1.2521</v>
      </c>
      <c r="BU46" s="2">
        <v>37.0687</v>
      </c>
      <c r="BV46" s="2">
        <v>0</v>
      </c>
      <c r="BW46" s="2">
        <v>0</v>
      </c>
      <c r="BX46" s="2">
        <v>0</v>
      </c>
      <c r="BY46" s="2">
        <v>29.413699999999999</v>
      </c>
      <c r="BZ46" s="2">
        <v>0.3246</v>
      </c>
      <c r="CA46" s="2">
        <v>32.682499999999997</v>
      </c>
      <c r="CB46" s="2">
        <v>0.4904</v>
      </c>
      <c r="CC46" s="2">
        <v>0</v>
      </c>
      <c r="CD46" s="2">
        <v>0</v>
      </c>
      <c r="CE46" s="2">
        <v>0</v>
      </c>
      <c r="CF46" s="2">
        <v>0</v>
      </c>
      <c r="CG46" s="2">
        <v>2.0199999999999999E-2</v>
      </c>
      <c r="CH46" s="2">
        <v>0</v>
      </c>
      <c r="CI46" s="2">
        <v>0</v>
      </c>
      <c r="CJ46" s="2">
        <v>66.45</v>
      </c>
      <c r="CK46" s="2">
        <v>65.72</v>
      </c>
      <c r="CL46" s="2">
        <v>33.18</v>
      </c>
      <c r="CM46" s="2">
        <v>0.37</v>
      </c>
      <c r="CN46" s="2">
        <v>0.71</v>
      </c>
      <c r="CO46" s="2">
        <v>0.02</v>
      </c>
      <c r="CP46" s="2">
        <v>51.326300000000003</v>
      </c>
      <c r="CQ46" s="2">
        <v>0</v>
      </c>
      <c r="CR46" s="2">
        <v>31.1235</v>
      </c>
      <c r="CS46" s="2">
        <v>0</v>
      </c>
      <c r="CT46" s="2">
        <v>0</v>
      </c>
      <c r="CU46" s="2">
        <v>0</v>
      </c>
      <c r="CV46" s="2">
        <v>0</v>
      </c>
      <c r="CW46" s="2">
        <v>13.7004</v>
      </c>
      <c r="CX46" s="2">
        <v>3.6362000000000001</v>
      </c>
      <c r="CY46" s="2">
        <v>0.21360000000000001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66.72</v>
      </c>
      <c r="DF46" s="2">
        <v>32.04</v>
      </c>
      <c r="DG46" s="2">
        <v>1.24</v>
      </c>
      <c r="DH46" s="2">
        <v>0</v>
      </c>
      <c r="DI46" s="2">
        <v>50.966900000000003</v>
      </c>
      <c r="DJ46" s="2">
        <v>0</v>
      </c>
      <c r="DK46" s="2">
        <v>5.0929000000000002</v>
      </c>
      <c r="DL46" s="2">
        <v>0</v>
      </c>
      <c r="DM46" s="2">
        <v>10.267899999999999</v>
      </c>
      <c r="DN46" s="2">
        <v>0.22209999999999999</v>
      </c>
      <c r="DO46" s="2">
        <v>15.156700000000001</v>
      </c>
      <c r="DP46" s="2">
        <v>18.287500000000001</v>
      </c>
      <c r="DQ46" s="2">
        <v>0</v>
      </c>
      <c r="DR46" s="2">
        <v>0</v>
      </c>
      <c r="DS46" s="2">
        <v>0</v>
      </c>
      <c r="DT46" s="2">
        <v>0</v>
      </c>
      <c r="DU46" s="2">
        <v>5.8999999999999999E-3</v>
      </c>
      <c r="DV46" s="2">
        <v>0</v>
      </c>
      <c r="DW46" s="2">
        <v>0</v>
      </c>
      <c r="DX46" s="2">
        <v>72.459999999999994</v>
      </c>
      <c r="DY46" s="2">
        <v>41.87</v>
      </c>
      <c r="DZ46" s="2">
        <v>15.91</v>
      </c>
      <c r="EA46" s="2">
        <v>36.31</v>
      </c>
      <c r="EB46" s="2">
        <v>5.56</v>
      </c>
      <c r="EC46" s="2">
        <v>0.35</v>
      </c>
      <c r="ED46" s="2">
        <v>0.01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2">
        <v>0</v>
      </c>
      <c r="HH46" s="2">
        <v>0</v>
      </c>
      <c r="HI46" s="2">
        <v>0</v>
      </c>
      <c r="HJ46" s="2">
        <v>0</v>
      </c>
      <c r="HK46" s="2">
        <v>0</v>
      </c>
      <c r="HL46" s="2">
        <v>0</v>
      </c>
      <c r="HM46" s="2">
        <v>0</v>
      </c>
      <c r="HN46" s="2">
        <v>0</v>
      </c>
      <c r="HO46" s="2">
        <v>59.528199999999998</v>
      </c>
      <c r="HP46" s="2">
        <v>0</v>
      </c>
      <c r="HQ46" s="2">
        <v>0</v>
      </c>
      <c r="HR46" s="2">
        <v>0</v>
      </c>
      <c r="HS46" s="2">
        <v>0</v>
      </c>
      <c r="HT46" s="2">
        <v>0</v>
      </c>
      <c r="HU46" s="2">
        <v>0</v>
      </c>
      <c r="HV46" s="2">
        <v>0</v>
      </c>
      <c r="HW46" s="2">
        <v>4.069</v>
      </c>
      <c r="HX46" s="2">
        <v>36.402799999999999</v>
      </c>
      <c r="HY46" s="2">
        <v>0</v>
      </c>
      <c r="HZ46" s="2">
        <v>93.89</v>
      </c>
      <c r="IA46" s="2">
        <v>6.11</v>
      </c>
    </row>
    <row r="47" spans="1:235" x14ac:dyDescent="0.35">
      <c r="A47" s="2" t="s">
        <v>659</v>
      </c>
      <c r="B47" s="2">
        <v>23.03</v>
      </c>
      <c r="C47" s="2">
        <v>22.13</v>
      </c>
      <c r="D47" s="2">
        <v>22.26</v>
      </c>
      <c r="E47" s="2">
        <v>1133.5999999999999</v>
      </c>
      <c r="F47" s="2">
        <v>1E-3</v>
      </c>
      <c r="G47" s="2">
        <v>-9.08</v>
      </c>
      <c r="H47" s="2">
        <v>0</v>
      </c>
      <c r="I47" s="2">
        <v>-0.72</v>
      </c>
      <c r="J47" s="2">
        <v>77.87</v>
      </c>
      <c r="K47" s="2">
        <v>1133.5899999999999</v>
      </c>
      <c r="L47" s="2">
        <v>0</v>
      </c>
      <c r="M47" s="2">
        <v>1133.5999999999999</v>
      </c>
      <c r="N47" s="2">
        <v>0</v>
      </c>
      <c r="O47" s="2">
        <v>1133.5899999999999</v>
      </c>
      <c r="P47" s="2">
        <v>-0.01</v>
      </c>
      <c r="Q47" s="2">
        <v>1119.54</v>
      </c>
      <c r="R47" s="2">
        <v>-14.06</v>
      </c>
      <c r="S47" s="2">
        <v>1115.8</v>
      </c>
      <c r="T47" s="2">
        <v>-17.8</v>
      </c>
      <c r="U47" s="2">
        <v>998.6</v>
      </c>
      <c r="V47" s="2">
        <v>-135</v>
      </c>
      <c r="W47" s="2">
        <v>1026.8499999999999</v>
      </c>
      <c r="X47" s="2">
        <v>-106.75</v>
      </c>
      <c r="Y47" s="2">
        <v>6.0060000000000002</v>
      </c>
      <c r="Z47" s="2">
        <v>13.027100000000001</v>
      </c>
      <c r="AA47" s="2">
        <v>1.9883999999999999</v>
      </c>
      <c r="AB47" s="2">
        <v>0</v>
      </c>
      <c r="AC47" s="2">
        <v>0</v>
      </c>
      <c r="AD47" s="2">
        <v>0</v>
      </c>
      <c r="AE47" s="2">
        <v>0</v>
      </c>
      <c r="AF47" s="2">
        <v>0.92800000000000005</v>
      </c>
      <c r="AG47" s="2">
        <v>6.9619999999999997</v>
      </c>
      <c r="AH47" s="2">
        <v>39.258099999999999</v>
      </c>
      <c r="AI47" s="2">
        <v>53.400799999999997</v>
      </c>
      <c r="AJ47" s="2">
        <v>0</v>
      </c>
      <c r="AK47" s="2">
        <v>0</v>
      </c>
      <c r="AL47" s="2">
        <v>0</v>
      </c>
      <c r="AM47" s="2">
        <v>0</v>
      </c>
      <c r="AN47" s="2">
        <v>0.37909999999999999</v>
      </c>
      <c r="AO47" s="2">
        <v>0.21340000000000001</v>
      </c>
      <c r="AP47" s="2">
        <v>4.53E-2</v>
      </c>
      <c r="AQ47" s="2">
        <v>49.963500000000003</v>
      </c>
      <c r="AR47" s="2">
        <v>2.1337999999999999</v>
      </c>
      <c r="AS47" s="2">
        <v>12.31</v>
      </c>
      <c r="AT47" s="2">
        <v>2.0636999999999999</v>
      </c>
      <c r="AU47" s="2">
        <v>13.997299999999999</v>
      </c>
      <c r="AV47" s="2">
        <v>0.25409999999999999</v>
      </c>
      <c r="AW47" s="2">
        <v>5.2975000000000003</v>
      </c>
      <c r="AX47" s="2">
        <v>10.401</v>
      </c>
      <c r="AY47" s="2">
        <v>2.4470000000000001</v>
      </c>
      <c r="AZ47" s="2">
        <v>0.71879999999999999</v>
      </c>
      <c r="BA47" s="2">
        <v>0.19520000000000001</v>
      </c>
      <c r="BB47" s="2">
        <v>0</v>
      </c>
      <c r="BC47" s="2">
        <v>1.1000000000000001E-3</v>
      </c>
      <c r="BD47" s="2">
        <v>0.21679999999999999</v>
      </c>
      <c r="BE47" s="2">
        <v>0</v>
      </c>
      <c r="BF47" s="2">
        <v>1.2331000000000001</v>
      </c>
      <c r="BG47" s="2">
        <v>1.2304999999999999</v>
      </c>
      <c r="BH47" s="2">
        <v>0.82440000000000002</v>
      </c>
      <c r="BI47" s="2">
        <v>1.1587000000000001</v>
      </c>
      <c r="BJ47" s="2">
        <v>1.2391000000000001</v>
      </c>
      <c r="BK47" s="2">
        <v>1.2267999999999999</v>
      </c>
      <c r="BL47" s="2">
        <v>1.2386999999999999</v>
      </c>
      <c r="BM47" s="2">
        <v>1.246</v>
      </c>
      <c r="BN47" s="2">
        <v>1.2485999999999999</v>
      </c>
      <c r="BO47" s="2">
        <v>1.2492000000000001</v>
      </c>
      <c r="BP47" s="2">
        <v>1.2497</v>
      </c>
      <c r="BQ47" s="2">
        <v>1.2599</v>
      </c>
      <c r="BR47" s="2">
        <v>1.2598</v>
      </c>
      <c r="BS47" s="2">
        <v>1.2585999999999999</v>
      </c>
      <c r="BT47" s="2">
        <v>1.2576000000000001</v>
      </c>
      <c r="BU47" s="2">
        <v>37.045999999999999</v>
      </c>
      <c r="BV47" s="2">
        <v>0</v>
      </c>
      <c r="BW47" s="2">
        <v>0</v>
      </c>
      <c r="BX47" s="2">
        <v>0</v>
      </c>
      <c r="BY47" s="2">
        <v>29.533999999999999</v>
      </c>
      <c r="BZ47" s="2">
        <v>0.32540000000000002</v>
      </c>
      <c r="CA47" s="2">
        <v>32.584200000000003</v>
      </c>
      <c r="CB47" s="2">
        <v>0.49030000000000001</v>
      </c>
      <c r="CC47" s="2">
        <v>0</v>
      </c>
      <c r="CD47" s="2">
        <v>0</v>
      </c>
      <c r="CE47" s="2">
        <v>0</v>
      </c>
      <c r="CF47" s="2">
        <v>0</v>
      </c>
      <c r="CG47" s="2">
        <v>2.01E-2</v>
      </c>
      <c r="CH47" s="2">
        <v>0</v>
      </c>
      <c r="CI47" s="2">
        <v>0</v>
      </c>
      <c r="CJ47" s="2">
        <v>66.290000000000006</v>
      </c>
      <c r="CK47" s="2">
        <v>65.56</v>
      </c>
      <c r="CL47" s="2">
        <v>33.340000000000003</v>
      </c>
      <c r="CM47" s="2">
        <v>0.37</v>
      </c>
      <c r="CN47" s="2">
        <v>0.71</v>
      </c>
      <c r="CO47" s="2">
        <v>0.02</v>
      </c>
      <c r="CP47" s="2">
        <v>51.357100000000003</v>
      </c>
      <c r="CQ47" s="2">
        <v>0</v>
      </c>
      <c r="CR47" s="2">
        <v>31.102599999999999</v>
      </c>
      <c r="CS47" s="2">
        <v>0</v>
      </c>
      <c r="CT47" s="2">
        <v>0</v>
      </c>
      <c r="CU47" s="2">
        <v>0</v>
      </c>
      <c r="CV47" s="2">
        <v>0</v>
      </c>
      <c r="CW47" s="2">
        <v>13.676</v>
      </c>
      <c r="CX47" s="2">
        <v>3.6499000000000001</v>
      </c>
      <c r="CY47" s="2">
        <v>0.2145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66.599999999999994</v>
      </c>
      <c r="DF47" s="2">
        <v>32.159999999999997</v>
      </c>
      <c r="DG47" s="2">
        <v>1.24</v>
      </c>
      <c r="DH47" s="2">
        <v>0</v>
      </c>
      <c r="DI47" s="2">
        <v>50.9587</v>
      </c>
      <c r="DJ47" s="2">
        <v>0</v>
      </c>
      <c r="DK47" s="2">
        <v>5.0875000000000004</v>
      </c>
      <c r="DL47" s="2">
        <v>0</v>
      </c>
      <c r="DM47" s="2">
        <v>10.320399999999999</v>
      </c>
      <c r="DN47" s="2">
        <v>0.22309999999999999</v>
      </c>
      <c r="DO47" s="2">
        <v>15.132099999999999</v>
      </c>
      <c r="DP47" s="2">
        <v>18.272400000000001</v>
      </c>
      <c r="DQ47" s="2">
        <v>0</v>
      </c>
      <c r="DR47" s="2">
        <v>0</v>
      </c>
      <c r="DS47" s="2">
        <v>0</v>
      </c>
      <c r="DT47" s="2">
        <v>0</v>
      </c>
      <c r="DU47" s="2">
        <v>5.8999999999999999E-3</v>
      </c>
      <c r="DV47" s="2">
        <v>0</v>
      </c>
      <c r="DW47" s="2">
        <v>0</v>
      </c>
      <c r="DX47" s="2">
        <v>72.33</v>
      </c>
      <c r="DY47" s="2">
        <v>41.81</v>
      </c>
      <c r="DZ47" s="2">
        <v>16</v>
      </c>
      <c r="EA47" s="2">
        <v>36.28</v>
      </c>
      <c r="EB47" s="2">
        <v>5.56</v>
      </c>
      <c r="EC47" s="2">
        <v>0.35</v>
      </c>
      <c r="ED47" s="2">
        <v>0.01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2">
        <v>0</v>
      </c>
      <c r="HJ47" s="2">
        <v>0</v>
      </c>
      <c r="HK47" s="2">
        <v>0</v>
      </c>
      <c r="HL47" s="2">
        <v>0</v>
      </c>
      <c r="HM47" s="2">
        <v>0</v>
      </c>
      <c r="HN47" s="2">
        <v>0</v>
      </c>
      <c r="HO47" s="2">
        <v>59.536900000000003</v>
      </c>
      <c r="HP47" s="2">
        <v>0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2">
        <v>0</v>
      </c>
      <c r="HW47" s="2">
        <v>4.0601000000000003</v>
      </c>
      <c r="HX47" s="2">
        <v>36.402900000000002</v>
      </c>
      <c r="HY47" s="2">
        <v>0</v>
      </c>
      <c r="HZ47" s="2">
        <v>93.91</v>
      </c>
      <c r="IA47" s="2">
        <v>6.09</v>
      </c>
    </row>
    <row r="48" spans="1:235" x14ac:dyDescent="0.35">
      <c r="A48" s="2" t="s">
        <v>659</v>
      </c>
      <c r="B48" s="2">
        <v>23.53</v>
      </c>
      <c r="C48" s="2">
        <v>22.62</v>
      </c>
      <c r="D48" s="2">
        <v>22.76</v>
      </c>
      <c r="E48" s="2">
        <v>1133.1099999999999</v>
      </c>
      <c r="F48" s="2">
        <v>1E-3</v>
      </c>
      <c r="G48" s="2">
        <v>-9.09</v>
      </c>
      <c r="H48" s="2">
        <v>0</v>
      </c>
      <c r="I48" s="2">
        <v>-0.72</v>
      </c>
      <c r="J48" s="2">
        <v>77.38</v>
      </c>
      <c r="K48" s="2">
        <v>1133.1099999999999</v>
      </c>
      <c r="L48" s="2">
        <v>0</v>
      </c>
      <c r="M48" s="2">
        <v>1133.1099999999999</v>
      </c>
      <c r="N48" s="2">
        <v>0</v>
      </c>
      <c r="O48" s="2">
        <v>1133.1099999999999</v>
      </c>
      <c r="P48" s="2">
        <v>0</v>
      </c>
      <c r="Q48" s="2">
        <v>1119.1300000000001</v>
      </c>
      <c r="R48" s="2">
        <v>-13.98</v>
      </c>
      <c r="S48" s="2">
        <v>1115.33</v>
      </c>
      <c r="T48" s="2">
        <v>-17.79</v>
      </c>
      <c r="U48" s="2">
        <v>999.43</v>
      </c>
      <c r="V48" s="2">
        <v>-133.68</v>
      </c>
      <c r="W48" s="2">
        <v>1026.8499999999999</v>
      </c>
      <c r="X48" s="2">
        <v>-106.26</v>
      </c>
      <c r="Y48" s="2">
        <v>6.0419999999999998</v>
      </c>
      <c r="Z48" s="2">
        <v>13.2219</v>
      </c>
      <c r="AA48" s="2">
        <v>2.2473999999999998</v>
      </c>
      <c r="AB48" s="2">
        <v>0</v>
      </c>
      <c r="AC48" s="2">
        <v>0</v>
      </c>
      <c r="AD48" s="2">
        <v>0</v>
      </c>
      <c r="AE48" s="2">
        <v>0</v>
      </c>
      <c r="AF48" s="2">
        <v>0.92979999999999996</v>
      </c>
      <c r="AG48" s="2">
        <v>7.3288000000000002</v>
      </c>
      <c r="AH48" s="2">
        <v>39.606200000000001</v>
      </c>
      <c r="AI48" s="2">
        <v>52.685200000000002</v>
      </c>
      <c r="AJ48" s="2">
        <v>0</v>
      </c>
      <c r="AK48" s="2">
        <v>0</v>
      </c>
      <c r="AL48" s="2">
        <v>0</v>
      </c>
      <c r="AM48" s="2">
        <v>0</v>
      </c>
      <c r="AN48" s="2">
        <v>0.37980000000000003</v>
      </c>
      <c r="AO48" s="2">
        <v>0.21390000000000001</v>
      </c>
      <c r="AP48" s="2">
        <v>4.53E-2</v>
      </c>
      <c r="AQ48" s="2">
        <v>49.961199999999998</v>
      </c>
      <c r="AR48" s="2">
        <v>2.1474000000000002</v>
      </c>
      <c r="AS48" s="2">
        <v>12.296799999999999</v>
      </c>
      <c r="AT48" s="2">
        <v>2.0714999999999999</v>
      </c>
      <c r="AU48" s="2">
        <v>14.03</v>
      </c>
      <c r="AV48" s="2">
        <v>0.25480000000000003</v>
      </c>
      <c r="AW48" s="2">
        <v>5.2737999999999996</v>
      </c>
      <c r="AX48" s="2">
        <v>10.375999999999999</v>
      </c>
      <c r="AY48" s="2">
        <v>2.4510999999999998</v>
      </c>
      <c r="AZ48" s="2">
        <v>0.72260000000000002</v>
      </c>
      <c r="BA48" s="2">
        <v>0.19639999999999999</v>
      </c>
      <c r="BB48" s="2">
        <v>0</v>
      </c>
      <c r="BC48" s="2">
        <v>1.1000000000000001E-3</v>
      </c>
      <c r="BD48" s="2">
        <v>0.21729999999999999</v>
      </c>
      <c r="BE48" s="2">
        <v>0</v>
      </c>
      <c r="BF48" s="2">
        <v>1.2384999999999999</v>
      </c>
      <c r="BG48" s="2">
        <v>1.2319</v>
      </c>
      <c r="BH48" s="2">
        <v>0.82240000000000002</v>
      </c>
      <c r="BI48" s="2">
        <v>1.163</v>
      </c>
      <c r="BJ48" s="2">
        <v>1.2457</v>
      </c>
      <c r="BK48" s="2">
        <v>1.2325999999999999</v>
      </c>
      <c r="BL48" s="2">
        <v>1.2444999999999999</v>
      </c>
      <c r="BM48" s="2">
        <v>1.2518</v>
      </c>
      <c r="BN48" s="2">
        <v>1.2542</v>
      </c>
      <c r="BO48" s="2">
        <v>1.2547999999999999</v>
      </c>
      <c r="BP48" s="2">
        <v>1.2551000000000001</v>
      </c>
      <c r="BQ48" s="2">
        <v>1.2653000000000001</v>
      </c>
      <c r="BR48" s="2">
        <v>1.2653000000000001</v>
      </c>
      <c r="BS48" s="2">
        <v>1.2643</v>
      </c>
      <c r="BT48" s="2">
        <v>1.2633000000000001</v>
      </c>
      <c r="BU48" s="2">
        <v>37.023200000000003</v>
      </c>
      <c r="BV48" s="2">
        <v>0</v>
      </c>
      <c r="BW48" s="2">
        <v>0</v>
      </c>
      <c r="BX48" s="2">
        <v>0</v>
      </c>
      <c r="BY48" s="2">
        <v>29.654800000000002</v>
      </c>
      <c r="BZ48" s="2">
        <v>0.32629999999999998</v>
      </c>
      <c r="CA48" s="2">
        <v>32.485500000000002</v>
      </c>
      <c r="CB48" s="2">
        <v>0.49020000000000002</v>
      </c>
      <c r="CC48" s="2">
        <v>0</v>
      </c>
      <c r="CD48" s="2">
        <v>0</v>
      </c>
      <c r="CE48" s="2">
        <v>0</v>
      </c>
      <c r="CF48" s="2">
        <v>0</v>
      </c>
      <c r="CG48" s="2">
        <v>2.01E-2</v>
      </c>
      <c r="CH48" s="2">
        <v>0</v>
      </c>
      <c r="CI48" s="2">
        <v>0</v>
      </c>
      <c r="CJ48" s="2">
        <v>66.13</v>
      </c>
      <c r="CK48" s="2">
        <v>65.400000000000006</v>
      </c>
      <c r="CL48" s="2">
        <v>33.49</v>
      </c>
      <c r="CM48" s="2">
        <v>0.37</v>
      </c>
      <c r="CN48" s="2">
        <v>0.71</v>
      </c>
      <c r="CO48" s="2">
        <v>0.02</v>
      </c>
      <c r="CP48" s="2">
        <v>51.387900000000002</v>
      </c>
      <c r="CQ48" s="2">
        <v>0</v>
      </c>
      <c r="CR48" s="2">
        <v>31.081600000000002</v>
      </c>
      <c r="CS48" s="2">
        <v>0</v>
      </c>
      <c r="CT48" s="2">
        <v>0</v>
      </c>
      <c r="CU48" s="2">
        <v>0</v>
      </c>
      <c r="CV48" s="2">
        <v>0</v>
      </c>
      <c r="CW48" s="2">
        <v>13.6515</v>
      </c>
      <c r="CX48" s="2">
        <v>3.6636000000000002</v>
      </c>
      <c r="CY48" s="2">
        <v>0.21540000000000001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66.47</v>
      </c>
      <c r="DF48" s="2">
        <v>32.28</v>
      </c>
      <c r="DG48" s="2">
        <v>1.25</v>
      </c>
      <c r="DH48" s="2">
        <v>0</v>
      </c>
      <c r="DI48" s="2">
        <v>50.950699999999998</v>
      </c>
      <c r="DJ48" s="2">
        <v>0</v>
      </c>
      <c r="DK48" s="2">
        <v>5.0815999999999999</v>
      </c>
      <c r="DL48" s="2">
        <v>0</v>
      </c>
      <c r="DM48" s="2">
        <v>10.373100000000001</v>
      </c>
      <c r="DN48" s="2">
        <v>0.224</v>
      </c>
      <c r="DO48" s="2">
        <v>15.107200000000001</v>
      </c>
      <c r="DP48" s="2">
        <v>18.2576</v>
      </c>
      <c r="DQ48" s="2">
        <v>0</v>
      </c>
      <c r="DR48" s="2">
        <v>0</v>
      </c>
      <c r="DS48" s="2">
        <v>0</v>
      </c>
      <c r="DT48" s="2">
        <v>0</v>
      </c>
      <c r="DU48" s="2">
        <v>5.8999999999999999E-3</v>
      </c>
      <c r="DV48" s="2">
        <v>0</v>
      </c>
      <c r="DW48" s="2">
        <v>0</v>
      </c>
      <c r="DX48" s="2">
        <v>72.19</v>
      </c>
      <c r="DY48" s="2">
        <v>41.75</v>
      </c>
      <c r="DZ48" s="2">
        <v>16.079999999999998</v>
      </c>
      <c r="EA48" s="2">
        <v>36.26</v>
      </c>
      <c r="EB48" s="2">
        <v>5.55</v>
      </c>
      <c r="EC48" s="2">
        <v>0.35</v>
      </c>
      <c r="ED48" s="2">
        <v>0.01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2">
        <v>0</v>
      </c>
      <c r="GV48" s="2">
        <v>0</v>
      </c>
      <c r="GW48" s="2">
        <v>0</v>
      </c>
      <c r="GX48" s="2">
        <v>0</v>
      </c>
      <c r="GY48" s="2">
        <v>0</v>
      </c>
      <c r="GZ48" s="2">
        <v>0</v>
      </c>
      <c r="HA48" s="2">
        <v>0</v>
      </c>
      <c r="HB48" s="2">
        <v>0</v>
      </c>
      <c r="HC48" s="2">
        <v>0</v>
      </c>
      <c r="HD48" s="2">
        <v>0</v>
      </c>
      <c r="HE48" s="2">
        <v>0</v>
      </c>
      <c r="HF48" s="2">
        <v>0</v>
      </c>
      <c r="HG48" s="2">
        <v>0</v>
      </c>
      <c r="HH48" s="2">
        <v>0</v>
      </c>
      <c r="HI48" s="2">
        <v>0</v>
      </c>
      <c r="HJ48" s="2">
        <v>0</v>
      </c>
      <c r="HK48" s="2">
        <v>0</v>
      </c>
      <c r="HL48" s="2">
        <v>0</v>
      </c>
      <c r="HM48" s="2">
        <v>0</v>
      </c>
      <c r="HN48" s="2">
        <v>0</v>
      </c>
      <c r="HO48" s="2">
        <v>59.5456</v>
      </c>
      <c r="HP48" s="2">
        <v>0</v>
      </c>
      <c r="HQ48" s="2">
        <v>0</v>
      </c>
      <c r="HR48" s="2">
        <v>0</v>
      </c>
      <c r="HS48" s="2">
        <v>0</v>
      </c>
      <c r="HT48" s="2">
        <v>0</v>
      </c>
      <c r="HU48" s="2">
        <v>0</v>
      </c>
      <c r="HV48" s="2">
        <v>0</v>
      </c>
      <c r="HW48" s="2">
        <v>4.0513000000000003</v>
      </c>
      <c r="HX48" s="2">
        <v>36.403100000000002</v>
      </c>
      <c r="HY48" s="2">
        <v>0</v>
      </c>
      <c r="HZ48" s="2">
        <v>93.92</v>
      </c>
      <c r="IA48" s="2">
        <v>6.08</v>
      </c>
    </row>
    <row r="49" spans="1:235" x14ac:dyDescent="0.35">
      <c r="A49" s="2" t="s">
        <v>659</v>
      </c>
      <c r="B49" s="2">
        <v>24.03</v>
      </c>
      <c r="C49" s="2">
        <v>23.11</v>
      </c>
      <c r="D49" s="2">
        <v>23.27</v>
      </c>
      <c r="E49" s="2">
        <v>1132.6300000000001</v>
      </c>
      <c r="F49" s="2">
        <v>1E-3</v>
      </c>
      <c r="G49" s="2">
        <v>-9.1</v>
      </c>
      <c r="H49" s="2">
        <v>0</v>
      </c>
      <c r="I49" s="2">
        <v>-0.72</v>
      </c>
      <c r="J49" s="2">
        <v>76.89</v>
      </c>
      <c r="K49" s="2">
        <v>1132.6199999999999</v>
      </c>
      <c r="L49" s="2">
        <v>0</v>
      </c>
      <c r="M49" s="2">
        <v>1132.6300000000001</v>
      </c>
      <c r="N49" s="2">
        <v>0</v>
      </c>
      <c r="O49" s="2">
        <v>1132.6300000000001</v>
      </c>
      <c r="P49" s="2">
        <v>0</v>
      </c>
      <c r="Q49" s="2">
        <v>1118.71</v>
      </c>
      <c r="R49" s="2">
        <v>-13.91</v>
      </c>
      <c r="S49" s="2">
        <v>1114.8499999999999</v>
      </c>
      <c r="T49" s="2">
        <v>-17.78</v>
      </c>
      <c r="U49" s="2">
        <v>1000.27</v>
      </c>
      <c r="V49" s="2">
        <v>-132.36000000000001</v>
      </c>
      <c r="W49" s="2">
        <v>1026.8499999999999</v>
      </c>
      <c r="X49" s="2">
        <v>-105.78</v>
      </c>
      <c r="Y49" s="2">
        <v>6.0781000000000001</v>
      </c>
      <c r="Z49" s="2">
        <v>13.416600000000001</v>
      </c>
      <c r="AA49" s="2">
        <v>2.5066000000000002</v>
      </c>
      <c r="AB49" s="2">
        <v>0</v>
      </c>
      <c r="AC49" s="2">
        <v>0</v>
      </c>
      <c r="AD49" s="2">
        <v>0</v>
      </c>
      <c r="AE49" s="2">
        <v>0</v>
      </c>
      <c r="AF49" s="2">
        <v>0.93169999999999997</v>
      </c>
      <c r="AG49" s="2">
        <v>7.3384999999999998</v>
      </c>
      <c r="AH49" s="2">
        <v>39.588099999999997</v>
      </c>
      <c r="AI49" s="2">
        <v>52.6922</v>
      </c>
      <c r="AJ49" s="2">
        <v>0</v>
      </c>
      <c r="AK49" s="2">
        <v>0</v>
      </c>
      <c r="AL49" s="2">
        <v>0</v>
      </c>
      <c r="AM49" s="2">
        <v>0</v>
      </c>
      <c r="AN49" s="2">
        <v>0.38129999999999997</v>
      </c>
      <c r="AO49" s="2">
        <v>0.21440000000000001</v>
      </c>
      <c r="AP49" s="2">
        <v>4.53E-2</v>
      </c>
      <c r="AQ49" s="2">
        <v>49.9587</v>
      </c>
      <c r="AR49" s="2">
        <v>2.1610999999999998</v>
      </c>
      <c r="AS49" s="2">
        <v>12.2836</v>
      </c>
      <c r="AT49" s="2">
        <v>2.0792000000000002</v>
      </c>
      <c r="AU49" s="2">
        <v>14.0627</v>
      </c>
      <c r="AV49" s="2">
        <v>0.25540000000000002</v>
      </c>
      <c r="AW49" s="2">
        <v>5.2500999999999998</v>
      </c>
      <c r="AX49" s="2">
        <v>10.350899999999999</v>
      </c>
      <c r="AY49" s="2">
        <v>2.4550999999999998</v>
      </c>
      <c r="AZ49" s="2">
        <v>0.72660000000000002</v>
      </c>
      <c r="BA49" s="2">
        <v>0.19769999999999999</v>
      </c>
      <c r="BB49" s="2">
        <v>0</v>
      </c>
      <c r="BC49" s="2">
        <v>1.1000000000000001E-3</v>
      </c>
      <c r="BD49" s="2">
        <v>0.21779999999999999</v>
      </c>
      <c r="BE49" s="2">
        <v>0</v>
      </c>
      <c r="BF49" s="2">
        <v>1.244</v>
      </c>
      <c r="BG49" s="2">
        <v>1.2334000000000001</v>
      </c>
      <c r="BH49" s="2">
        <v>0.82030000000000003</v>
      </c>
      <c r="BI49" s="2">
        <v>1.1673</v>
      </c>
      <c r="BJ49" s="2">
        <v>1.2524</v>
      </c>
      <c r="BK49" s="2">
        <v>1.2383999999999999</v>
      </c>
      <c r="BL49" s="2">
        <v>1.2504</v>
      </c>
      <c r="BM49" s="2">
        <v>1.2576000000000001</v>
      </c>
      <c r="BN49" s="2">
        <v>1.2598</v>
      </c>
      <c r="BO49" s="2">
        <v>1.2603</v>
      </c>
      <c r="BP49" s="2">
        <v>1.2605999999999999</v>
      </c>
      <c r="BQ49" s="2">
        <v>1.2707999999999999</v>
      </c>
      <c r="BR49" s="2">
        <v>1.2708999999999999</v>
      </c>
      <c r="BS49" s="2">
        <v>1.2699</v>
      </c>
      <c r="BT49" s="2">
        <v>1.2689999999999999</v>
      </c>
      <c r="BU49" s="2">
        <v>37.000399999999999</v>
      </c>
      <c r="BV49" s="2">
        <v>0</v>
      </c>
      <c r="BW49" s="2">
        <v>0</v>
      </c>
      <c r="BX49" s="2">
        <v>0</v>
      </c>
      <c r="BY49" s="2">
        <v>29.7761</v>
      </c>
      <c r="BZ49" s="2">
        <v>0.3271</v>
      </c>
      <c r="CA49" s="2">
        <v>32.386400000000002</v>
      </c>
      <c r="CB49" s="2">
        <v>0.49009999999999998</v>
      </c>
      <c r="CC49" s="2">
        <v>0</v>
      </c>
      <c r="CD49" s="2">
        <v>0</v>
      </c>
      <c r="CE49" s="2">
        <v>0</v>
      </c>
      <c r="CF49" s="2">
        <v>0</v>
      </c>
      <c r="CG49" s="2">
        <v>0.02</v>
      </c>
      <c r="CH49" s="2">
        <v>0</v>
      </c>
      <c r="CI49" s="2">
        <v>0</v>
      </c>
      <c r="CJ49" s="2">
        <v>65.97</v>
      </c>
      <c r="CK49" s="2">
        <v>65.239999999999995</v>
      </c>
      <c r="CL49" s="2">
        <v>33.65</v>
      </c>
      <c r="CM49" s="2">
        <v>0.37</v>
      </c>
      <c r="CN49" s="2">
        <v>0.71</v>
      </c>
      <c r="CO49" s="2">
        <v>0.02</v>
      </c>
      <c r="CP49" s="2">
        <v>51.418799999999997</v>
      </c>
      <c r="CQ49" s="2">
        <v>0</v>
      </c>
      <c r="CR49" s="2">
        <v>31.060600000000001</v>
      </c>
      <c r="CS49" s="2">
        <v>0</v>
      </c>
      <c r="CT49" s="2">
        <v>0</v>
      </c>
      <c r="CU49" s="2">
        <v>0</v>
      </c>
      <c r="CV49" s="2">
        <v>0</v>
      </c>
      <c r="CW49" s="2">
        <v>13.627000000000001</v>
      </c>
      <c r="CX49" s="2">
        <v>3.6772999999999998</v>
      </c>
      <c r="CY49" s="2">
        <v>0.21629999999999999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66.349999999999994</v>
      </c>
      <c r="DF49" s="2">
        <v>32.4</v>
      </c>
      <c r="DG49" s="2">
        <v>1.25</v>
      </c>
      <c r="DH49" s="2">
        <v>0</v>
      </c>
      <c r="DI49" s="2">
        <v>50.942500000000003</v>
      </c>
      <c r="DJ49" s="2">
        <v>0</v>
      </c>
      <c r="DK49" s="2">
        <v>5.0757000000000003</v>
      </c>
      <c r="DL49" s="2">
        <v>0</v>
      </c>
      <c r="DM49" s="2">
        <v>10.4261</v>
      </c>
      <c r="DN49" s="2">
        <v>0.22500000000000001</v>
      </c>
      <c r="DO49" s="2">
        <v>15.0822</v>
      </c>
      <c r="DP49" s="2">
        <v>18.242699999999999</v>
      </c>
      <c r="DQ49" s="2">
        <v>0</v>
      </c>
      <c r="DR49" s="2">
        <v>0</v>
      </c>
      <c r="DS49" s="2">
        <v>0</v>
      </c>
      <c r="DT49" s="2">
        <v>0</v>
      </c>
      <c r="DU49" s="2">
        <v>5.8999999999999999E-3</v>
      </c>
      <c r="DV49" s="2">
        <v>0</v>
      </c>
      <c r="DW49" s="2">
        <v>0</v>
      </c>
      <c r="DX49" s="2">
        <v>72.06</v>
      </c>
      <c r="DY49" s="2">
        <v>41.69</v>
      </c>
      <c r="DZ49" s="2">
        <v>16.170000000000002</v>
      </c>
      <c r="EA49" s="2">
        <v>36.24</v>
      </c>
      <c r="EB49" s="2">
        <v>5.55</v>
      </c>
      <c r="EC49" s="2">
        <v>0.35</v>
      </c>
      <c r="ED49" s="2">
        <v>0.01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0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2">
        <v>0</v>
      </c>
      <c r="HJ49" s="2">
        <v>0</v>
      </c>
      <c r="HK49" s="2">
        <v>0</v>
      </c>
      <c r="HL49" s="2">
        <v>0</v>
      </c>
      <c r="HM49" s="2">
        <v>0</v>
      </c>
      <c r="HN49" s="2">
        <v>0</v>
      </c>
      <c r="HO49" s="2">
        <v>59.554299999999998</v>
      </c>
      <c r="HP49" s="2">
        <v>0</v>
      </c>
      <c r="HQ49" s="2">
        <v>0</v>
      </c>
      <c r="HR49" s="2">
        <v>0</v>
      </c>
      <c r="HS49" s="2">
        <v>0</v>
      </c>
      <c r="HT49" s="2">
        <v>0</v>
      </c>
      <c r="HU49" s="2">
        <v>0</v>
      </c>
      <c r="HV49" s="2">
        <v>0</v>
      </c>
      <c r="HW49" s="2">
        <v>4.0423999999999998</v>
      </c>
      <c r="HX49" s="2">
        <v>36.403199999999998</v>
      </c>
      <c r="HY49" s="2">
        <v>0</v>
      </c>
      <c r="HZ49" s="2">
        <v>93.93</v>
      </c>
      <c r="IA49" s="2">
        <v>6.07</v>
      </c>
    </row>
    <row r="50" spans="1:235" x14ac:dyDescent="0.35">
      <c r="A50" s="2" t="s">
        <v>659</v>
      </c>
      <c r="B50" s="2">
        <v>24.53</v>
      </c>
      <c r="C50" s="2">
        <v>23.6</v>
      </c>
      <c r="D50" s="2">
        <v>23.77</v>
      </c>
      <c r="E50" s="2">
        <v>1132.1400000000001</v>
      </c>
      <c r="F50" s="2">
        <v>1E-3</v>
      </c>
      <c r="G50" s="2">
        <v>-9.1</v>
      </c>
      <c r="H50" s="2">
        <v>0</v>
      </c>
      <c r="I50" s="2">
        <v>-0.72</v>
      </c>
      <c r="J50" s="2">
        <v>76.400000000000006</v>
      </c>
      <c r="K50" s="2">
        <v>1132.1400000000001</v>
      </c>
      <c r="L50" s="2">
        <v>-0.01</v>
      </c>
      <c r="M50" s="2">
        <v>1132.1400000000001</v>
      </c>
      <c r="N50" s="2">
        <v>0</v>
      </c>
      <c r="O50" s="2">
        <v>1132.1400000000001</v>
      </c>
      <c r="P50" s="2">
        <v>0</v>
      </c>
      <c r="Q50" s="2">
        <v>1118.3</v>
      </c>
      <c r="R50" s="2">
        <v>-13.84</v>
      </c>
      <c r="S50" s="2">
        <v>1114.3800000000001</v>
      </c>
      <c r="T50" s="2">
        <v>-17.77</v>
      </c>
      <c r="U50" s="2">
        <v>1001.12</v>
      </c>
      <c r="V50" s="2">
        <v>-131.03</v>
      </c>
      <c r="W50" s="2">
        <v>1026.8499999999999</v>
      </c>
      <c r="X50" s="2">
        <v>-105.29</v>
      </c>
      <c r="Y50" s="2">
        <v>6.1143000000000001</v>
      </c>
      <c r="Z50" s="2">
        <v>13.6113</v>
      </c>
      <c r="AA50" s="2">
        <v>2.7658999999999998</v>
      </c>
      <c r="AB50" s="2">
        <v>0</v>
      </c>
      <c r="AC50" s="2">
        <v>0</v>
      </c>
      <c r="AD50" s="2">
        <v>0</v>
      </c>
      <c r="AE50" s="2">
        <v>0</v>
      </c>
      <c r="AF50" s="2">
        <v>0.93359999999999999</v>
      </c>
      <c r="AG50" s="2">
        <v>7.3482000000000003</v>
      </c>
      <c r="AH50" s="2">
        <v>39.569699999999997</v>
      </c>
      <c r="AI50" s="2">
        <v>52.699199999999998</v>
      </c>
      <c r="AJ50" s="2">
        <v>0</v>
      </c>
      <c r="AK50" s="2">
        <v>0</v>
      </c>
      <c r="AL50" s="2">
        <v>0</v>
      </c>
      <c r="AM50" s="2">
        <v>0</v>
      </c>
      <c r="AN50" s="2">
        <v>0.38290000000000002</v>
      </c>
      <c r="AO50" s="2">
        <v>0.21479999999999999</v>
      </c>
      <c r="AP50" s="2">
        <v>4.53E-2</v>
      </c>
      <c r="AQ50" s="2">
        <v>49.956099999999999</v>
      </c>
      <c r="AR50" s="2">
        <v>2.1751</v>
      </c>
      <c r="AS50" s="2">
        <v>12.2705</v>
      </c>
      <c r="AT50" s="2">
        <v>2.0870000000000002</v>
      </c>
      <c r="AU50" s="2">
        <v>14.0953</v>
      </c>
      <c r="AV50" s="2">
        <v>0.25600000000000001</v>
      </c>
      <c r="AW50" s="2">
        <v>5.2263000000000002</v>
      </c>
      <c r="AX50" s="2">
        <v>10.325699999999999</v>
      </c>
      <c r="AY50" s="2">
        <v>2.4590999999999998</v>
      </c>
      <c r="AZ50" s="2">
        <v>0.73050000000000004</v>
      </c>
      <c r="BA50" s="2">
        <v>0.19889999999999999</v>
      </c>
      <c r="BB50" s="2">
        <v>0</v>
      </c>
      <c r="BC50" s="2">
        <v>1.1000000000000001E-3</v>
      </c>
      <c r="BD50" s="2">
        <v>0.21829999999999999</v>
      </c>
      <c r="BE50" s="2">
        <v>0</v>
      </c>
      <c r="BF50" s="2">
        <v>1.2495000000000001</v>
      </c>
      <c r="BG50" s="2">
        <v>1.2349000000000001</v>
      </c>
      <c r="BH50" s="2">
        <v>0.81820000000000004</v>
      </c>
      <c r="BI50" s="2">
        <v>1.1717</v>
      </c>
      <c r="BJ50" s="2">
        <v>1.2591000000000001</v>
      </c>
      <c r="BK50" s="2">
        <v>1.2442</v>
      </c>
      <c r="BL50" s="2">
        <v>1.2563</v>
      </c>
      <c r="BM50" s="2">
        <v>1.2634000000000001</v>
      </c>
      <c r="BN50" s="2">
        <v>1.2655000000000001</v>
      </c>
      <c r="BO50" s="2">
        <v>1.266</v>
      </c>
      <c r="BP50" s="2">
        <v>1.2662</v>
      </c>
      <c r="BQ50" s="2">
        <v>1.2763</v>
      </c>
      <c r="BR50" s="2">
        <v>1.2766</v>
      </c>
      <c r="BS50" s="2">
        <v>1.2757000000000001</v>
      </c>
      <c r="BT50" s="2">
        <v>1.2746999999999999</v>
      </c>
      <c r="BU50" s="2">
        <v>36.977400000000003</v>
      </c>
      <c r="BV50" s="2">
        <v>0</v>
      </c>
      <c r="BW50" s="2">
        <v>0</v>
      </c>
      <c r="BX50" s="2">
        <v>0</v>
      </c>
      <c r="BY50" s="2">
        <v>29.8978</v>
      </c>
      <c r="BZ50" s="2">
        <v>0.32790000000000002</v>
      </c>
      <c r="CA50" s="2">
        <v>32.286900000000003</v>
      </c>
      <c r="CB50" s="2">
        <v>0.49</v>
      </c>
      <c r="CC50" s="2">
        <v>0</v>
      </c>
      <c r="CD50" s="2">
        <v>0</v>
      </c>
      <c r="CE50" s="2">
        <v>0</v>
      </c>
      <c r="CF50" s="2">
        <v>0</v>
      </c>
      <c r="CG50" s="2">
        <v>0.02</v>
      </c>
      <c r="CH50" s="2">
        <v>0</v>
      </c>
      <c r="CI50" s="2">
        <v>0</v>
      </c>
      <c r="CJ50" s="2">
        <v>65.81</v>
      </c>
      <c r="CK50" s="2">
        <v>65.08</v>
      </c>
      <c r="CL50" s="2">
        <v>33.81</v>
      </c>
      <c r="CM50" s="2">
        <v>0.38</v>
      </c>
      <c r="CN50" s="2">
        <v>0.71</v>
      </c>
      <c r="CO50" s="2">
        <v>0.02</v>
      </c>
      <c r="CP50" s="2">
        <v>51.4497</v>
      </c>
      <c r="CQ50" s="2">
        <v>0</v>
      </c>
      <c r="CR50" s="2">
        <v>31.0395</v>
      </c>
      <c r="CS50" s="2">
        <v>0</v>
      </c>
      <c r="CT50" s="2">
        <v>0</v>
      </c>
      <c r="CU50" s="2">
        <v>0</v>
      </c>
      <c r="CV50" s="2">
        <v>0</v>
      </c>
      <c r="CW50" s="2">
        <v>13.602399999999999</v>
      </c>
      <c r="CX50" s="2">
        <v>3.6911</v>
      </c>
      <c r="CY50" s="2">
        <v>0.2172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66.22</v>
      </c>
      <c r="DF50" s="2">
        <v>32.520000000000003</v>
      </c>
      <c r="DG50" s="2">
        <v>1.26</v>
      </c>
      <c r="DH50" s="2">
        <v>0</v>
      </c>
      <c r="DI50" s="2">
        <v>50.9343</v>
      </c>
      <c r="DJ50" s="2">
        <v>0</v>
      </c>
      <c r="DK50" s="2">
        <v>5.0698999999999996</v>
      </c>
      <c r="DL50" s="2">
        <v>0</v>
      </c>
      <c r="DM50" s="2">
        <v>10.4793</v>
      </c>
      <c r="DN50" s="2">
        <v>0.22589999999999999</v>
      </c>
      <c r="DO50" s="2">
        <v>15.056900000000001</v>
      </c>
      <c r="DP50" s="2">
        <v>18.227900000000002</v>
      </c>
      <c r="DQ50" s="2">
        <v>0</v>
      </c>
      <c r="DR50" s="2">
        <v>0</v>
      </c>
      <c r="DS50" s="2">
        <v>0</v>
      </c>
      <c r="DT50" s="2">
        <v>0</v>
      </c>
      <c r="DU50" s="2">
        <v>5.7999999999999996E-3</v>
      </c>
      <c r="DV50" s="2">
        <v>0</v>
      </c>
      <c r="DW50" s="2">
        <v>0</v>
      </c>
      <c r="DX50" s="2">
        <v>71.92</v>
      </c>
      <c r="DY50" s="2">
        <v>41.63</v>
      </c>
      <c r="DZ50" s="2">
        <v>16.25</v>
      </c>
      <c r="EA50" s="2">
        <v>36.22</v>
      </c>
      <c r="EB50" s="2">
        <v>5.54</v>
      </c>
      <c r="EC50" s="2">
        <v>0.35</v>
      </c>
      <c r="ED50" s="2">
        <v>0.01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 s="2">
        <v>0</v>
      </c>
      <c r="GV50" s="2">
        <v>0</v>
      </c>
      <c r="GW50" s="2">
        <v>0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0</v>
      </c>
      <c r="HK50" s="2">
        <v>0</v>
      </c>
      <c r="HL50" s="2">
        <v>0</v>
      </c>
      <c r="HM50" s="2">
        <v>0</v>
      </c>
      <c r="HN50" s="2">
        <v>0</v>
      </c>
      <c r="HO50" s="2">
        <v>59.563099999999999</v>
      </c>
      <c r="HP50" s="2">
        <v>0</v>
      </c>
      <c r="HQ50" s="2">
        <v>0</v>
      </c>
      <c r="HR50" s="2">
        <v>0</v>
      </c>
      <c r="HS50" s="2">
        <v>0</v>
      </c>
      <c r="HT50" s="2">
        <v>0</v>
      </c>
      <c r="HU50" s="2">
        <v>0</v>
      </c>
      <c r="HV50" s="2">
        <v>0</v>
      </c>
      <c r="HW50" s="2">
        <v>4.0335000000000001</v>
      </c>
      <c r="HX50" s="2">
        <v>36.403399999999998</v>
      </c>
      <c r="HY50" s="2">
        <v>0</v>
      </c>
      <c r="HZ50" s="2">
        <v>93.95</v>
      </c>
      <c r="IA50" s="2">
        <v>6.05</v>
      </c>
    </row>
    <row r="51" spans="1:235" x14ac:dyDescent="0.35">
      <c r="A51" s="2" t="s">
        <v>659</v>
      </c>
      <c r="B51" s="2">
        <v>25.04</v>
      </c>
      <c r="C51" s="2">
        <v>24.1</v>
      </c>
      <c r="D51" s="2">
        <v>24.27</v>
      </c>
      <c r="E51" s="2">
        <v>1131.6500000000001</v>
      </c>
      <c r="F51" s="2">
        <v>1E-3</v>
      </c>
      <c r="G51" s="2">
        <v>-9.11</v>
      </c>
      <c r="H51" s="2">
        <v>0</v>
      </c>
      <c r="I51" s="2">
        <v>-0.72</v>
      </c>
      <c r="J51" s="2">
        <v>75.900000000000006</v>
      </c>
      <c r="K51" s="2">
        <v>1131.6500000000001</v>
      </c>
      <c r="L51" s="2">
        <v>-0.01</v>
      </c>
      <c r="M51" s="2">
        <v>1131.6500000000001</v>
      </c>
      <c r="N51" s="2">
        <v>0</v>
      </c>
      <c r="O51" s="2">
        <v>1131.6500000000001</v>
      </c>
      <c r="P51" s="2">
        <v>0</v>
      </c>
      <c r="Q51" s="2">
        <v>1117.8800000000001</v>
      </c>
      <c r="R51" s="2">
        <v>-13.78</v>
      </c>
      <c r="S51" s="2">
        <v>1113.9000000000001</v>
      </c>
      <c r="T51" s="2">
        <v>-17.760000000000002</v>
      </c>
      <c r="U51" s="2">
        <v>1001.97</v>
      </c>
      <c r="V51" s="2">
        <v>-129.68</v>
      </c>
      <c r="W51" s="2">
        <v>1026.8499999999999</v>
      </c>
      <c r="X51" s="2">
        <v>-104.8</v>
      </c>
      <c r="Y51" s="2">
        <v>6.1505000000000001</v>
      </c>
      <c r="Z51" s="2">
        <v>13.805899999999999</v>
      </c>
      <c r="AA51" s="2">
        <v>3.0253000000000001</v>
      </c>
      <c r="AB51" s="2">
        <v>0</v>
      </c>
      <c r="AC51" s="2">
        <v>0</v>
      </c>
      <c r="AD51" s="2">
        <v>0</v>
      </c>
      <c r="AE51" s="2">
        <v>0</v>
      </c>
      <c r="AF51" s="2">
        <v>0.9355</v>
      </c>
      <c r="AG51" s="2">
        <v>7.3578999999999999</v>
      </c>
      <c r="AH51" s="2">
        <v>39.551299999999998</v>
      </c>
      <c r="AI51" s="2">
        <v>52.706299999999999</v>
      </c>
      <c r="AJ51" s="2">
        <v>0</v>
      </c>
      <c r="AK51" s="2">
        <v>0</v>
      </c>
      <c r="AL51" s="2">
        <v>0</v>
      </c>
      <c r="AM51" s="2">
        <v>0</v>
      </c>
      <c r="AN51" s="2">
        <v>0.38440000000000002</v>
      </c>
      <c r="AO51" s="2">
        <v>0.21529999999999999</v>
      </c>
      <c r="AP51" s="2">
        <v>4.53E-2</v>
      </c>
      <c r="AQ51" s="2">
        <v>49.953400000000002</v>
      </c>
      <c r="AR51" s="2">
        <v>2.1892</v>
      </c>
      <c r="AS51" s="2">
        <v>12.257300000000001</v>
      </c>
      <c r="AT51" s="2">
        <v>2.0948000000000002</v>
      </c>
      <c r="AU51" s="2">
        <v>14.1279</v>
      </c>
      <c r="AV51" s="2">
        <v>0.25669999999999998</v>
      </c>
      <c r="AW51" s="2">
        <v>5.2024999999999997</v>
      </c>
      <c r="AX51" s="2">
        <v>10.3005</v>
      </c>
      <c r="AY51" s="2">
        <v>2.4630999999999998</v>
      </c>
      <c r="AZ51" s="2">
        <v>0.73460000000000003</v>
      </c>
      <c r="BA51" s="2">
        <v>0.20019999999999999</v>
      </c>
      <c r="BB51" s="2">
        <v>0</v>
      </c>
      <c r="BC51" s="2">
        <v>1.1000000000000001E-3</v>
      </c>
      <c r="BD51" s="2">
        <v>0.21879999999999999</v>
      </c>
      <c r="BE51" s="2">
        <v>0</v>
      </c>
      <c r="BF51" s="2">
        <v>1.2551000000000001</v>
      </c>
      <c r="BG51" s="2">
        <v>1.2363999999999999</v>
      </c>
      <c r="BH51" s="2">
        <v>0.81610000000000005</v>
      </c>
      <c r="BI51" s="2">
        <v>1.1759999999999999</v>
      </c>
      <c r="BJ51" s="2">
        <v>1.266</v>
      </c>
      <c r="BK51" s="2">
        <v>1.2501</v>
      </c>
      <c r="BL51" s="2">
        <v>1.2623</v>
      </c>
      <c r="BM51" s="2">
        <v>1.2693000000000001</v>
      </c>
      <c r="BN51" s="2">
        <v>1.2713000000000001</v>
      </c>
      <c r="BO51" s="2">
        <v>1.2716000000000001</v>
      </c>
      <c r="BP51" s="2">
        <v>1.2718</v>
      </c>
      <c r="BQ51" s="2">
        <v>1.2819</v>
      </c>
      <c r="BR51" s="2">
        <v>1.2823</v>
      </c>
      <c r="BS51" s="2">
        <v>1.2815000000000001</v>
      </c>
      <c r="BT51" s="2">
        <v>1.2806</v>
      </c>
      <c r="BU51" s="2">
        <v>36.9544</v>
      </c>
      <c r="BV51" s="2">
        <v>0</v>
      </c>
      <c r="BW51" s="2">
        <v>0</v>
      </c>
      <c r="BX51" s="2">
        <v>0</v>
      </c>
      <c r="BY51" s="2">
        <v>30.0199</v>
      </c>
      <c r="BZ51" s="2">
        <v>0.32879999999999998</v>
      </c>
      <c r="CA51" s="2">
        <v>32.187100000000001</v>
      </c>
      <c r="CB51" s="2">
        <v>0.4899</v>
      </c>
      <c r="CC51" s="2">
        <v>0</v>
      </c>
      <c r="CD51" s="2">
        <v>0</v>
      </c>
      <c r="CE51" s="2">
        <v>0</v>
      </c>
      <c r="CF51" s="2">
        <v>0</v>
      </c>
      <c r="CG51" s="2">
        <v>1.9900000000000001E-2</v>
      </c>
      <c r="CH51" s="2">
        <v>0</v>
      </c>
      <c r="CI51" s="2">
        <v>0</v>
      </c>
      <c r="CJ51" s="2">
        <v>65.650000000000006</v>
      </c>
      <c r="CK51" s="2">
        <v>64.92</v>
      </c>
      <c r="CL51" s="2">
        <v>33.97</v>
      </c>
      <c r="CM51" s="2">
        <v>0.38</v>
      </c>
      <c r="CN51" s="2">
        <v>0.71</v>
      </c>
      <c r="CO51" s="2">
        <v>0.02</v>
      </c>
      <c r="CP51" s="2">
        <v>51.480800000000002</v>
      </c>
      <c r="CQ51" s="2">
        <v>0</v>
      </c>
      <c r="CR51" s="2">
        <v>31.0184</v>
      </c>
      <c r="CS51" s="2">
        <v>0</v>
      </c>
      <c r="CT51" s="2">
        <v>0</v>
      </c>
      <c r="CU51" s="2">
        <v>0</v>
      </c>
      <c r="CV51" s="2">
        <v>0</v>
      </c>
      <c r="CW51" s="2">
        <v>13.5777</v>
      </c>
      <c r="CX51" s="2">
        <v>3.7050000000000001</v>
      </c>
      <c r="CY51" s="2">
        <v>0.21820000000000001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66.099999999999994</v>
      </c>
      <c r="DF51" s="2">
        <v>32.64</v>
      </c>
      <c r="DG51" s="2">
        <v>1.26</v>
      </c>
      <c r="DH51" s="2">
        <v>0</v>
      </c>
      <c r="DI51" s="2">
        <v>50.925899999999999</v>
      </c>
      <c r="DJ51" s="2">
        <v>0</v>
      </c>
      <c r="DK51" s="2">
        <v>5.0640999999999998</v>
      </c>
      <c r="DL51" s="2">
        <v>0</v>
      </c>
      <c r="DM51" s="2">
        <v>10.5328</v>
      </c>
      <c r="DN51" s="2">
        <v>0.22689999999999999</v>
      </c>
      <c r="DO51" s="2">
        <v>15.031499999999999</v>
      </c>
      <c r="DP51" s="2">
        <v>18.213000000000001</v>
      </c>
      <c r="DQ51" s="2">
        <v>0</v>
      </c>
      <c r="DR51" s="2">
        <v>0</v>
      </c>
      <c r="DS51" s="2">
        <v>0</v>
      </c>
      <c r="DT51" s="2">
        <v>0</v>
      </c>
      <c r="DU51" s="2">
        <v>5.7999999999999996E-3</v>
      </c>
      <c r="DV51" s="2">
        <v>0</v>
      </c>
      <c r="DW51" s="2">
        <v>0</v>
      </c>
      <c r="DX51" s="2">
        <v>71.78</v>
      </c>
      <c r="DY51" s="2">
        <v>41.57</v>
      </c>
      <c r="DZ51" s="2">
        <v>16.34</v>
      </c>
      <c r="EA51" s="2">
        <v>36.200000000000003</v>
      </c>
      <c r="EB51" s="2">
        <v>5.54</v>
      </c>
      <c r="EC51" s="2">
        <v>0.36</v>
      </c>
      <c r="ED51" s="2">
        <v>0.01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0</v>
      </c>
      <c r="GY51" s="2">
        <v>0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59.571800000000003</v>
      </c>
      <c r="HP51" s="2">
        <v>0</v>
      </c>
      <c r="HQ51" s="2">
        <v>0</v>
      </c>
      <c r="HR51" s="2">
        <v>0</v>
      </c>
      <c r="HS51" s="2">
        <v>0</v>
      </c>
      <c r="HT51" s="2">
        <v>0</v>
      </c>
      <c r="HU51" s="2">
        <v>0</v>
      </c>
      <c r="HV51" s="2">
        <v>0</v>
      </c>
      <c r="HW51" s="2">
        <v>4.0247000000000002</v>
      </c>
      <c r="HX51" s="2">
        <v>36.403599999999997</v>
      </c>
      <c r="HY51" s="2">
        <v>0</v>
      </c>
      <c r="HZ51" s="2">
        <v>93.96</v>
      </c>
      <c r="IA51" s="2">
        <v>6.04</v>
      </c>
    </row>
    <row r="52" spans="1:235" x14ac:dyDescent="0.35">
      <c r="A52" s="2" t="s">
        <v>659</v>
      </c>
      <c r="B52" s="2">
        <v>25.54</v>
      </c>
      <c r="C52" s="2">
        <v>24.59</v>
      </c>
      <c r="D52" s="2">
        <v>24.77</v>
      </c>
      <c r="E52" s="2">
        <v>1131.1600000000001</v>
      </c>
      <c r="F52" s="2">
        <v>1E-3</v>
      </c>
      <c r="G52" s="2">
        <v>-9.11</v>
      </c>
      <c r="H52" s="2">
        <v>0</v>
      </c>
      <c r="I52" s="2">
        <v>-0.72</v>
      </c>
      <c r="J52" s="2">
        <v>75.41</v>
      </c>
      <c r="K52" s="2">
        <v>1131.1600000000001</v>
      </c>
      <c r="L52" s="2">
        <v>-0.01</v>
      </c>
      <c r="M52" s="2">
        <v>1131.1600000000001</v>
      </c>
      <c r="N52" s="2">
        <v>0</v>
      </c>
      <c r="O52" s="2">
        <v>1131.1600000000001</v>
      </c>
      <c r="P52" s="2">
        <v>0</v>
      </c>
      <c r="Q52" s="2">
        <v>1117.46</v>
      </c>
      <c r="R52" s="2">
        <v>-13.71</v>
      </c>
      <c r="S52" s="2">
        <v>1113.4100000000001</v>
      </c>
      <c r="T52" s="2">
        <v>-17.75</v>
      </c>
      <c r="U52" s="2">
        <v>1002.83</v>
      </c>
      <c r="V52" s="2">
        <v>-128.33000000000001</v>
      </c>
      <c r="W52" s="2">
        <v>1026.8499999999999</v>
      </c>
      <c r="X52" s="2">
        <v>-104.31</v>
      </c>
      <c r="Y52" s="2">
        <v>6.1867999999999999</v>
      </c>
      <c r="Z52" s="2">
        <v>14.0006</v>
      </c>
      <c r="AA52" s="2">
        <v>3.2848999999999999</v>
      </c>
      <c r="AB52" s="2">
        <v>0</v>
      </c>
      <c r="AC52" s="2">
        <v>0</v>
      </c>
      <c r="AD52" s="2">
        <v>0</v>
      </c>
      <c r="AE52" s="2">
        <v>0</v>
      </c>
      <c r="AF52" s="2">
        <v>0.93740000000000001</v>
      </c>
      <c r="AG52" s="2">
        <v>7.3677000000000001</v>
      </c>
      <c r="AH52" s="2">
        <v>39.532800000000002</v>
      </c>
      <c r="AI52" s="2">
        <v>52.713500000000003</v>
      </c>
      <c r="AJ52" s="2">
        <v>0</v>
      </c>
      <c r="AK52" s="2">
        <v>0</v>
      </c>
      <c r="AL52" s="2">
        <v>0</v>
      </c>
      <c r="AM52" s="2">
        <v>0</v>
      </c>
      <c r="AN52" s="2">
        <v>0.38600000000000001</v>
      </c>
      <c r="AO52" s="2">
        <v>0.21579999999999999</v>
      </c>
      <c r="AP52" s="2">
        <v>4.53E-2</v>
      </c>
      <c r="AQ52" s="2">
        <v>49.950699999999998</v>
      </c>
      <c r="AR52" s="2">
        <v>2.2035</v>
      </c>
      <c r="AS52" s="2">
        <v>12.2441</v>
      </c>
      <c r="AT52" s="2">
        <v>2.1025999999999998</v>
      </c>
      <c r="AU52" s="2">
        <v>14.160399999999999</v>
      </c>
      <c r="AV52" s="2">
        <v>0.25729999999999997</v>
      </c>
      <c r="AW52" s="2">
        <v>5.1786000000000003</v>
      </c>
      <c r="AX52" s="2">
        <v>10.2751</v>
      </c>
      <c r="AY52" s="2">
        <v>2.4670999999999998</v>
      </c>
      <c r="AZ52" s="2">
        <v>0.73860000000000003</v>
      </c>
      <c r="BA52" s="2">
        <v>0.20150000000000001</v>
      </c>
      <c r="BB52" s="2">
        <v>0</v>
      </c>
      <c r="BC52" s="2">
        <v>1.1000000000000001E-3</v>
      </c>
      <c r="BD52" s="2">
        <v>0.21929999999999999</v>
      </c>
      <c r="BE52" s="2">
        <v>0</v>
      </c>
      <c r="BF52" s="2">
        <v>1.2605999999999999</v>
      </c>
      <c r="BG52" s="2">
        <v>1.2379</v>
      </c>
      <c r="BH52" s="2">
        <v>0.81399999999999995</v>
      </c>
      <c r="BI52" s="2">
        <v>1.1803999999999999</v>
      </c>
      <c r="BJ52" s="2">
        <v>1.2728999999999999</v>
      </c>
      <c r="BK52" s="2">
        <v>1.256</v>
      </c>
      <c r="BL52" s="2">
        <v>1.2683</v>
      </c>
      <c r="BM52" s="2">
        <v>1.2751999999999999</v>
      </c>
      <c r="BN52" s="2">
        <v>1.2769999999999999</v>
      </c>
      <c r="BO52" s="2">
        <v>1.2773000000000001</v>
      </c>
      <c r="BP52" s="2">
        <v>1.2774000000000001</v>
      </c>
      <c r="BQ52" s="2">
        <v>1.2875000000000001</v>
      </c>
      <c r="BR52" s="2">
        <v>1.2881</v>
      </c>
      <c r="BS52" s="2">
        <v>1.2873000000000001</v>
      </c>
      <c r="BT52" s="2">
        <v>1.2864</v>
      </c>
      <c r="BU52" s="2">
        <v>36.931199999999997</v>
      </c>
      <c r="BV52" s="2">
        <v>0</v>
      </c>
      <c r="BW52" s="2">
        <v>0</v>
      </c>
      <c r="BX52" s="2">
        <v>0</v>
      </c>
      <c r="BY52" s="2">
        <v>30.142600000000002</v>
      </c>
      <c r="BZ52" s="2">
        <v>0.3296</v>
      </c>
      <c r="CA52" s="2">
        <v>32.0869</v>
      </c>
      <c r="CB52" s="2">
        <v>0.48980000000000001</v>
      </c>
      <c r="CC52" s="2">
        <v>0</v>
      </c>
      <c r="CD52" s="2">
        <v>0</v>
      </c>
      <c r="CE52" s="2">
        <v>0</v>
      </c>
      <c r="CF52" s="2">
        <v>0</v>
      </c>
      <c r="CG52" s="2">
        <v>1.9800000000000002E-2</v>
      </c>
      <c r="CH52" s="2">
        <v>0</v>
      </c>
      <c r="CI52" s="2">
        <v>0</v>
      </c>
      <c r="CJ52" s="2">
        <v>65.489999999999995</v>
      </c>
      <c r="CK52" s="2">
        <v>64.760000000000005</v>
      </c>
      <c r="CL52" s="2">
        <v>34.130000000000003</v>
      </c>
      <c r="CM52" s="2">
        <v>0.38</v>
      </c>
      <c r="CN52" s="2">
        <v>0.71</v>
      </c>
      <c r="CO52" s="2">
        <v>0.02</v>
      </c>
      <c r="CP52" s="2">
        <v>51.512</v>
      </c>
      <c r="CQ52" s="2">
        <v>0</v>
      </c>
      <c r="CR52" s="2">
        <v>30.997199999999999</v>
      </c>
      <c r="CS52" s="2">
        <v>0</v>
      </c>
      <c r="CT52" s="2">
        <v>0</v>
      </c>
      <c r="CU52" s="2">
        <v>0</v>
      </c>
      <c r="CV52" s="2">
        <v>0</v>
      </c>
      <c r="CW52" s="2">
        <v>13.552899999999999</v>
      </c>
      <c r="CX52" s="2">
        <v>3.7187999999999999</v>
      </c>
      <c r="CY52" s="2">
        <v>0.21909999999999999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65.97</v>
      </c>
      <c r="DF52" s="2">
        <v>32.76</v>
      </c>
      <c r="DG52" s="2">
        <v>1.27</v>
      </c>
      <c r="DH52" s="2">
        <v>0</v>
      </c>
      <c r="DI52" s="2">
        <v>50.917499999999997</v>
      </c>
      <c r="DJ52" s="2">
        <v>0</v>
      </c>
      <c r="DK52" s="2">
        <v>5.0583999999999998</v>
      </c>
      <c r="DL52" s="2">
        <v>0</v>
      </c>
      <c r="DM52" s="2">
        <v>10.586600000000001</v>
      </c>
      <c r="DN52" s="2">
        <v>0.2278</v>
      </c>
      <c r="DO52" s="2">
        <v>15.005800000000001</v>
      </c>
      <c r="DP52" s="2">
        <v>18.198</v>
      </c>
      <c r="DQ52" s="2">
        <v>0</v>
      </c>
      <c r="DR52" s="2">
        <v>0</v>
      </c>
      <c r="DS52" s="2">
        <v>0</v>
      </c>
      <c r="DT52" s="2">
        <v>0</v>
      </c>
      <c r="DU52" s="2">
        <v>5.7999999999999996E-3</v>
      </c>
      <c r="DV52" s="2">
        <v>0</v>
      </c>
      <c r="DW52" s="2">
        <v>0</v>
      </c>
      <c r="DX52" s="2">
        <v>71.64</v>
      </c>
      <c r="DY52" s="2">
        <v>41.5</v>
      </c>
      <c r="DZ52" s="2">
        <v>16.43</v>
      </c>
      <c r="EA52" s="2">
        <v>36.18</v>
      </c>
      <c r="EB52" s="2">
        <v>5.53</v>
      </c>
      <c r="EC52" s="2">
        <v>0.36</v>
      </c>
      <c r="ED52" s="2">
        <v>0.01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59.580500000000001</v>
      </c>
      <c r="HP52" s="2">
        <v>0</v>
      </c>
      <c r="HQ52" s="2">
        <v>0</v>
      </c>
      <c r="HR52" s="2">
        <v>0</v>
      </c>
      <c r="HS52" s="2">
        <v>0</v>
      </c>
      <c r="HT52" s="2">
        <v>0</v>
      </c>
      <c r="HU52" s="2">
        <v>0</v>
      </c>
      <c r="HV52" s="2">
        <v>0</v>
      </c>
      <c r="HW52" s="2">
        <v>4.0157999999999996</v>
      </c>
      <c r="HX52" s="2">
        <v>36.403700000000001</v>
      </c>
      <c r="HY52" s="2">
        <v>0</v>
      </c>
      <c r="HZ52" s="2">
        <v>93.97</v>
      </c>
      <c r="IA52" s="2">
        <v>6.03</v>
      </c>
    </row>
    <row r="53" spans="1:235" x14ac:dyDescent="0.35">
      <c r="A53" s="2" t="s">
        <v>659</v>
      </c>
      <c r="B53" s="2">
        <v>26.04</v>
      </c>
      <c r="C53" s="2">
        <v>25.08</v>
      </c>
      <c r="D53" s="2">
        <v>25.28</v>
      </c>
      <c r="E53" s="2">
        <v>1130.67</v>
      </c>
      <c r="F53" s="2">
        <v>1E-3</v>
      </c>
      <c r="G53" s="2">
        <v>-9.1199999999999992</v>
      </c>
      <c r="H53" s="2">
        <v>0</v>
      </c>
      <c r="I53" s="2">
        <v>-0.72</v>
      </c>
      <c r="J53" s="2">
        <v>74.92</v>
      </c>
      <c r="K53" s="2">
        <v>1130.6600000000001</v>
      </c>
      <c r="L53" s="2">
        <v>-0.01</v>
      </c>
      <c r="M53" s="2">
        <v>1130.67</v>
      </c>
      <c r="N53" s="2">
        <v>0</v>
      </c>
      <c r="O53" s="2">
        <v>1130.67</v>
      </c>
      <c r="P53" s="2">
        <v>0</v>
      </c>
      <c r="Q53" s="2">
        <v>1117.03</v>
      </c>
      <c r="R53" s="2">
        <v>-13.64</v>
      </c>
      <c r="S53" s="2">
        <v>1112.93</v>
      </c>
      <c r="T53" s="2">
        <v>-17.739999999999998</v>
      </c>
      <c r="U53" s="2">
        <v>1003.7</v>
      </c>
      <c r="V53" s="2">
        <v>-126.97</v>
      </c>
      <c r="W53" s="2">
        <v>1026.8499999999999</v>
      </c>
      <c r="X53" s="2">
        <v>-103.82</v>
      </c>
      <c r="Y53" s="2">
        <v>6.2230999999999996</v>
      </c>
      <c r="Z53" s="2">
        <v>14.1952</v>
      </c>
      <c r="AA53" s="2">
        <v>3.5445000000000002</v>
      </c>
      <c r="AB53" s="2">
        <v>0</v>
      </c>
      <c r="AC53" s="2">
        <v>0</v>
      </c>
      <c r="AD53" s="2">
        <v>0</v>
      </c>
      <c r="AE53" s="2">
        <v>0</v>
      </c>
      <c r="AF53" s="2">
        <v>0.93930000000000002</v>
      </c>
      <c r="AG53" s="2">
        <v>7.3775000000000004</v>
      </c>
      <c r="AH53" s="2">
        <v>39.514200000000002</v>
      </c>
      <c r="AI53" s="2">
        <v>52.720700000000001</v>
      </c>
      <c r="AJ53" s="2">
        <v>0</v>
      </c>
      <c r="AK53" s="2">
        <v>0</v>
      </c>
      <c r="AL53" s="2">
        <v>0</v>
      </c>
      <c r="AM53" s="2">
        <v>0</v>
      </c>
      <c r="AN53" s="2">
        <v>0.38769999999999999</v>
      </c>
      <c r="AO53" s="2">
        <v>0.21629999999999999</v>
      </c>
      <c r="AP53" s="2">
        <v>4.53E-2</v>
      </c>
      <c r="AQ53" s="2">
        <v>49.947800000000001</v>
      </c>
      <c r="AR53" s="2">
        <v>2.218</v>
      </c>
      <c r="AS53" s="2">
        <v>12.231</v>
      </c>
      <c r="AT53" s="2">
        <v>2.1103999999999998</v>
      </c>
      <c r="AU53" s="2">
        <v>14.1929</v>
      </c>
      <c r="AV53" s="2">
        <v>0.25790000000000002</v>
      </c>
      <c r="AW53" s="2">
        <v>5.1547000000000001</v>
      </c>
      <c r="AX53" s="2">
        <v>10.249700000000001</v>
      </c>
      <c r="AY53" s="2">
        <v>2.4710000000000001</v>
      </c>
      <c r="AZ53" s="2">
        <v>0.74270000000000003</v>
      </c>
      <c r="BA53" s="2">
        <v>0.2029</v>
      </c>
      <c r="BB53" s="2">
        <v>0</v>
      </c>
      <c r="BC53" s="2">
        <v>1.1000000000000001E-3</v>
      </c>
      <c r="BD53" s="2">
        <v>0.2198</v>
      </c>
      <c r="BE53" s="2">
        <v>0</v>
      </c>
      <c r="BF53" s="2">
        <v>1.2663</v>
      </c>
      <c r="BG53" s="2">
        <v>1.2394000000000001</v>
      </c>
      <c r="BH53" s="2">
        <v>0.81189999999999996</v>
      </c>
      <c r="BI53" s="2">
        <v>1.1849000000000001</v>
      </c>
      <c r="BJ53" s="2">
        <v>1.2798</v>
      </c>
      <c r="BK53" s="2">
        <v>1.2621</v>
      </c>
      <c r="BL53" s="2">
        <v>1.2744</v>
      </c>
      <c r="BM53" s="2">
        <v>1.2811999999999999</v>
      </c>
      <c r="BN53" s="2">
        <v>1.2828999999999999</v>
      </c>
      <c r="BO53" s="2">
        <v>1.2830999999999999</v>
      </c>
      <c r="BP53" s="2">
        <v>1.2830999999999999</v>
      </c>
      <c r="BQ53" s="2">
        <v>1.2931999999999999</v>
      </c>
      <c r="BR53" s="2">
        <v>1.2939000000000001</v>
      </c>
      <c r="BS53" s="2">
        <v>1.2931999999999999</v>
      </c>
      <c r="BT53" s="2">
        <v>1.2924</v>
      </c>
      <c r="BU53" s="2">
        <v>36.908000000000001</v>
      </c>
      <c r="BV53" s="2">
        <v>0</v>
      </c>
      <c r="BW53" s="2">
        <v>0</v>
      </c>
      <c r="BX53" s="2">
        <v>0</v>
      </c>
      <c r="BY53" s="2">
        <v>30.265599999999999</v>
      </c>
      <c r="BZ53" s="2">
        <v>0.33050000000000002</v>
      </c>
      <c r="CA53" s="2">
        <v>31.9863</v>
      </c>
      <c r="CB53" s="2">
        <v>0.48980000000000001</v>
      </c>
      <c r="CC53" s="2">
        <v>0</v>
      </c>
      <c r="CD53" s="2">
        <v>0</v>
      </c>
      <c r="CE53" s="2">
        <v>0</v>
      </c>
      <c r="CF53" s="2">
        <v>0</v>
      </c>
      <c r="CG53" s="2">
        <v>1.9800000000000002E-2</v>
      </c>
      <c r="CH53" s="2">
        <v>0</v>
      </c>
      <c r="CI53" s="2">
        <v>0</v>
      </c>
      <c r="CJ53" s="2">
        <v>65.319999999999993</v>
      </c>
      <c r="CK53" s="2">
        <v>64.599999999999994</v>
      </c>
      <c r="CL53" s="2">
        <v>34.29</v>
      </c>
      <c r="CM53" s="2">
        <v>0.38</v>
      </c>
      <c r="CN53" s="2">
        <v>0.71</v>
      </c>
      <c r="CO53" s="2">
        <v>0.02</v>
      </c>
      <c r="CP53" s="2">
        <v>51.543199999999999</v>
      </c>
      <c r="CQ53" s="2">
        <v>0</v>
      </c>
      <c r="CR53" s="2">
        <v>30.975899999999999</v>
      </c>
      <c r="CS53" s="2">
        <v>0</v>
      </c>
      <c r="CT53" s="2">
        <v>0</v>
      </c>
      <c r="CU53" s="2">
        <v>0</v>
      </c>
      <c r="CV53" s="2">
        <v>0</v>
      </c>
      <c r="CW53" s="2">
        <v>13.5281</v>
      </c>
      <c r="CX53" s="2">
        <v>3.7326999999999999</v>
      </c>
      <c r="CY53" s="2">
        <v>0.22009999999999999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65.849999999999994</v>
      </c>
      <c r="DF53" s="2">
        <v>32.880000000000003</v>
      </c>
      <c r="DG53" s="2">
        <v>1.28</v>
      </c>
      <c r="DH53" s="2">
        <v>0</v>
      </c>
      <c r="DI53" s="2">
        <v>50.908900000000003</v>
      </c>
      <c r="DJ53" s="2">
        <v>0</v>
      </c>
      <c r="DK53" s="2">
        <v>5.0528000000000004</v>
      </c>
      <c r="DL53" s="2">
        <v>0</v>
      </c>
      <c r="DM53" s="2">
        <v>10.640599999999999</v>
      </c>
      <c r="DN53" s="2">
        <v>0.2288</v>
      </c>
      <c r="DO53" s="2">
        <v>14.979900000000001</v>
      </c>
      <c r="DP53" s="2">
        <v>18.1831</v>
      </c>
      <c r="DQ53" s="2">
        <v>0</v>
      </c>
      <c r="DR53" s="2">
        <v>0</v>
      </c>
      <c r="DS53" s="2">
        <v>0</v>
      </c>
      <c r="DT53" s="2">
        <v>0</v>
      </c>
      <c r="DU53" s="2">
        <v>5.7999999999999996E-3</v>
      </c>
      <c r="DV53" s="2">
        <v>0</v>
      </c>
      <c r="DW53" s="2">
        <v>0</v>
      </c>
      <c r="DX53" s="2">
        <v>71.510000000000005</v>
      </c>
      <c r="DY53" s="2">
        <v>41.44</v>
      </c>
      <c r="DZ53" s="2">
        <v>16.510000000000002</v>
      </c>
      <c r="EA53" s="2">
        <v>36.15</v>
      </c>
      <c r="EB53" s="2">
        <v>5.53</v>
      </c>
      <c r="EC53" s="2">
        <v>0.36</v>
      </c>
      <c r="ED53" s="2">
        <v>0.01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2">
        <v>0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59.589199999999998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4.0069999999999997</v>
      </c>
      <c r="HX53" s="2">
        <v>36.4039</v>
      </c>
      <c r="HY53" s="2">
        <v>0</v>
      </c>
      <c r="HZ53" s="2">
        <v>93.99</v>
      </c>
      <c r="IA53" s="2">
        <v>6.01</v>
      </c>
    </row>
    <row r="54" spans="1:235" x14ac:dyDescent="0.35">
      <c r="A54" s="2" t="s">
        <v>659</v>
      </c>
      <c r="B54" s="2">
        <v>26.54</v>
      </c>
      <c r="C54" s="2">
        <v>25.58</v>
      </c>
      <c r="D54" s="2">
        <v>25.78</v>
      </c>
      <c r="E54" s="2">
        <v>1130.18</v>
      </c>
      <c r="F54" s="2">
        <v>1E-3</v>
      </c>
      <c r="G54" s="2">
        <v>-9.1300000000000008</v>
      </c>
      <c r="H54" s="2">
        <v>0</v>
      </c>
      <c r="I54" s="2">
        <v>-0.72</v>
      </c>
      <c r="J54" s="2">
        <v>74.42</v>
      </c>
      <c r="K54" s="2">
        <v>1130.17</v>
      </c>
      <c r="L54" s="2">
        <v>-0.01</v>
      </c>
      <c r="M54" s="2">
        <v>1130.18</v>
      </c>
      <c r="N54" s="2">
        <v>0</v>
      </c>
      <c r="O54" s="2">
        <v>1130.18</v>
      </c>
      <c r="P54" s="2">
        <v>0</v>
      </c>
      <c r="Q54" s="2">
        <v>1116.5999999999999</v>
      </c>
      <c r="R54" s="2">
        <v>-13.57</v>
      </c>
      <c r="S54" s="2">
        <v>1112.44</v>
      </c>
      <c r="T54" s="2">
        <v>-17.73</v>
      </c>
      <c r="U54" s="2">
        <v>1004.58</v>
      </c>
      <c r="V54" s="2">
        <v>-125.59</v>
      </c>
      <c r="W54" s="2">
        <v>1026.8499999999999</v>
      </c>
      <c r="X54" s="2">
        <v>-103.33</v>
      </c>
      <c r="Y54" s="2">
        <v>6.2595000000000001</v>
      </c>
      <c r="Z54" s="2">
        <v>14.389799999999999</v>
      </c>
      <c r="AA54" s="2">
        <v>3.8043</v>
      </c>
      <c r="AB54" s="2">
        <v>0</v>
      </c>
      <c r="AC54" s="2">
        <v>0</v>
      </c>
      <c r="AD54" s="2">
        <v>0</v>
      </c>
      <c r="AE54" s="2">
        <v>0</v>
      </c>
      <c r="AF54" s="2">
        <v>0.94120000000000004</v>
      </c>
      <c r="AG54" s="2">
        <v>7.3872999999999998</v>
      </c>
      <c r="AH54" s="2">
        <v>39.4955</v>
      </c>
      <c r="AI54" s="2">
        <v>52.727899999999998</v>
      </c>
      <c r="AJ54" s="2">
        <v>0</v>
      </c>
      <c r="AK54" s="2">
        <v>0</v>
      </c>
      <c r="AL54" s="2">
        <v>0</v>
      </c>
      <c r="AM54" s="2">
        <v>0</v>
      </c>
      <c r="AN54" s="2">
        <v>0.38929999999999998</v>
      </c>
      <c r="AO54" s="2">
        <v>0.2167</v>
      </c>
      <c r="AP54" s="2">
        <v>4.53E-2</v>
      </c>
      <c r="AQ54" s="2">
        <v>49.944800000000001</v>
      </c>
      <c r="AR54" s="2">
        <v>2.2326999999999999</v>
      </c>
      <c r="AS54" s="2">
        <v>12.2179</v>
      </c>
      <c r="AT54" s="2">
        <v>2.1181999999999999</v>
      </c>
      <c r="AU54" s="2">
        <v>14.2254</v>
      </c>
      <c r="AV54" s="2">
        <v>0.25850000000000001</v>
      </c>
      <c r="AW54" s="2">
        <v>5.1307999999999998</v>
      </c>
      <c r="AX54" s="2">
        <v>10.2242</v>
      </c>
      <c r="AY54" s="2">
        <v>2.4748999999999999</v>
      </c>
      <c r="AZ54" s="2">
        <v>0.74690000000000001</v>
      </c>
      <c r="BA54" s="2">
        <v>0.20419999999999999</v>
      </c>
      <c r="BB54" s="2">
        <v>0</v>
      </c>
      <c r="BC54" s="2">
        <v>1.1000000000000001E-3</v>
      </c>
      <c r="BD54" s="2">
        <v>0.2203</v>
      </c>
      <c r="BE54" s="2">
        <v>0</v>
      </c>
      <c r="BF54" s="2">
        <v>1.2719</v>
      </c>
      <c r="BG54" s="2">
        <v>1.2408999999999999</v>
      </c>
      <c r="BH54" s="2">
        <v>0.80979999999999996</v>
      </c>
      <c r="BI54" s="2">
        <v>1.1893</v>
      </c>
      <c r="BJ54" s="2">
        <v>1.2868999999999999</v>
      </c>
      <c r="BK54" s="2">
        <v>1.2681</v>
      </c>
      <c r="BL54" s="2">
        <v>1.2806</v>
      </c>
      <c r="BM54" s="2">
        <v>1.2871999999999999</v>
      </c>
      <c r="BN54" s="2">
        <v>1.2887999999999999</v>
      </c>
      <c r="BO54" s="2">
        <v>1.2888999999999999</v>
      </c>
      <c r="BP54" s="2">
        <v>1.2887999999999999</v>
      </c>
      <c r="BQ54" s="2">
        <v>1.2989999999999999</v>
      </c>
      <c r="BR54" s="2">
        <v>1.2998000000000001</v>
      </c>
      <c r="BS54" s="2">
        <v>1.2991999999999999</v>
      </c>
      <c r="BT54" s="2">
        <v>1.2984</v>
      </c>
      <c r="BU54" s="2">
        <v>36.884700000000002</v>
      </c>
      <c r="BV54" s="2">
        <v>0</v>
      </c>
      <c r="BW54" s="2">
        <v>0</v>
      </c>
      <c r="BX54" s="2">
        <v>0</v>
      </c>
      <c r="BY54" s="2">
        <v>30.389199999999999</v>
      </c>
      <c r="BZ54" s="2">
        <v>0.33129999999999998</v>
      </c>
      <c r="CA54" s="2">
        <v>31.885400000000001</v>
      </c>
      <c r="CB54" s="2">
        <v>0.48970000000000002</v>
      </c>
      <c r="CC54" s="2">
        <v>0</v>
      </c>
      <c r="CD54" s="2">
        <v>0</v>
      </c>
      <c r="CE54" s="2">
        <v>0</v>
      </c>
      <c r="CF54" s="2">
        <v>0</v>
      </c>
      <c r="CG54" s="2">
        <v>1.9699999999999999E-2</v>
      </c>
      <c r="CH54" s="2">
        <v>0</v>
      </c>
      <c r="CI54" s="2">
        <v>0</v>
      </c>
      <c r="CJ54" s="2">
        <v>65.16</v>
      </c>
      <c r="CK54" s="2">
        <v>64.44</v>
      </c>
      <c r="CL54" s="2">
        <v>34.450000000000003</v>
      </c>
      <c r="CM54" s="2">
        <v>0.38</v>
      </c>
      <c r="CN54" s="2">
        <v>0.71</v>
      </c>
      <c r="CO54" s="2">
        <v>0.02</v>
      </c>
      <c r="CP54" s="2">
        <v>51.574599999999997</v>
      </c>
      <c r="CQ54" s="2">
        <v>0</v>
      </c>
      <c r="CR54" s="2">
        <v>30.954599999999999</v>
      </c>
      <c r="CS54" s="2">
        <v>0</v>
      </c>
      <c r="CT54" s="2">
        <v>0</v>
      </c>
      <c r="CU54" s="2">
        <v>0</v>
      </c>
      <c r="CV54" s="2">
        <v>0</v>
      </c>
      <c r="CW54" s="2">
        <v>13.5032</v>
      </c>
      <c r="CX54" s="2">
        <v>3.7467000000000001</v>
      </c>
      <c r="CY54" s="2">
        <v>0.221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65.72</v>
      </c>
      <c r="DF54" s="2">
        <v>33</v>
      </c>
      <c r="DG54" s="2">
        <v>1.28</v>
      </c>
      <c r="DH54" s="2">
        <v>0</v>
      </c>
      <c r="DI54" s="2">
        <v>50.900199999999998</v>
      </c>
      <c r="DJ54" s="2">
        <v>0</v>
      </c>
      <c r="DK54" s="2">
        <v>5.0472999999999999</v>
      </c>
      <c r="DL54" s="2">
        <v>0</v>
      </c>
      <c r="DM54" s="2">
        <v>10.694900000000001</v>
      </c>
      <c r="DN54" s="2">
        <v>0.2298</v>
      </c>
      <c r="DO54" s="2">
        <v>14.953900000000001</v>
      </c>
      <c r="DP54" s="2">
        <v>18.168099999999999</v>
      </c>
      <c r="DQ54" s="2">
        <v>0</v>
      </c>
      <c r="DR54" s="2">
        <v>0</v>
      </c>
      <c r="DS54" s="2">
        <v>0</v>
      </c>
      <c r="DT54" s="2">
        <v>0</v>
      </c>
      <c r="DU54" s="2">
        <v>5.7999999999999996E-3</v>
      </c>
      <c r="DV54" s="2">
        <v>0</v>
      </c>
      <c r="DW54" s="2">
        <v>0</v>
      </c>
      <c r="DX54" s="2">
        <v>71.37</v>
      </c>
      <c r="DY54" s="2">
        <v>41.38</v>
      </c>
      <c r="DZ54" s="2">
        <v>16.600000000000001</v>
      </c>
      <c r="EA54" s="2">
        <v>36.130000000000003</v>
      </c>
      <c r="EB54" s="2">
        <v>5.52</v>
      </c>
      <c r="EC54" s="2">
        <v>0.36</v>
      </c>
      <c r="ED54" s="2">
        <v>0.01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0</v>
      </c>
      <c r="GU54" s="2">
        <v>0</v>
      </c>
      <c r="GV54" s="2">
        <v>0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2">
        <v>0</v>
      </c>
      <c r="HI54" s="2">
        <v>0</v>
      </c>
      <c r="HJ54" s="2">
        <v>0</v>
      </c>
      <c r="HK54" s="2">
        <v>0</v>
      </c>
      <c r="HL54" s="2">
        <v>0</v>
      </c>
      <c r="HM54" s="2">
        <v>0</v>
      </c>
      <c r="HN54" s="2">
        <v>0</v>
      </c>
      <c r="HO54" s="2">
        <v>59.597900000000003</v>
      </c>
      <c r="HP54" s="2">
        <v>0</v>
      </c>
      <c r="HQ54" s="2">
        <v>0</v>
      </c>
      <c r="HR54" s="2">
        <v>0</v>
      </c>
      <c r="HS54" s="2">
        <v>0</v>
      </c>
      <c r="HT54" s="2">
        <v>0</v>
      </c>
      <c r="HU54" s="2">
        <v>0</v>
      </c>
      <c r="HV54" s="2">
        <v>0</v>
      </c>
      <c r="HW54" s="2">
        <v>3.9981</v>
      </c>
      <c r="HX54" s="2">
        <v>36.404000000000003</v>
      </c>
      <c r="HY54" s="2">
        <v>0</v>
      </c>
      <c r="HZ54" s="2">
        <v>94</v>
      </c>
      <c r="IA54" s="2">
        <v>6</v>
      </c>
    </row>
    <row r="55" spans="1:235" x14ac:dyDescent="0.35">
      <c r="A55" s="2" t="s">
        <v>659</v>
      </c>
      <c r="B55" s="2">
        <v>27.05</v>
      </c>
      <c r="C55" s="2">
        <v>26.07</v>
      </c>
      <c r="D55" s="2">
        <v>26.28</v>
      </c>
      <c r="E55" s="2">
        <v>1129.68</v>
      </c>
      <c r="F55" s="2">
        <v>1E-3</v>
      </c>
      <c r="G55" s="2">
        <v>-9.1300000000000008</v>
      </c>
      <c r="H55" s="2">
        <v>0</v>
      </c>
      <c r="I55" s="2">
        <v>-0.72</v>
      </c>
      <c r="J55" s="2">
        <v>73.930000000000007</v>
      </c>
      <c r="K55" s="2">
        <v>1129.67</v>
      </c>
      <c r="L55" s="2">
        <v>-0.01</v>
      </c>
      <c r="M55" s="2">
        <v>1129.68</v>
      </c>
      <c r="N55" s="2">
        <v>0</v>
      </c>
      <c r="O55" s="2">
        <v>1129.68</v>
      </c>
      <c r="P55" s="2">
        <v>0</v>
      </c>
      <c r="Q55" s="2">
        <v>1116.17</v>
      </c>
      <c r="R55" s="2">
        <v>-13.51</v>
      </c>
      <c r="S55" s="2">
        <v>1111.95</v>
      </c>
      <c r="T55" s="2">
        <v>-17.73</v>
      </c>
      <c r="U55" s="2">
        <v>1005.47</v>
      </c>
      <c r="V55" s="2">
        <v>-124.21</v>
      </c>
      <c r="W55" s="2">
        <v>1026.8499999999999</v>
      </c>
      <c r="X55" s="2">
        <v>-102.83</v>
      </c>
      <c r="Y55" s="2">
        <v>6.2960000000000003</v>
      </c>
      <c r="Z55" s="2">
        <v>14.584300000000001</v>
      </c>
      <c r="AA55" s="2">
        <v>4.0641999999999996</v>
      </c>
      <c r="AB55" s="2">
        <v>0</v>
      </c>
      <c r="AC55" s="2">
        <v>0</v>
      </c>
      <c r="AD55" s="2">
        <v>0</v>
      </c>
      <c r="AE55" s="2">
        <v>0</v>
      </c>
      <c r="AF55" s="2">
        <v>0.94310000000000005</v>
      </c>
      <c r="AG55" s="2">
        <v>7.3971</v>
      </c>
      <c r="AH55" s="2">
        <v>39.476599999999998</v>
      </c>
      <c r="AI55" s="2">
        <v>52.735300000000002</v>
      </c>
      <c r="AJ55" s="2">
        <v>0</v>
      </c>
      <c r="AK55" s="2">
        <v>0</v>
      </c>
      <c r="AL55" s="2">
        <v>0</v>
      </c>
      <c r="AM55" s="2">
        <v>0</v>
      </c>
      <c r="AN55" s="2">
        <v>0.39100000000000001</v>
      </c>
      <c r="AO55" s="2">
        <v>0.2172</v>
      </c>
      <c r="AP55" s="2">
        <v>4.53E-2</v>
      </c>
      <c r="AQ55" s="2">
        <v>49.941699999999997</v>
      </c>
      <c r="AR55" s="2">
        <v>2.2477</v>
      </c>
      <c r="AS55" s="2">
        <v>12.204800000000001</v>
      </c>
      <c r="AT55" s="2">
        <v>2.1259999999999999</v>
      </c>
      <c r="AU55" s="2">
        <v>14.2577</v>
      </c>
      <c r="AV55" s="2">
        <v>0.25919999999999999</v>
      </c>
      <c r="AW55" s="2">
        <v>5.1069000000000004</v>
      </c>
      <c r="AX55" s="2">
        <v>10.198600000000001</v>
      </c>
      <c r="AY55" s="2">
        <v>2.4788999999999999</v>
      </c>
      <c r="AZ55" s="2">
        <v>0.75109999999999999</v>
      </c>
      <c r="BA55" s="2">
        <v>0.2056</v>
      </c>
      <c r="BB55" s="2">
        <v>0</v>
      </c>
      <c r="BC55" s="2">
        <v>1.1000000000000001E-3</v>
      </c>
      <c r="BD55" s="2">
        <v>0.2208</v>
      </c>
      <c r="BE55" s="2">
        <v>0</v>
      </c>
      <c r="BF55" s="2">
        <v>1.2777000000000001</v>
      </c>
      <c r="BG55" s="2">
        <v>1.2423999999999999</v>
      </c>
      <c r="BH55" s="2">
        <v>0.80759999999999998</v>
      </c>
      <c r="BI55" s="2">
        <v>1.1938</v>
      </c>
      <c r="BJ55" s="2">
        <v>1.294</v>
      </c>
      <c r="BK55" s="2">
        <v>1.2742</v>
      </c>
      <c r="BL55" s="2">
        <v>1.2867999999999999</v>
      </c>
      <c r="BM55" s="2">
        <v>1.2932999999999999</v>
      </c>
      <c r="BN55" s="2">
        <v>1.2947</v>
      </c>
      <c r="BO55" s="2">
        <v>1.2948</v>
      </c>
      <c r="BP55" s="2">
        <v>1.2946</v>
      </c>
      <c r="BQ55" s="2">
        <v>1.3048</v>
      </c>
      <c r="BR55" s="2">
        <v>1.3057000000000001</v>
      </c>
      <c r="BS55" s="2">
        <v>1.3051999999999999</v>
      </c>
      <c r="BT55" s="2">
        <v>1.3044</v>
      </c>
      <c r="BU55" s="2">
        <v>36.861400000000003</v>
      </c>
      <c r="BV55" s="2">
        <v>0</v>
      </c>
      <c r="BW55" s="2">
        <v>0</v>
      </c>
      <c r="BX55" s="2">
        <v>0</v>
      </c>
      <c r="BY55" s="2">
        <v>30.513100000000001</v>
      </c>
      <c r="BZ55" s="2">
        <v>0.3322</v>
      </c>
      <c r="CA55" s="2">
        <v>31.784099999999999</v>
      </c>
      <c r="CB55" s="2">
        <v>0.48959999999999998</v>
      </c>
      <c r="CC55" s="2">
        <v>0</v>
      </c>
      <c r="CD55" s="2">
        <v>0</v>
      </c>
      <c r="CE55" s="2">
        <v>0</v>
      </c>
      <c r="CF55" s="2">
        <v>0</v>
      </c>
      <c r="CG55" s="2">
        <v>1.9699999999999999E-2</v>
      </c>
      <c r="CH55" s="2">
        <v>0</v>
      </c>
      <c r="CI55" s="2">
        <v>0</v>
      </c>
      <c r="CJ55" s="2">
        <v>65</v>
      </c>
      <c r="CK55" s="2">
        <v>64.27</v>
      </c>
      <c r="CL55" s="2">
        <v>34.61</v>
      </c>
      <c r="CM55" s="2">
        <v>0.38</v>
      </c>
      <c r="CN55" s="2">
        <v>0.71</v>
      </c>
      <c r="CO55" s="2">
        <v>0.02</v>
      </c>
      <c r="CP55" s="2">
        <v>51.606000000000002</v>
      </c>
      <c r="CQ55" s="2">
        <v>0</v>
      </c>
      <c r="CR55" s="2">
        <v>30.933199999999999</v>
      </c>
      <c r="CS55" s="2">
        <v>0</v>
      </c>
      <c r="CT55" s="2">
        <v>0</v>
      </c>
      <c r="CU55" s="2">
        <v>0</v>
      </c>
      <c r="CV55" s="2">
        <v>0</v>
      </c>
      <c r="CW55" s="2">
        <v>13.478199999999999</v>
      </c>
      <c r="CX55" s="2">
        <v>3.7606000000000002</v>
      </c>
      <c r="CY55" s="2">
        <v>0.222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65.59</v>
      </c>
      <c r="DF55" s="2">
        <v>33.119999999999997</v>
      </c>
      <c r="DG55" s="2">
        <v>1.29</v>
      </c>
      <c r="DH55" s="2">
        <v>0</v>
      </c>
      <c r="DI55" s="2">
        <v>50.891500000000001</v>
      </c>
      <c r="DJ55" s="2">
        <v>0</v>
      </c>
      <c r="DK55" s="2">
        <v>5.0418000000000003</v>
      </c>
      <c r="DL55" s="2">
        <v>0</v>
      </c>
      <c r="DM55" s="2">
        <v>10.749499999999999</v>
      </c>
      <c r="DN55" s="2">
        <v>0.23069999999999999</v>
      </c>
      <c r="DO55" s="2">
        <v>14.9277</v>
      </c>
      <c r="DP55" s="2">
        <v>18.153099999999998</v>
      </c>
      <c r="DQ55" s="2">
        <v>0</v>
      </c>
      <c r="DR55" s="2">
        <v>0</v>
      </c>
      <c r="DS55" s="2">
        <v>0</v>
      </c>
      <c r="DT55" s="2">
        <v>0</v>
      </c>
      <c r="DU55" s="2">
        <v>5.7999999999999996E-3</v>
      </c>
      <c r="DV55" s="2">
        <v>0</v>
      </c>
      <c r="DW55" s="2">
        <v>0</v>
      </c>
      <c r="DX55" s="2">
        <v>71.23</v>
      </c>
      <c r="DY55" s="2">
        <v>41.31</v>
      </c>
      <c r="DZ55" s="2">
        <v>16.690000000000001</v>
      </c>
      <c r="EA55" s="2">
        <v>36.11</v>
      </c>
      <c r="EB55" s="2">
        <v>5.52</v>
      </c>
      <c r="EC55" s="2">
        <v>0.36</v>
      </c>
      <c r="ED55" s="2">
        <v>0.01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2">
        <v>0</v>
      </c>
      <c r="HJ55" s="2">
        <v>0</v>
      </c>
      <c r="HK55" s="2">
        <v>0</v>
      </c>
      <c r="HL55" s="2">
        <v>0</v>
      </c>
      <c r="HM55" s="2">
        <v>0</v>
      </c>
      <c r="HN55" s="2">
        <v>0</v>
      </c>
      <c r="HO55" s="2">
        <v>59.6066</v>
      </c>
      <c r="HP55" s="2">
        <v>0</v>
      </c>
      <c r="HQ55" s="2">
        <v>0</v>
      </c>
      <c r="HR55" s="2">
        <v>0</v>
      </c>
      <c r="HS55" s="2">
        <v>0</v>
      </c>
      <c r="HT55" s="2">
        <v>0</v>
      </c>
      <c r="HU55" s="2">
        <v>0</v>
      </c>
      <c r="HV55" s="2">
        <v>0</v>
      </c>
      <c r="HW55" s="2">
        <v>3.9891999999999999</v>
      </c>
      <c r="HX55" s="2">
        <v>36.404200000000003</v>
      </c>
      <c r="HY55" s="2">
        <v>0</v>
      </c>
      <c r="HZ55" s="2">
        <v>94.01</v>
      </c>
      <c r="IA55" s="2">
        <v>5.99</v>
      </c>
    </row>
    <row r="56" spans="1:235" x14ac:dyDescent="0.35">
      <c r="A56" s="2" t="s">
        <v>659</v>
      </c>
      <c r="B56" s="2">
        <v>27.55</v>
      </c>
      <c r="C56" s="2">
        <v>26.56</v>
      </c>
      <c r="D56" s="2">
        <v>26.78</v>
      </c>
      <c r="E56" s="2">
        <v>1129.18</v>
      </c>
      <c r="F56" s="2">
        <v>1E-3</v>
      </c>
      <c r="G56" s="2">
        <v>-9.14</v>
      </c>
      <c r="H56" s="2">
        <v>0</v>
      </c>
      <c r="I56" s="2">
        <v>-0.72</v>
      </c>
      <c r="J56" s="2">
        <v>73.44</v>
      </c>
      <c r="K56" s="2">
        <v>1129.17</v>
      </c>
      <c r="L56" s="2">
        <v>-0.01</v>
      </c>
      <c r="M56" s="2">
        <v>1129.18</v>
      </c>
      <c r="N56" s="2">
        <v>0</v>
      </c>
      <c r="O56" s="2">
        <v>1129.18</v>
      </c>
      <c r="P56" s="2">
        <v>0</v>
      </c>
      <c r="Q56" s="2">
        <v>1115.74</v>
      </c>
      <c r="R56" s="2">
        <v>-13.44</v>
      </c>
      <c r="S56" s="2">
        <v>1111.45</v>
      </c>
      <c r="T56" s="2">
        <v>-17.73</v>
      </c>
      <c r="U56" s="2">
        <v>1006.37</v>
      </c>
      <c r="V56" s="2">
        <v>-122.81</v>
      </c>
      <c r="W56" s="2">
        <v>1026.8499999999999</v>
      </c>
      <c r="X56" s="2">
        <v>-102.33</v>
      </c>
      <c r="Y56" s="2">
        <v>6.3324999999999996</v>
      </c>
      <c r="Z56" s="2">
        <v>14.7788</v>
      </c>
      <c r="AA56" s="2">
        <v>4.3242000000000003</v>
      </c>
      <c r="AB56" s="2">
        <v>0</v>
      </c>
      <c r="AC56" s="2">
        <v>0</v>
      </c>
      <c r="AD56" s="2">
        <v>0</v>
      </c>
      <c r="AE56" s="2">
        <v>0</v>
      </c>
      <c r="AF56" s="2">
        <v>0.94510000000000005</v>
      </c>
      <c r="AG56" s="2">
        <v>7.4069000000000003</v>
      </c>
      <c r="AH56" s="2">
        <v>39.457700000000003</v>
      </c>
      <c r="AI56" s="2">
        <v>52.742699999999999</v>
      </c>
      <c r="AJ56" s="2">
        <v>0</v>
      </c>
      <c r="AK56" s="2">
        <v>0</v>
      </c>
      <c r="AL56" s="2">
        <v>0</v>
      </c>
      <c r="AM56" s="2">
        <v>0</v>
      </c>
      <c r="AN56" s="2">
        <v>0.39269999999999999</v>
      </c>
      <c r="AO56" s="2">
        <v>0.2177</v>
      </c>
      <c r="AP56" s="2">
        <v>4.53E-2</v>
      </c>
      <c r="AQ56" s="2">
        <v>49.938600000000001</v>
      </c>
      <c r="AR56" s="2">
        <v>2.2627999999999999</v>
      </c>
      <c r="AS56" s="2">
        <v>12.191700000000001</v>
      </c>
      <c r="AT56" s="2">
        <v>2.1339000000000001</v>
      </c>
      <c r="AU56" s="2">
        <v>14.290100000000001</v>
      </c>
      <c r="AV56" s="2">
        <v>0.25979999999999998</v>
      </c>
      <c r="AW56" s="2">
        <v>5.0829000000000004</v>
      </c>
      <c r="AX56" s="2">
        <v>10.1729</v>
      </c>
      <c r="AY56" s="2">
        <v>2.4826999999999999</v>
      </c>
      <c r="AZ56" s="2">
        <v>0.75539999999999996</v>
      </c>
      <c r="BA56" s="2">
        <v>0.20699999999999999</v>
      </c>
      <c r="BB56" s="2">
        <v>0</v>
      </c>
      <c r="BC56" s="2">
        <v>1.1000000000000001E-3</v>
      </c>
      <c r="BD56" s="2">
        <v>0.22140000000000001</v>
      </c>
      <c r="BE56" s="2">
        <v>0</v>
      </c>
      <c r="BF56" s="2">
        <v>1.2834000000000001</v>
      </c>
      <c r="BG56" s="2">
        <v>1.2439</v>
      </c>
      <c r="BH56" s="2">
        <v>0.80549999999999999</v>
      </c>
      <c r="BI56" s="2">
        <v>1.1982999999999999</v>
      </c>
      <c r="BJ56" s="2">
        <v>1.3012999999999999</v>
      </c>
      <c r="BK56" s="2">
        <v>1.2804</v>
      </c>
      <c r="BL56" s="2">
        <v>1.2929999999999999</v>
      </c>
      <c r="BM56" s="2">
        <v>1.2995000000000001</v>
      </c>
      <c r="BN56" s="2">
        <v>1.3007</v>
      </c>
      <c r="BO56" s="2">
        <v>1.3007</v>
      </c>
      <c r="BP56" s="2">
        <v>1.3004</v>
      </c>
      <c r="BQ56" s="2">
        <v>1.3106</v>
      </c>
      <c r="BR56" s="2">
        <v>1.3117000000000001</v>
      </c>
      <c r="BS56" s="2">
        <v>1.3112999999999999</v>
      </c>
      <c r="BT56" s="2">
        <v>1.3105</v>
      </c>
      <c r="BU56" s="2">
        <v>36.837899999999998</v>
      </c>
      <c r="BV56" s="2">
        <v>0</v>
      </c>
      <c r="BW56" s="2">
        <v>0</v>
      </c>
      <c r="BX56" s="2">
        <v>0</v>
      </c>
      <c r="BY56" s="2">
        <v>30.637499999999999</v>
      </c>
      <c r="BZ56" s="2">
        <v>0.33300000000000002</v>
      </c>
      <c r="CA56" s="2">
        <v>31.682400000000001</v>
      </c>
      <c r="CB56" s="2">
        <v>0.48949999999999999</v>
      </c>
      <c r="CC56" s="2">
        <v>0</v>
      </c>
      <c r="CD56" s="2">
        <v>0</v>
      </c>
      <c r="CE56" s="2">
        <v>0</v>
      </c>
      <c r="CF56" s="2">
        <v>0</v>
      </c>
      <c r="CG56" s="2">
        <v>1.9599999999999999E-2</v>
      </c>
      <c r="CH56" s="2">
        <v>0</v>
      </c>
      <c r="CI56" s="2">
        <v>0</v>
      </c>
      <c r="CJ56" s="2">
        <v>64.83</v>
      </c>
      <c r="CK56" s="2">
        <v>64.11</v>
      </c>
      <c r="CL56" s="2">
        <v>34.78</v>
      </c>
      <c r="CM56" s="2">
        <v>0.38</v>
      </c>
      <c r="CN56" s="2">
        <v>0.71</v>
      </c>
      <c r="CO56" s="2">
        <v>0.02</v>
      </c>
      <c r="CP56" s="2">
        <v>51.637500000000003</v>
      </c>
      <c r="CQ56" s="2">
        <v>0</v>
      </c>
      <c r="CR56" s="2">
        <v>30.911799999999999</v>
      </c>
      <c r="CS56" s="2">
        <v>0</v>
      </c>
      <c r="CT56" s="2">
        <v>0</v>
      </c>
      <c r="CU56" s="2">
        <v>0</v>
      </c>
      <c r="CV56" s="2">
        <v>0</v>
      </c>
      <c r="CW56" s="2">
        <v>13.453099999999999</v>
      </c>
      <c r="CX56" s="2">
        <v>3.7746</v>
      </c>
      <c r="CY56" s="2">
        <v>0.223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65.47</v>
      </c>
      <c r="DF56" s="2">
        <v>33.24</v>
      </c>
      <c r="DG56" s="2">
        <v>1.29</v>
      </c>
      <c r="DH56" s="2">
        <v>0</v>
      </c>
      <c r="DI56" s="2">
        <v>50.882599999999996</v>
      </c>
      <c r="DJ56" s="2">
        <v>0</v>
      </c>
      <c r="DK56" s="2">
        <v>5.0364000000000004</v>
      </c>
      <c r="DL56" s="2">
        <v>0</v>
      </c>
      <c r="DM56" s="2">
        <v>10.8043</v>
      </c>
      <c r="DN56" s="2">
        <v>0.23169999999999999</v>
      </c>
      <c r="DO56" s="2">
        <v>14.901199999999999</v>
      </c>
      <c r="DP56" s="2">
        <v>18.138000000000002</v>
      </c>
      <c r="DQ56" s="2">
        <v>0</v>
      </c>
      <c r="DR56" s="2">
        <v>0</v>
      </c>
      <c r="DS56" s="2">
        <v>0</v>
      </c>
      <c r="DT56" s="2">
        <v>0</v>
      </c>
      <c r="DU56" s="2">
        <v>5.7999999999999996E-3</v>
      </c>
      <c r="DV56" s="2">
        <v>0</v>
      </c>
      <c r="DW56" s="2">
        <v>0</v>
      </c>
      <c r="DX56" s="2">
        <v>71.09</v>
      </c>
      <c r="DY56" s="2">
        <v>41.25</v>
      </c>
      <c r="DZ56" s="2">
        <v>16.78</v>
      </c>
      <c r="EA56" s="2">
        <v>36.090000000000003</v>
      </c>
      <c r="EB56" s="2">
        <v>5.51</v>
      </c>
      <c r="EC56" s="2">
        <v>0.36</v>
      </c>
      <c r="ED56" s="2">
        <v>0.01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59.615299999999998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3.9803999999999999</v>
      </c>
      <c r="HX56" s="2">
        <v>36.404299999999999</v>
      </c>
      <c r="HY56" s="2">
        <v>0</v>
      </c>
      <c r="HZ56" s="2">
        <v>94.03</v>
      </c>
      <c r="IA56" s="2">
        <v>5.97</v>
      </c>
    </row>
    <row r="57" spans="1:235" x14ac:dyDescent="0.35">
      <c r="A57" s="2" t="s">
        <v>659</v>
      </c>
      <c r="B57" s="2">
        <v>28.05</v>
      </c>
      <c r="C57" s="2">
        <v>27.06</v>
      </c>
      <c r="D57" s="2">
        <v>27.29</v>
      </c>
      <c r="E57" s="2">
        <v>1128.68</v>
      </c>
      <c r="F57" s="2">
        <v>1E-3</v>
      </c>
      <c r="G57" s="2">
        <v>-9.15</v>
      </c>
      <c r="H57" s="2">
        <v>0</v>
      </c>
      <c r="I57" s="2">
        <v>-0.72</v>
      </c>
      <c r="J57" s="2">
        <v>72.94</v>
      </c>
      <c r="K57" s="2">
        <v>1128.67</v>
      </c>
      <c r="L57" s="2">
        <v>-0.01</v>
      </c>
      <c r="M57" s="2">
        <v>1128.68</v>
      </c>
      <c r="N57" s="2">
        <v>0</v>
      </c>
      <c r="O57" s="2">
        <v>1128.67</v>
      </c>
      <c r="P57" s="2">
        <v>-0.01</v>
      </c>
      <c r="Q57" s="2">
        <v>1115.3</v>
      </c>
      <c r="R57" s="2">
        <v>-13.38</v>
      </c>
      <c r="S57" s="2">
        <v>1110.96</v>
      </c>
      <c r="T57" s="2">
        <v>-17.72</v>
      </c>
      <c r="U57" s="2">
        <v>1007.27</v>
      </c>
      <c r="V57" s="2">
        <v>-121.41</v>
      </c>
      <c r="W57" s="2">
        <v>1026.8499999999999</v>
      </c>
      <c r="X57" s="2">
        <v>-101.83</v>
      </c>
      <c r="Y57" s="2">
        <v>6.3691000000000004</v>
      </c>
      <c r="Z57" s="2">
        <v>14.9733</v>
      </c>
      <c r="AA57" s="2">
        <v>4.5842999999999998</v>
      </c>
      <c r="AB57" s="2">
        <v>0</v>
      </c>
      <c r="AC57" s="2">
        <v>0</v>
      </c>
      <c r="AD57" s="2">
        <v>0</v>
      </c>
      <c r="AE57" s="2">
        <v>0</v>
      </c>
      <c r="AF57" s="2">
        <v>0.94699999999999995</v>
      </c>
      <c r="AG57" s="2">
        <v>7.4166999999999996</v>
      </c>
      <c r="AH57" s="2">
        <v>39.438699999999997</v>
      </c>
      <c r="AI57" s="2">
        <v>52.750300000000003</v>
      </c>
      <c r="AJ57" s="2">
        <v>0</v>
      </c>
      <c r="AK57" s="2">
        <v>0</v>
      </c>
      <c r="AL57" s="2">
        <v>0</v>
      </c>
      <c r="AM57" s="2">
        <v>0</v>
      </c>
      <c r="AN57" s="2">
        <v>0.39419999999999999</v>
      </c>
      <c r="AO57" s="2">
        <v>0.21820000000000001</v>
      </c>
      <c r="AP57" s="2">
        <v>4.53E-2</v>
      </c>
      <c r="AQ57" s="2">
        <v>49.935299999999998</v>
      </c>
      <c r="AR57" s="2">
        <v>2.2780999999999998</v>
      </c>
      <c r="AS57" s="2">
        <v>12.178599999999999</v>
      </c>
      <c r="AT57" s="2">
        <v>2.1417000000000002</v>
      </c>
      <c r="AU57" s="2">
        <v>14.3223</v>
      </c>
      <c r="AV57" s="2">
        <v>0.26040000000000002</v>
      </c>
      <c r="AW57" s="2">
        <v>5.0587999999999997</v>
      </c>
      <c r="AX57" s="2">
        <v>10.1471</v>
      </c>
      <c r="AY57" s="2">
        <v>2.4866000000000001</v>
      </c>
      <c r="AZ57" s="2">
        <v>0.75970000000000004</v>
      </c>
      <c r="BA57" s="2">
        <v>0.2084</v>
      </c>
      <c r="BB57" s="2">
        <v>0</v>
      </c>
      <c r="BC57" s="2">
        <v>1.1000000000000001E-3</v>
      </c>
      <c r="BD57" s="2">
        <v>0.22189999999999999</v>
      </c>
      <c r="BE57" s="2">
        <v>0</v>
      </c>
      <c r="BF57" s="2">
        <v>1.2891999999999999</v>
      </c>
      <c r="BG57" s="2">
        <v>1.2454000000000001</v>
      </c>
      <c r="BH57" s="2">
        <v>0.80330000000000001</v>
      </c>
      <c r="BI57" s="2">
        <v>1.2028000000000001</v>
      </c>
      <c r="BJ57" s="2">
        <v>1.3086</v>
      </c>
      <c r="BK57" s="2">
        <v>1.2866</v>
      </c>
      <c r="BL57" s="2">
        <v>1.2994000000000001</v>
      </c>
      <c r="BM57" s="2">
        <v>1.3057000000000001</v>
      </c>
      <c r="BN57" s="2">
        <v>1.3067</v>
      </c>
      <c r="BO57" s="2">
        <v>1.3066</v>
      </c>
      <c r="BP57" s="2">
        <v>1.3063</v>
      </c>
      <c r="BQ57" s="2">
        <v>1.3165</v>
      </c>
      <c r="BR57" s="2">
        <v>1.3178000000000001</v>
      </c>
      <c r="BS57" s="2">
        <v>1.3173999999999999</v>
      </c>
      <c r="BT57" s="2">
        <v>1.3167</v>
      </c>
      <c r="BU57" s="2">
        <v>36.814399999999999</v>
      </c>
      <c r="BV57" s="2">
        <v>0</v>
      </c>
      <c r="BW57" s="2">
        <v>0</v>
      </c>
      <c r="BX57" s="2">
        <v>0</v>
      </c>
      <c r="BY57" s="2">
        <v>30.7623</v>
      </c>
      <c r="BZ57" s="2">
        <v>0.33389999999999997</v>
      </c>
      <c r="CA57" s="2">
        <v>31.580400000000001</v>
      </c>
      <c r="CB57" s="2">
        <v>0.4894</v>
      </c>
      <c r="CC57" s="2">
        <v>0</v>
      </c>
      <c r="CD57" s="2">
        <v>0</v>
      </c>
      <c r="CE57" s="2">
        <v>0</v>
      </c>
      <c r="CF57" s="2">
        <v>0</v>
      </c>
      <c r="CG57" s="2">
        <v>1.9599999999999999E-2</v>
      </c>
      <c r="CH57" s="2">
        <v>0</v>
      </c>
      <c r="CI57" s="2">
        <v>0</v>
      </c>
      <c r="CJ57" s="2">
        <v>64.66</v>
      </c>
      <c r="CK57" s="2">
        <v>63.94</v>
      </c>
      <c r="CL57" s="2">
        <v>34.94</v>
      </c>
      <c r="CM57" s="2">
        <v>0.38</v>
      </c>
      <c r="CN57" s="2">
        <v>0.71</v>
      </c>
      <c r="CO57" s="2">
        <v>0.02</v>
      </c>
      <c r="CP57" s="2">
        <v>51.6691</v>
      </c>
      <c r="CQ57" s="2">
        <v>0</v>
      </c>
      <c r="CR57" s="2">
        <v>30.8902</v>
      </c>
      <c r="CS57" s="2">
        <v>0</v>
      </c>
      <c r="CT57" s="2">
        <v>0</v>
      </c>
      <c r="CU57" s="2">
        <v>0</v>
      </c>
      <c r="CV57" s="2">
        <v>0</v>
      </c>
      <c r="CW57" s="2">
        <v>13.428000000000001</v>
      </c>
      <c r="CX57" s="2">
        <v>3.7887</v>
      </c>
      <c r="CY57" s="2">
        <v>0.22389999999999999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65.34</v>
      </c>
      <c r="DF57" s="2">
        <v>33.36</v>
      </c>
      <c r="DG57" s="2">
        <v>1.3</v>
      </c>
      <c r="DH57" s="2">
        <v>0</v>
      </c>
      <c r="DI57" s="2">
        <v>50.873600000000003</v>
      </c>
      <c r="DJ57" s="2">
        <v>0</v>
      </c>
      <c r="DK57" s="2">
        <v>5.0311000000000003</v>
      </c>
      <c r="DL57" s="2">
        <v>0</v>
      </c>
      <c r="DM57" s="2">
        <v>10.859400000000001</v>
      </c>
      <c r="DN57" s="2">
        <v>0.23269999999999999</v>
      </c>
      <c r="DO57" s="2">
        <v>14.874599999999999</v>
      </c>
      <c r="DP57" s="2">
        <v>18.122900000000001</v>
      </c>
      <c r="DQ57" s="2">
        <v>0</v>
      </c>
      <c r="DR57" s="2">
        <v>0</v>
      </c>
      <c r="DS57" s="2">
        <v>0</v>
      </c>
      <c r="DT57" s="2">
        <v>0</v>
      </c>
      <c r="DU57" s="2">
        <v>5.7000000000000002E-3</v>
      </c>
      <c r="DV57" s="2">
        <v>0</v>
      </c>
      <c r="DW57" s="2">
        <v>0</v>
      </c>
      <c r="DX57" s="2">
        <v>70.94</v>
      </c>
      <c r="DY57" s="2">
        <v>41.19</v>
      </c>
      <c r="DZ57" s="2">
        <v>16.87</v>
      </c>
      <c r="EA57" s="2">
        <v>36.07</v>
      </c>
      <c r="EB57" s="2">
        <v>5.51</v>
      </c>
      <c r="EC57" s="2">
        <v>0.37</v>
      </c>
      <c r="ED57" s="2">
        <v>0.01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 s="2">
        <v>0</v>
      </c>
      <c r="GV57" s="2">
        <v>0</v>
      </c>
      <c r="GW57" s="2">
        <v>0</v>
      </c>
      <c r="GX57" s="2">
        <v>0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0</v>
      </c>
      <c r="HL57" s="2">
        <v>0</v>
      </c>
      <c r="HM57" s="2">
        <v>0</v>
      </c>
      <c r="HN57" s="2">
        <v>0</v>
      </c>
      <c r="HO57" s="2">
        <v>59.624000000000002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3.9714999999999998</v>
      </c>
      <c r="HX57" s="2">
        <v>36.404499999999999</v>
      </c>
      <c r="HY57" s="2">
        <v>0</v>
      </c>
      <c r="HZ57" s="2">
        <v>94.04</v>
      </c>
      <c r="IA57" s="2">
        <v>5.96</v>
      </c>
    </row>
    <row r="58" spans="1:235" x14ac:dyDescent="0.35">
      <c r="A58" s="2" t="s">
        <v>659</v>
      </c>
      <c r="B58" s="2">
        <v>28.55</v>
      </c>
      <c r="C58" s="2">
        <v>27.55</v>
      </c>
      <c r="D58" s="2">
        <v>27.79</v>
      </c>
      <c r="E58" s="2">
        <v>1128.17</v>
      </c>
      <c r="F58" s="2">
        <v>1E-3</v>
      </c>
      <c r="G58" s="2">
        <v>-9.15</v>
      </c>
      <c r="H58" s="2">
        <v>0</v>
      </c>
      <c r="I58" s="2">
        <v>-0.72</v>
      </c>
      <c r="J58" s="2">
        <v>72.45</v>
      </c>
      <c r="K58" s="2">
        <v>1128.17</v>
      </c>
      <c r="L58" s="2">
        <v>0</v>
      </c>
      <c r="M58" s="2">
        <v>1128.17</v>
      </c>
      <c r="N58" s="2">
        <v>0</v>
      </c>
      <c r="O58" s="2">
        <v>1128.17</v>
      </c>
      <c r="P58" s="2">
        <v>0</v>
      </c>
      <c r="Q58" s="2">
        <v>1114.8599999999999</v>
      </c>
      <c r="R58" s="2">
        <v>-13.31</v>
      </c>
      <c r="S58" s="2">
        <v>1110.46</v>
      </c>
      <c r="T58" s="2">
        <v>-17.71</v>
      </c>
      <c r="U58" s="2">
        <v>1008.18</v>
      </c>
      <c r="V58" s="2">
        <v>-119.99</v>
      </c>
      <c r="W58" s="2">
        <v>1026.8499999999999</v>
      </c>
      <c r="X58" s="2">
        <v>-101.32</v>
      </c>
      <c r="Y58" s="2">
        <v>6.4059999999999997</v>
      </c>
      <c r="Z58" s="2">
        <v>15.168900000000001</v>
      </c>
      <c r="AA58" s="2">
        <v>4.8430999999999997</v>
      </c>
      <c r="AB58" s="2">
        <v>0</v>
      </c>
      <c r="AC58" s="2">
        <v>0</v>
      </c>
      <c r="AD58" s="2">
        <v>0</v>
      </c>
      <c r="AE58" s="2">
        <v>0</v>
      </c>
      <c r="AF58" s="2">
        <v>0.94899999999999995</v>
      </c>
      <c r="AG58" s="2">
        <v>7.4936999999999996</v>
      </c>
      <c r="AH58" s="2">
        <v>39.650500000000001</v>
      </c>
      <c r="AI58" s="2">
        <v>52.460799999999999</v>
      </c>
      <c r="AJ58" s="2">
        <v>0</v>
      </c>
      <c r="AK58" s="2">
        <v>0</v>
      </c>
      <c r="AL58" s="2">
        <v>0</v>
      </c>
      <c r="AM58" s="2">
        <v>0</v>
      </c>
      <c r="AN58" s="2">
        <v>0.39500000000000002</v>
      </c>
      <c r="AO58" s="2">
        <v>0.21870000000000001</v>
      </c>
      <c r="AP58" s="2">
        <v>4.53E-2</v>
      </c>
      <c r="AQ58" s="2">
        <v>49.931899999999999</v>
      </c>
      <c r="AR58" s="2">
        <v>2.2936000000000001</v>
      </c>
      <c r="AS58" s="2">
        <v>12.1652</v>
      </c>
      <c r="AT58" s="2">
        <v>2.1496</v>
      </c>
      <c r="AU58" s="2">
        <v>14.3546</v>
      </c>
      <c r="AV58" s="2">
        <v>0.2611</v>
      </c>
      <c r="AW58" s="2">
        <v>5.0349000000000004</v>
      </c>
      <c r="AX58" s="2">
        <v>10.1214</v>
      </c>
      <c r="AY58" s="2">
        <v>2.4904000000000002</v>
      </c>
      <c r="AZ58" s="2">
        <v>0.7641</v>
      </c>
      <c r="BA58" s="2">
        <v>0.20979999999999999</v>
      </c>
      <c r="BB58" s="2">
        <v>0</v>
      </c>
      <c r="BC58" s="2">
        <v>1.1000000000000001E-3</v>
      </c>
      <c r="BD58" s="2">
        <v>0.22239999999999999</v>
      </c>
      <c r="BE58" s="2">
        <v>0</v>
      </c>
      <c r="BF58" s="2">
        <v>1.2949999999999999</v>
      </c>
      <c r="BG58" s="2">
        <v>1.2470000000000001</v>
      </c>
      <c r="BH58" s="2">
        <v>0.80110000000000003</v>
      </c>
      <c r="BI58" s="2">
        <v>1.2073</v>
      </c>
      <c r="BJ58" s="2">
        <v>1.3159000000000001</v>
      </c>
      <c r="BK58" s="2">
        <v>1.2928999999999999</v>
      </c>
      <c r="BL58" s="2">
        <v>1.3057000000000001</v>
      </c>
      <c r="BM58" s="2">
        <v>1.3119000000000001</v>
      </c>
      <c r="BN58" s="2">
        <v>1.3128</v>
      </c>
      <c r="BO58" s="2">
        <v>1.3126</v>
      </c>
      <c r="BP58" s="2">
        <v>1.3122</v>
      </c>
      <c r="BQ58" s="2">
        <v>1.3225</v>
      </c>
      <c r="BR58" s="2">
        <v>1.3239000000000001</v>
      </c>
      <c r="BS58" s="2">
        <v>1.3236000000000001</v>
      </c>
      <c r="BT58" s="2">
        <v>1.3229</v>
      </c>
      <c r="BU58" s="2">
        <v>36.790799999999997</v>
      </c>
      <c r="BV58" s="2">
        <v>0</v>
      </c>
      <c r="BW58" s="2">
        <v>0</v>
      </c>
      <c r="BX58" s="2">
        <v>0</v>
      </c>
      <c r="BY58" s="2">
        <v>30.8873</v>
      </c>
      <c r="BZ58" s="2">
        <v>0.3347</v>
      </c>
      <c r="CA58" s="2">
        <v>31.478300000000001</v>
      </c>
      <c r="CB58" s="2">
        <v>0.48930000000000001</v>
      </c>
      <c r="CC58" s="2">
        <v>0</v>
      </c>
      <c r="CD58" s="2">
        <v>0</v>
      </c>
      <c r="CE58" s="2">
        <v>0</v>
      </c>
      <c r="CF58" s="2">
        <v>0</v>
      </c>
      <c r="CG58" s="2">
        <v>1.95E-2</v>
      </c>
      <c r="CH58" s="2">
        <v>0</v>
      </c>
      <c r="CI58" s="2">
        <v>0</v>
      </c>
      <c r="CJ58" s="2">
        <v>64.5</v>
      </c>
      <c r="CK58" s="2">
        <v>63.78</v>
      </c>
      <c r="CL58" s="2">
        <v>35.11</v>
      </c>
      <c r="CM58" s="2">
        <v>0.39</v>
      </c>
      <c r="CN58" s="2">
        <v>0.71</v>
      </c>
      <c r="CO58" s="2">
        <v>0.02</v>
      </c>
      <c r="CP58" s="2">
        <v>51.700899999999997</v>
      </c>
      <c r="CQ58" s="2">
        <v>0</v>
      </c>
      <c r="CR58" s="2">
        <v>30.868600000000001</v>
      </c>
      <c r="CS58" s="2">
        <v>0</v>
      </c>
      <c r="CT58" s="2">
        <v>0</v>
      </c>
      <c r="CU58" s="2">
        <v>0</v>
      </c>
      <c r="CV58" s="2">
        <v>0</v>
      </c>
      <c r="CW58" s="2">
        <v>13.402799999999999</v>
      </c>
      <c r="CX58" s="2">
        <v>3.8028</v>
      </c>
      <c r="CY58" s="2">
        <v>0.22489999999999999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65.209999999999994</v>
      </c>
      <c r="DF58" s="2">
        <v>33.479999999999997</v>
      </c>
      <c r="DG58" s="2">
        <v>1.3</v>
      </c>
      <c r="DH58" s="2">
        <v>0</v>
      </c>
      <c r="DI58" s="2">
        <v>50.864699999999999</v>
      </c>
      <c r="DJ58" s="2">
        <v>0</v>
      </c>
      <c r="DK58" s="2">
        <v>5.0255000000000001</v>
      </c>
      <c r="DL58" s="2">
        <v>0</v>
      </c>
      <c r="DM58" s="2">
        <v>10.9148</v>
      </c>
      <c r="DN58" s="2">
        <v>0.23369999999999999</v>
      </c>
      <c r="DO58" s="2">
        <v>14.848000000000001</v>
      </c>
      <c r="DP58" s="2">
        <v>18.107600000000001</v>
      </c>
      <c r="DQ58" s="2">
        <v>0</v>
      </c>
      <c r="DR58" s="2">
        <v>0</v>
      </c>
      <c r="DS58" s="2">
        <v>0</v>
      </c>
      <c r="DT58" s="2">
        <v>0</v>
      </c>
      <c r="DU58" s="2">
        <v>5.7000000000000002E-3</v>
      </c>
      <c r="DV58" s="2">
        <v>0</v>
      </c>
      <c r="DW58" s="2">
        <v>0</v>
      </c>
      <c r="DX58" s="2">
        <v>70.8</v>
      </c>
      <c r="DY58" s="2">
        <v>41.12</v>
      </c>
      <c r="DZ58" s="2">
        <v>16.96</v>
      </c>
      <c r="EA58" s="2">
        <v>36.04</v>
      </c>
      <c r="EB58" s="2">
        <v>5.5</v>
      </c>
      <c r="EC58" s="2">
        <v>0.37</v>
      </c>
      <c r="ED58" s="2">
        <v>0.01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0</v>
      </c>
      <c r="GU58" s="2">
        <v>0</v>
      </c>
      <c r="GV58" s="2">
        <v>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0</v>
      </c>
      <c r="HN58" s="2">
        <v>0</v>
      </c>
      <c r="HO58" s="2">
        <v>59.6327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3.9626999999999999</v>
      </c>
      <c r="HX58" s="2">
        <v>36.404699999999998</v>
      </c>
      <c r="HY58" s="2">
        <v>0</v>
      </c>
      <c r="HZ58" s="2">
        <v>94.05</v>
      </c>
      <c r="IA58" s="2">
        <v>5.95</v>
      </c>
    </row>
    <row r="59" spans="1:235" x14ac:dyDescent="0.35">
      <c r="A59" s="2" t="s">
        <v>659</v>
      </c>
      <c r="B59" s="2">
        <v>29.06</v>
      </c>
      <c r="C59" s="2">
        <v>28.05</v>
      </c>
      <c r="D59" s="2">
        <v>28.29</v>
      </c>
      <c r="E59" s="2">
        <v>1127.6600000000001</v>
      </c>
      <c r="F59" s="2">
        <v>1E-3</v>
      </c>
      <c r="G59" s="2">
        <v>-9.16</v>
      </c>
      <c r="H59" s="2">
        <v>0</v>
      </c>
      <c r="I59" s="2">
        <v>-0.72</v>
      </c>
      <c r="J59" s="2">
        <v>71.95</v>
      </c>
      <c r="K59" s="2">
        <v>1127.6600000000001</v>
      </c>
      <c r="L59" s="2">
        <v>0</v>
      </c>
      <c r="M59" s="2">
        <v>1127.6600000000001</v>
      </c>
      <c r="N59" s="2">
        <v>0</v>
      </c>
      <c r="O59" s="2">
        <v>1127.6600000000001</v>
      </c>
      <c r="P59" s="2">
        <v>0</v>
      </c>
      <c r="Q59" s="2">
        <v>1114.42</v>
      </c>
      <c r="R59" s="2">
        <v>-13.24</v>
      </c>
      <c r="S59" s="2">
        <v>1109.95</v>
      </c>
      <c r="T59" s="2">
        <v>-17.71</v>
      </c>
      <c r="U59" s="2">
        <v>1009.1</v>
      </c>
      <c r="V59" s="2">
        <v>-118.56</v>
      </c>
      <c r="W59" s="2">
        <v>1026.8499999999999</v>
      </c>
      <c r="X59" s="2">
        <v>-100.81</v>
      </c>
      <c r="Y59" s="2">
        <v>6.4433999999999996</v>
      </c>
      <c r="Z59" s="2">
        <v>15.364100000000001</v>
      </c>
      <c r="AA59" s="2">
        <v>5.1018999999999997</v>
      </c>
      <c r="AB59" s="2">
        <v>0</v>
      </c>
      <c r="AC59" s="2">
        <v>0</v>
      </c>
      <c r="AD59" s="2">
        <v>0</v>
      </c>
      <c r="AE59" s="2">
        <v>0</v>
      </c>
      <c r="AF59" s="2">
        <v>0.95089999999999997</v>
      </c>
      <c r="AG59" s="2">
        <v>7.58</v>
      </c>
      <c r="AH59" s="2">
        <v>39.555399999999999</v>
      </c>
      <c r="AI59" s="2">
        <v>52.467500000000001</v>
      </c>
      <c r="AJ59" s="2">
        <v>0</v>
      </c>
      <c r="AK59" s="2">
        <v>0</v>
      </c>
      <c r="AL59" s="2">
        <v>0</v>
      </c>
      <c r="AM59" s="2">
        <v>0</v>
      </c>
      <c r="AN59" s="2">
        <v>0.39710000000000001</v>
      </c>
      <c r="AO59" s="2">
        <v>0.21920000000000001</v>
      </c>
      <c r="AP59" s="2">
        <v>4.53E-2</v>
      </c>
      <c r="AQ59" s="2">
        <v>49.9285</v>
      </c>
      <c r="AR59" s="2">
        <v>2.3094000000000001</v>
      </c>
      <c r="AS59" s="2">
        <v>12.151999999999999</v>
      </c>
      <c r="AT59" s="2">
        <v>2.1575000000000002</v>
      </c>
      <c r="AU59" s="2">
        <v>14.386699999999999</v>
      </c>
      <c r="AV59" s="2">
        <v>0.26169999999999999</v>
      </c>
      <c r="AW59" s="2">
        <v>5.0107999999999997</v>
      </c>
      <c r="AX59" s="2">
        <v>10.095599999999999</v>
      </c>
      <c r="AY59" s="2">
        <v>2.4942000000000002</v>
      </c>
      <c r="AZ59" s="2">
        <v>0.76849999999999996</v>
      </c>
      <c r="BA59" s="2">
        <v>0.2112</v>
      </c>
      <c r="BB59" s="2">
        <v>0</v>
      </c>
      <c r="BC59" s="2">
        <v>1.1000000000000001E-3</v>
      </c>
      <c r="BD59" s="2">
        <v>0.223</v>
      </c>
      <c r="BE59" s="2">
        <v>0</v>
      </c>
      <c r="BF59" s="2">
        <v>1.3008999999999999</v>
      </c>
      <c r="BG59" s="2">
        <v>1.2485999999999999</v>
      </c>
      <c r="BH59" s="2">
        <v>0.79890000000000005</v>
      </c>
      <c r="BI59" s="2">
        <v>1.2118</v>
      </c>
      <c r="BJ59" s="2">
        <v>1.3233999999999999</v>
      </c>
      <c r="BK59" s="2">
        <v>1.2992999999999999</v>
      </c>
      <c r="BL59" s="2">
        <v>1.3122</v>
      </c>
      <c r="BM59" s="2">
        <v>1.3182</v>
      </c>
      <c r="BN59" s="2">
        <v>1.3189</v>
      </c>
      <c r="BO59" s="2">
        <v>1.3187</v>
      </c>
      <c r="BP59" s="2">
        <v>1.3182</v>
      </c>
      <c r="BQ59" s="2">
        <v>1.3286</v>
      </c>
      <c r="BR59" s="2">
        <v>1.3301000000000001</v>
      </c>
      <c r="BS59" s="2">
        <v>1.3299000000000001</v>
      </c>
      <c r="BT59" s="2">
        <v>1.3291999999999999</v>
      </c>
      <c r="BU59" s="2">
        <v>36.767099999999999</v>
      </c>
      <c r="BV59" s="2">
        <v>0</v>
      </c>
      <c r="BW59" s="2">
        <v>0</v>
      </c>
      <c r="BX59" s="2">
        <v>0</v>
      </c>
      <c r="BY59" s="2">
        <v>31.013000000000002</v>
      </c>
      <c r="BZ59" s="2">
        <v>0.33560000000000001</v>
      </c>
      <c r="CA59" s="2">
        <v>31.375599999999999</v>
      </c>
      <c r="CB59" s="2">
        <v>0.48920000000000002</v>
      </c>
      <c r="CC59" s="2">
        <v>0</v>
      </c>
      <c r="CD59" s="2">
        <v>0</v>
      </c>
      <c r="CE59" s="2">
        <v>0</v>
      </c>
      <c r="CF59" s="2">
        <v>0</v>
      </c>
      <c r="CG59" s="2">
        <v>1.9400000000000001E-2</v>
      </c>
      <c r="CH59" s="2">
        <v>0</v>
      </c>
      <c r="CI59" s="2">
        <v>0</v>
      </c>
      <c r="CJ59" s="2">
        <v>64.33</v>
      </c>
      <c r="CK59" s="2">
        <v>63.61</v>
      </c>
      <c r="CL59" s="2">
        <v>35.270000000000003</v>
      </c>
      <c r="CM59" s="2">
        <v>0.39</v>
      </c>
      <c r="CN59" s="2">
        <v>0.71</v>
      </c>
      <c r="CO59" s="2">
        <v>0.02</v>
      </c>
      <c r="CP59" s="2">
        <v>51.732700000000001</v>
      </c>
      <c r="CQ59" s="2">
        <v>0</v>
      </c>
      <c r="CR59" s="2">
        <v>30.847000000000001</v>
      </c>
      <c r="CS59" s="2">
        <v>0</v>
      </c>
      <c r="CT59" s="2">
        <v>0</v>
      </c>
      <c r="CU59" s="2">
        <v>0</v>
      </c>
      <c r="CV59" s="2">
        <v>0</v>
      </c>
      <c r="CW59" s="2">
        <v>13.3775</v>
      </c>
      <c r="CX59" s="2">
        <v>3.8169</v>
      </c>
      <c r="CY59" s="2">
        <v>0.22589999999999999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65.09</v>
      </c>
      <c r="DF59" s="2">
        <v>33.6</v>
      </c>
      <c r="DG59" s="2">
        <v>1.31</v>
      </c>
      <c r="DH59" s="2">
        <v>0</v>
      </c>
      <c r="DI59" s="2">
        <v>50.855699999999999</v>
      </c>
      <c r="DJ59" s="2">
        <v>0</v>
      </c>
      <c r="DK59" s="2">
        <v>5.0199999999999996</v>
      </c>
      <c r="DL59" s="2">
        <v>0</v>
      </c>
      <c r="DM59" s="2">
        <v>10.9703</v>
      </c>
      <c r="DN59" s="2">
        <v>0.23469999999999999</v>
      </c>
      <c r="DO59" s="2">
        <v>14.821</v>
      </c>
      <c r="DP59" s="2">
        <v>18.092500000000001</v>
      </c>
      <c r="DQ59" s="2">
        <v>0</v>
      </c>
      <c r="DR59" s="2">
        <v>0</v>
      </c>
      <c r="DS59" s="2">
        <v>0</v>
      </c>
      <c r="DT59" s="2">
        <v>0</v>
      </c>
      <c r="DU59" s="2">
        <v>5.7000000000000002E-3</v>
      </c>
      <c r="DV59" s="2">
        <v>0</v>
      </c>
      <c r="DW59" s="2">
        <v>0</v>
      </c>
      <c r="DX59" s="2">
        <v>70.66</v>
      </c>
      <c r="DY59" s="2">
        <v>41.06</v>
      </c>
      <c r="DZ59" s="2">
        <v>17.05</v>
      </c>
      <c r="EA59" s="2">
        <v>36.020000000000003</v>
      </c>
      <c r="EB59" s="2">
        <v>5.5</v>
      </c>
      <c r="EC59" s="2">
        <v>0.37</v>
      </c>
      <c r="ED59" s="2">
        <v>0.01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59.641399999999997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2">
        <v>0</v>
      </c>
      <c r="HW59" s="2">
        <v>3.9538000000000002</v>
      </c>
      <c r="HX59" s="2">
        <v>36.404800000000002</v>
      </c>
      <c r="HY59" s="2">
        <v>0</v>
      </c>
      <c r="HZ59" s="2">
        <v>94.07</v>
      </c>
      <c r="IA59" s="2">
        <v>5.93</v>
      </c>
    </row>
    <row r="60" spans="1:235" x14ac:dyDescent="0.35">
      <c r="A60" s="2" t="s">
        <v>659</v>
      </c>
      <c r="B60" s="2">
        <v>29.56</v>
      </c>
      <c r="C60" s="2">
        <v>28.54</v>
      </c>
      <c r="D60" s="2">
        <v>28.79</v>
      </c>
      <c r="E60" s="2">
        <v>1127.1500000000001</v>
      </c>
      <c r="F60" s="2">
        <v>1E-3</v>
      </c>
      <c r="G60" s="2">
        <v>-9.16</v>
      </c>
      <c r="H60" s="2">
        <v>0</v>
      </c>
      <c r="I60" s="2">
        <v>-0.72</v>
      </c>
      <c r="J60" s="2">
        <v>71.459999999999994</v>
      </c>
      <c r="K60" s="2">
        <v>1127.1500000000001</v>
      </c>
      <c r="L60" s="2">
        <v>0</v>
      </c>
      <c r="M60" s="2">
        <v>1127.1500000000001</v>
      </c>
      <c r="N60" s="2">
        <v>0</v>
      </c>
      <c r="O60" s="2">
        <v>1127.1500000000001</v>
      </c>
      <c r="P60" s="2">
        <v>0</v>
      </c>
      <c r="Q60" s="2">
        <v>1113.97</v>
      </c>
      <c r="R60" s="2">
        <v>-13.18</v>
      </c>
      <c r="S60" s="2">
        <v>1109.45</v>
      </c>
      <c r="T60" s="2">
        <v>-17.7</v>
      </c>
      <c r="U60" s="2">
        <v>1010.03</v>
      </c>
      <c r="V60" s="2">
        <v>-117.12</v>
      </c>
      <c r="W60" s="2">
        <v>1026.8499999999999</v>
      </c>
      <c r="X60" s="2">
        <v>-100.3</v>
      </c>
      <c r="Y60" s="2">
        <v>6.4809000000000001</v>
      </c>
      <c r="Z60" s="2">
        <v>15.559200000000001</v>
      </c>
      <c r="AA60" s="2">
        <v>5.3609999999999998</v>
      </c>
      <c r="AB60" s="2">
        <v>0</v>
      </c>
      <c r="AC60" s="2">
        <v>0</v>
      </c>
      <c r="AD60" s="2">
        <v>0</v>
      </c>
      <c r="AE60" s="2">
        <v>0</v>
      </c>
      <c r="AF60" s="2">
        <v>0.95289999999999997</v>
      </c>
      <c r="AG60" s="2">
        <v>7.59</v>
      </c>
      <c r="AH60" s="2">
        <v>39.536099999999998</v>
      </c>
      <c r="AI60" s="2">
        <v>52.475200000000001</v>
      </c>
      <c r="AJ60" s="2">
        <v>0</v>
      </c>
      <c r="AK60" s="2">
        <v>0</v>
      </c>
      <c r="AL60" s="2">
        <v>0</v>
      </c>
      <c r="AM60" s="2">
        <v>0</v>
      </c>
      <c r="AN60" s="2">
        <v>0.3987</v>
      </c>
      <c r="AO60" s="2">
        <v>0.21970000000000001</v>
      </c>
      <c r="AP60" s="2">
        <v>4.53E-2</v>
      </c>
      <c r="AQ60" s="2">
        <v>49.924999999999997</v>
      </c>
      <c r="AR60" s="2">
        <v>2.3254000000000001</v>
      </c>
      <c r="AS60" s="2">
        <v>12.1388</v>
      </c>
      <c r="AT60" s="2">
        <v>2.1654</v>
      </c>
      <c r="AU60" s="2">
        <v>14.4186</v>
      </c>
      <c r="AV60" s="2">
        <v>0.26229999999999998</v>
      </c>
      <c r="AW60" s="2">
        <v>4.9866999999999999</v>
      </c>
      <c r="AX60" s="2">
        <v>10.069699999999999</v>
      </c>
      <c r="AY60" s="2">
        <v>2.4979</v>
      </c>
      <c r="AZ60" s="2">
        <v>0.77300000000000002</v>
      </c>
      <c r="BA60" s="2">
        <v>0.2127</v>
      </c>
      <c r="BB60" s="2">
        <v>0</v>
      </c>
      <c r="BC60" s="2">
        <v>1.1000000000000001E-3</v>
      </c>
      <c r="BD60" s="2">
        <v>0.2235</v>
      </c>
      <c r="BE60" s="2">
        <v>0</v>
      </c>
      <c r="BF60" s="2">
        <v>1.3068</v>
      </c>
      <c r="BG60" s="2">
        <v>1.2501</v>
      </c>
      <c r="BH60" s="2">
        <v>0.79669999999999996</v>
      </c>
      <c r="BI60" s="2">
        <v>1.2163999999999999</v>
      </c>
      <c r="BJ60" s="2">
        <v>1.331</v>
      </c>
      <c r="BK60" s="2">
        <v>1.3057000000000001</v>
      </c>
      <c r="BL60" s="2">
        <v>1.3187</v>
      </c>
      <c r="BM60" s="2">
        <v>1.3246</v>
      </c>
      <c r="BN60" s="2">
        <v>1.3250999999999999</v>
      </c>
      <c r="BO60" s="2">
        <v>1.3248</v>
      </c>
      <c r="BP60" s="2">
        <v>1.3242</v>
      </c>
      <c r="BQ60" s="2">
        <v>1.3347</v>
      </c>
      <c r="BR60" s="2">
        <v>1.3363</v>
      </c>
      <c r="BS60" s="2">
        <v>1.3363</v>
      </c>
      <c r="BT60" s="2">
        <v>1.3355999999999999</v>
      </c>
      <c r="BU60" s="2">
        <v>36.743299999999998</v>
      </c>
      <c r="BV60" s="2">
        <v>0</v>
      </c>
      <c r="BW60" s="2">
        <v>0</v>
      </c>
      <c r="BX60" s="2">
        <v>0</v>
      </c>
      <c r="BY60" s="2">
        <v>31.138999999999999</v>
      </c>
      <c r="BZ60" s="2">
        <v>0.33650000000000002</v>
      </c>
      <c r="CA60" s="2">
        <v>31.2727</v>
      </c>
      <c r="CB60" s="2">
        <v>0.48920000000000002</v>
      </c>
      <c r="CC60" s="2">
        <v>0</v>
      </c>
      <c r="CD60" s="2">
        <v>0</v>
      </c>
      <c r="CE60" s="2">
        <v>0</v>
      </c>
      <c r="CF60" s="2">
        <v>0</v>
      </c>
      <c r="CG60" s="2">
        <v>1.9400000000000001E-2</v>
      </c>
      <c r="CH60" s="2">
        <v>0</v>
      </c>
      <c r="CI60" s="2">
        <v>0</v>
      </c>
      <c r="CJ60" s="2">
        <v>64.16</v>
      </c>
      <c r="CK60" s="2">
        <v>63.44</v>
      </c>
      <c r="CL60" s="2">
        <v>35.44</v>
      </c>
      <c r="CM60" s="2">
        <v>0.39</v>
      </c>
      <c r="CN60" s="2">
        <v>0.71</v>
      </c>
      <c r="CO60" s="2">
        <v>0.02</v>
      </c>
      <c r="CP60" s="2">
        <v>51.764499999999998</v>
      </c>
      <c r="CQ60" s="2">
        <v>0</v>
      </c>
      <c r="CR60" s="2">
        <v>30.825299999999999</v>
      </c>
      <c r="CS60" s="2">
        <v>0</v>
      </c>
      <c r="CT60" s="2">
        <v>0</v>
      </c>
      <c r="CU60" s="2">
        <v>0</v>
      </c>
      <c r="CV60" s="2">
        <v>0</v>
      </c>
      <c r="CW60" s="2">
        <v>13.3522</v>
      </c>
      <c r="CX60" s="2">
        <v>3.831</v>
      </c>
      <c r="CY60" s="2">
        <v>0.22700000000000001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64.959999999999994</v>
      </c>
      <c r="DF60" s="2">
        <v>33.729999999999997</v>
      </c>
      <c r="DG60" s="2">
        <v>1.31</v>
      </c>
      <c r="DH60" s="2">
        <v>0</v>
      </c>
      <c r="DI60" s="2">
        <v>50.846499999999999</v>
      </c>
      <c r="DJ60" s="2">
        <v>0</v>
      </c>
      <c r="DK60" s="2">
        <v>5.0147000000000004</v>
      </c>
      <c r="DL60" s="2">
        <v>0</v>
      </c>
      <c r="DM60" s="2">
        <v>11.026199999999999</v>
      </c>
      <c r="DN60" s="2">
        <v>0.23569999999999999</v>
      </c>
      <c r="DO60" s="2">
        <v>14.793900000000001</v>
      </c>
      <c r="DP60" s="2">
        <v>18.077400000000001</v>
      </c>
      <c r="DQ60" s="2">
        <v>0</v>
      </c>
      <c r="DR60" s="2">
        <v>0</v>
      </c>
      <c r="DS60" s="2">
        <v>0</v>
      </c>
      <c r="DT60" s="2">
        <v>0</v>
      </c>
      <c r="DU60" s="2">
        <v>5.7000000000000002E-3</v>
      </c>
      <c r="DV60" s="2">
        <v>0</v>
      </c>
      <c r="DW60" s="2">
        <v>0</v>
      </c>
      <c r="DX60" s="2">
        <v>70.52</v>
      </c>
      <c r="DY60" s="2">
        <v>40.99</v>
      </c>
      <c r="DZ60" s="2">
        <v>17.14</v>
      </c>
      <c r="EA60" s="2">
        <v>36</v>
      </c>
      <c r="EB60" s="2">
        <v>5.49</v>
      </c>
      <c r="EC60" s="2">
        <v>0.37</v>
      </c>
      <c r="ED60" s="2">
        <v>0.01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59.650100000000002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2">
        <v>0</v>
      </c>
      <c r="HW60" s="2">
        <v>3.9449999999999998</v>
      </c>
      <c r="HX60" s="2">
        <v>36.405000000000001</v>
      </c>
      <c r="HY60" s="2">
        <v>0</v>
      </c>
      <c r="HZ60" s="2">
        <v>94.08</v>
      </c>
      <c r="IA60" s="2">
        <v>5.92</v>
      </c>
    </row>
    <row r="61" spans="1:235" x14ac:dyDescent="0.35">
      <c r="A61" s="2" t="s">
        <v>659</v>
      </c>
      <c r="B61" s="2">
        <v>30.06</v>
      </c>
      <c r="C61" s="2">
        <v>29.04</v>
      </c>
      <c r="D61" s="2">
        <v>29.3</v>
      </c>
      <c r="E61" s="2">
        <v>1126.6400000000001</v>
      </c>
      <c r="F61" s="2">
        <v>1E-3</v>
      </c>
      <c r="G61" s="2">
        <v>-9.17</v>
      </c>
      <c r="H61" s="2">
        <v>0</v>
      </c>
      <c r="I61" s="2">
        <v>-0.72</v>
      </c>
      <c r="J61" s="2">
        <v>70.959999999999994</v>
      </c>
      <c r="K61" s="2">
        <v>1126.6300000000001</v>
      </c>
      <c r="L61" s="2">
        <v>0</v>
      </c>
      <c r="M61" s="2">
        <v>1126.6400000000001</v>
      </c>
      <c r="N61" s="2">
        <v>0</v>
      </c>
      <c r="O61" s="2">
        <v>1126.6300000000001</v>
      </c>
      <c r="P61" s="2">
        <v>0</v>
      </c>
      <c r="Q61" s="2">
        <v>1113.52</v>
      </c>
      <c r="R61" s="2">
        <v>-13.12</v>
      </c>
      <c r="S61" s="2">
        <v>1108.93</v>
      </c>
      <c r="T61" s="2">
        <v>-17.71</v>
      </c>
      <c r="U61" s="2">
        <v>1010.97</v>
      </c>
      <c r="V61" s="2">
        <v>-115.66</v>
      </c>
      <c r="W61" s="2">
        <v>1026.8499999999999</v>
      </c>
      <c r="X61" s="2">
        <v>-99.79</v>
      </c>
      <c r="Y61" s="2">
        <v>6.5190000000000001</v>
      </c>
      <c r="Z61" s="2">
        <v>15.754300000000001</v>
      </c>
      <c r="AA61" s="2">
        <v>5.6195000000000004</v>
      </c>
      <c r="AB61" s="2">
        <v>0</v>
      </c>
      <c r="AC61" s="2">
        <v>0</v>
      </c>
      <c r="AD61" s="2">
        <v>0</v>
      </c>
      <c r="AE61" s="2">
        <v>0</v>
      </c>
      <c r="AF61" s="2">
        <v>0.95489999999999997</v>
      </c>
      <c r="AG61" s="2">
        <v>7.7176</v>
      </c>
      <c r="AH61" s="2">
        <v>39.517000000000003</v>
      </c>
      <c r="AI61" s="2">
        <v>52.364400000000003</v>
      </c>
      <c r="AJ61" s="2">
        <v>0</v>
      </c>
      <c r="AK61" s="2">
        <v>0</v>
      </c>
      <c r="AL61" s="2">
        <v>0</v>
      </c>
      <c r="AM61" s="2">
        <v>0</v>
      </c>
      <c r="AN61" s="2">
        <v>0.40100000000000002</v>
      </c>
      <c r="AO61" s="2">
        <v>0.22020000000000001</v>
      </c>
      <c r="AP61" s="2">
        <v>4.53E-2</v>
      </c>
      <c r="AQ61" s="2">
        <v>49.921500000000002</v>
      </c>
      <c r="AR61" s="2">
        <v>2.3416000000000001</v>
      </c>
      <c r="AS61" s="2">
        <v>12.1256</v>
      </c>
      <c r="AT61" s="2">
        <v>2.1732999999999998</v>
      </c>
      <c r="AU61" s="2">
        <v>14.4503</v>
      </c>
      <c r="AV61" s="2">
        <v>0.26300000000000001</v>
      </c>
      <c r="AW61" s="2">
        <v>4.9623999999999997</v>
      </c>
      <c r="AX61" s="2">
        <v>10.043900000000001</v>
      </c>
      <c r="AY61" s="2">
        <v>2.5017</v>
      </c>
      <c r="AZ61" s="2">
        <v>0.77749999999999997</v>
      </c>
      <c r="BA61" s="2">
        <v>0.2142</v>
      </c>
      <c r="BB61" s="2">
        <v>0</v>
      </c>
      <c r="BC61" s="2">
        <v>1.1000000000000001E-3</v>
      </c>
      <c r="BD61" s="2">
        <v>0.224</v>
      </c>
      <c r="BE61" s="2">
        <v>0</v>
      </c>
      <c r="BF61" s="2">
        <v>1.3128</v>
      </c>
      <c r="BG61" s="2">
        <v>1.2517</v>
      </c>
      <c r="BH61" s="2">
        <v>0.79449999999999998</v>
      </c>
      <c r="BI61" s="2">
        <v>1.2210000000000001</v>
      </c>
      <c r="BJ61" s="2">
        <v>1.3386</v>
      </c>
      <c r="BK61" s="2">
        <v>1.3121</v>
      </c>
      <c r="BL61" s="2">
        <v>1.3251999999999999</v>
      </c>
      <c r="BM61" s="2">
        <v>1.331</v>
      </c>
      <c r="BN61" s="2">
        <v>1.3313999999999999</v>
      </c>
      <c r="BO61" s="2">
        <v>1.3309</v>
      </c>
      <c r="BP61" s="2">
        <v>1.3303</v>
      </c>
      <c r="BQ61" s="2">
        <v>1.3408</v>
      </c>
      <c r="BR61" s="2">
        <v>1.3426</v>
      </c>
      <c r="BS61" s="2">
        <v>1.3427</v>
      </c>
      <c r="BT61" s="2">
        <v>1.3420000000000001</v>
      </c>
      <c r="BU61" s="2">
        <v>36.719499999999996</v>
      </c>
      <c r="BV61" s="2">
        <v>0</v>
      </c>
      <c r="BW61" s="2">
        <v>0</v>
      </c>
      <c r="BX61" s="2">
        <v>0</v>
      </c>
      <c r="BY61" s="2">
        <v>31.265599999999999</v>
      </c>
      <c r="BZ61" s="2">
        <v>0.33729999999999999</v>
      </c>
      <c r="CA61" s="2">
        <v>31.1692</v>
      </c>
      <c r="CB61" s="2">
        <v>0.48909999999999998</v>
      </c>
      <c r="CC61" s="2">
        <v>0</v>
      </c>
      <c r="CD61" s="2">
        <v>0</v>
      </c>
      <c r="CE61" s="2">
        <v>0</v>
      </c>
      <c r="CF61" s="2">
        <v>0</v>
      </c>
      <c r="CG61" s="2">
        <v>1.9300000000000001E-2</v>
      </c>
      <c r="CH61" s="2">
        <v>0</v>
      </c>
      <c r="CI61" s="2">
        <v>0</v>
      </c>
      <c r="CJ61" s="2">
        <v>63.99</v>
      </c>
      <c r="CK61" s="2">
        <v>63.27</v>
      </c>
      <c r="CL61" s="2">
        <v>35.6</v>
      </c>
      <c r="CM61" s="2">
        <v>0.39</v>
      </c>
      <c r="CN61" s="2">
        <v>0.71</v>
      </c>
      <c r="CO61" s="2">
        <v>0.02</v>
      </c>
      <c r="CP61" s="2">
        <v>51.796399999999998</v>
      </c>
      <c r="CQ61" s="2">
        <v>0</v>
      </c>
      <c r="CR61" s="2">
        <v>30.803599999999999</v>
      </c>
      <c r="CS61" s="2">
        <v>0</v>
      </c>
      <c r="CT61" s="2">
        <v>0</v>
      </c>
      <c r="CU61" s="2">
        <v>0</v>
      </c>
      <c r="CV61" s="2">
        <v>0</v>
      </c>
      <c r="CW61" s="2">
        <v>13.3268</v>
      </c>
      <c r="CX61" s="2">
        <v>3.8452000000000002</v>
      </c>
      <c r="CY61" s="2">
        <v>0.22800000000000001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64.83</v>
      </c>
      <c r="DF61" s="2">
        <v>33.85</v>
      </c>
      <c r="DG61" s="2">
        <v>1.32</v>
      </c>
      <c r="DH61" s="2">
        <v>0</v>
      </c>
      <c r="DI61" s="2">
        <v>50.837200000000003</v>
      </c>
      <c r="DJ61" s="2">
        <v>0</v>
      </c>
      <c r="DK61" s="2">
        <v>5.0094000000000003</v>
      </c>
      <c r="DL61" s="2">
        <v>0</v>
      </c>
      <c r="DM61" s="2">
        <v>11.0822</v>
      </c>
      <c r="DN61" s="2">
        <v>0.23669999999999999</v>
      </c>
      <c r="DO61" s="2">
        <v>14.766299999999999</v>
      </c>
      <c r="DP61" s="2">
        <v>18.0626</v>
      </c>
      <c r="DQ61" s="2">
        <v>0</v>
      </c>
      <c r="DR61" s="2">
        <v>0</v>
      </c>
      <c r="DS61" s="2">
        <v>0</v>
      </c>
      <c r="DT61" s="2">
        <v>0</v>
      </c>
      <c r="DU61" s="2">
        <v>5.7000000000000002E-3</v>
      </c>
      <c r="DV61" s="2">
        <v>0</v>
      </c>
      <c r="DW61" s="2">
        <v>0</v>
      </c>
      <c r="DX61" s="2">
        <v>70.37</v>
      </c>
      <c r="DY61" s="2">
        <v>40.92</v>
      </c>
      <c r="DZ61" s="2">
        <v>17.23</v>
      </c>
      <c r="EA61" s="2">
        <v>35.979999999999997</v>
      </c>
      <c r="EB61" s="2">
        <v>5.49</v>
      </c>
      <c r="EC61" s="2">
        <v>0.37</v>
      </c>
      <c r="ED61" s="2">
        <v>0.01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0</v>
      </c>
      <c r="HK61" s="2">
        <v>0</v>
      </c>
      <c r="HL61" s="2">
        <v>0</v>
      </c>
      <c r="HM61" s="2">
        <v>0</v>
      </c>
      <c r="HN61" s="2">
        <v>0</v>
      </c>
      <c r="HO61" s="2">
        <v>59.658799999999999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3.9361000000000002</v>
      </c>
      <c r="HX61" s="2">
        <v>36.405099999999997</v>
      </c>
      <c r="HY61" s="2">
        <v>0</v>
      </c>
      <c r="HZ61" s="2">
        <v>94.09</v>
      </c>
      <c r="IA61" s="2">
        <v>5.91</v>
      </c>
    </row>
    <row r="62" spans="1:235" x14ac:dyDescent="0.35">
      <c r="A62" s="2" t="s">
        <v>659</v>
      </c>
      <c r="B62" s="2">
        <v>30.56</v>
      </c>
      <c r="C62" s="2">
        <v>29.53</v>
      </c>
      <c r="D62" s="2">
        <v>29.8</v>
      </c>
      <c r="E62" s="2">
        <v>1126.1199999999999</v>
      </c>
      <c r="F62" s="2">
        <v>1E-3</v>
      </c>
      <c r="G62" s="2">
        <v>-9.18</v>
      </c>
      <c r="H62" s="2">
        <v>0</v>
      </c>
      <c r="I62" s="2">
        <v>-0.72</v>
      </c>
      <c r="J62" s="2">
        <v>70.47</v>
      </c>
      <c r="K62" s="2">
        <v>1126.1199999999999</v>
      </c>
      <c r="L62" s="2">
        <v>0</v>
      </c>
      <c r="M62" s="2">
        <v>1126.1199999999999</v>
      </c>
      <c r="N62" s="2">
        <v>0</v>
      </c>
      <c r="O62" s="2">
        <v>1126.1199999999999</v>
      </c>
      <c r="P62" s="2">
        <v>0</v>
      </c>
      <c r="Q62" s="2">
        <v>1113.07</v>
      </c>
      <c r="R62" s="2">
        <v>-13.05</v>
      </c>
      <c r="S62" s="2">
        <v>1108.42</v>
      </c>
      <c r="T62" s="2">
        <v>-17.7</v>
      </c>
      <c r="U62" s="2">
        <v>1011.92</v>
      </c>
      <c r="V62" s="2">
        <v>-114.2</v>
      </c>
      <c r="W62" s="2">
        <v>1026.8499999999999</v>
      </c>
      <c r="X62" s="2">
        <v>-99.27</v>
      </c>
      <c r="Y62" s="2">
        <v>6.5575000000000001</v>
      </c>
      <c r="Z62" s="2">
        <v>15.9504</v>
      </c>
      <c r="AA62" s="2">
        <v>5.8769</v>
      </c>
      <c r="AB62" s="2">
        <v>0</v>
      </c>
      <c r="AC62" s="2">
        <v>0</v>
      </c>
      <c r="AD62" s="2">
        <v>0</v>
      </c>
      <c r="AE62" s="2">
        <v>0</v>
      </c>
      <c r="AF62" s="2">
        <v>0.95689999999999997</v>
      </c>
      <c r="AG62" s="2">
        <v>7.7938999999999998</v>
      </c>
      <c r="AH62" s="2">
        <v>39.697200000000002</v>
      </c>
      <c r="AI62" s="2">
        <v>52.107399999999998</v>
      </c>
      <c r="AJ62" s="2">
        <v>0</v>
      </c>
      <c r="AK62" s="2">
        <v>0</v>
      </c>
      <c r="AL62" s="2">
        <v>0</v>
      </c>
      <c r="AM62" s="2">
        <v>0</v>
      </c>
      <c r="AN62" s="2">
        <v>0.40150000000000002</v>
      </c>
      <c r="AO62" s="2">
        <v>0.22070000000000001</v>
      </c>
      <c r="AP62" s="2">
        <v>4.53E-2</v>
      </c>
      <c r="AQ62" s="2">
        <v>49.917900000000003</v>
      </c>
      <c r="AR62" s="2">
        <v>2.3580000000000001</v>
      </c>
      <c r="AS62" s="2">
        <v>12.1121</v>
      </c>
      <c r="AT62" s="2">
        <v>2.1812999999999998</v>
      </c>
      <c r="AU62" s="2">
        <v>14.481999999999999</v>
      </c>
      <c r="AV62" s="2">
        <v>0.2636</v>
      </c>
      <c r="AW62" s="2">
        <v>4.9382999999999999</v>
      </c>
      <c r="AX62" s="2">
        <v>10.0181</v>
      </c>
      <c r="AY62" s="2">
        <v>2.5053000000000001</v>
      </c>
      <c r="AZ62" s="2">
        <v>0.78210000000000002</v>
      </c>
      <c r="BA62" s="2">
        <v>0.2157</v>
      </c>
      <c r="BB62" s="2">
        <v>0</v>
      </c>
      <c r="BC62" s="2">
        <v>1E-3</v>
      </c>
      <c r="BD62" s="2">
        <v>0.22459999999999999</v>
      </c>
      <c r="BE62" s="2">
        <v>0</v>
      </c>
      <c r="BF62" s="2">
        <v>1.3188</v>
      </c>
      <c r="BG62" s="2">
        <v>1.2533000000000001</v>
      </c>
      <c r="BH62" s="2">
        <v>0.79220000000000002</v>
      </c>
      <c r="BI62" s="2">
        <v>1.2256</v>
      </c>
      <c r="BJ62" s="2">
        <v>1.3464</v>
      </c>
      <c r="BK62" s="2">
        <v>1.3187</v>
      </c>
      <c r="BL62" s="2">
        <v>1.3319000000000001</v>
      </c>
      <c r="BM62" s="2">
        <v>1.3374999999999999</v>
      </c>
      <c r="BN62" s="2">
        <v>1.3376999999999999</v>
      </c>
      <c r="BO62" s="2">
        <v>1.3371999999999999</v>
      </c>
      <c r="BP62" s="2">
        <v>1.3365</v>
      </c>
      <c r="BQ62" s="2">
        <v>1.3471</v>
      </c>
      <c r="BR62" s="2">
        <v>1.349</v>
      </c>
      <c r="BS62" s="2">
        <v>1.3492</v>
      </c>
      <c r="BT62" s="2">
        <v>1.3486</v>
      </c>
      <c r="BU62" s="2">
        <v>36.695599999999999</v>
      </c>
      <c r="BV62" s="2">
        <v>0</v>
      </c>
      <c r="BW62" s="2">
        <v>0</v>
      </c>
      <c r="BX62" s="2">
        <v>0</v>
      </c>
      <c r="BY62" s="2">
        <v>31.392399999999999</v>
      </c>
      <c r="BZ62" s="2">
        <v>0.3382</v>
      </c>
      <c r="CA62" s="2">
        <v>31.0656</v>
      </c>
      <c r="CB62" s="2">
        <v>0.48899999999999999</v>
      </c>
      <c r="CC62" s="2">
        <v>0</v>
      </c>
      <c r="CD62" s="2">
        <v>0</v>
      </c>
      <c r="CE62" s="2">
        <v>0</v>
      </c>
      <c r="CF62" s="2">
        <v>0</v>
      </c>
      <c r="CG62" s="2">
        <v>1.9300000000000001E-2</v>
      </c>
      <c r="CH62" s="2">
        <v>0</v>
      </c>
      <c r="CI62" s="2">
        <v>0</v>
      </c>
      <c r="CJ62" s="2">
        <v>63.82</v>
      </c>
      <c r="CK62" s="2">
        <v>63.1</v>
      </c>
      <c r="CL62" s="2">
        <v>35.770000000000003</v>
      </c>
      <c r="CM62" s="2">
        <v>0.39</v>
      </c>
      <c r="CN62" s="2">
        <v>0.71</v>
      </c>
      <c r="CO62" s="2">
        <v>0.02</v>
      </c>
      <c r="CP62" s="2">
        <v>51.828400000000002</v>
      </c>
      <c r="CQ62" s="2">
        <v>0</v>
      </c>
      <c r="CR62" s="2">
        <v>30.7818</v>
      </c>
      <c r="CS62" s="2">
        <v>0</v>
      </c>
      <c r="CT62" s="2">
        <v>0</v>
      </c>
      <c r="CU62" s="2">
        <v>0</v>
      </c>
      <c r="CV62" s="2">
        <v>0</v>
      </c>
      <c r="CW62" s="2">
        <v>13.301399999999999</v>
      </c>
      <c r="CX62" s="2">
        <v>3.8593000000000002</v>
      </c>
      <c r="CY62" s="2">
        <v>0.22900000000000001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64.7</v>
      </c>
      <c r="DF62" s="2">
        <v>33.97</v>
      </c>
      <c r="DG62" s="2">
        <v>1.33</v>
      </c>
      <c r="DH62" s="2">
        <v>0</v>
      </c>
      <c r="DI62" s="2">
        <v>50.828000000000003</v>
      </c>
      <c r="DJ62" s="2">
        <v>0</v>
      </c>
      <c r="DK62" s="2">
        <v>5.0038</v>
      </c>
      <c r="DL62" s="2">
        <v>0</v>
      </c>
      <c r="DM62" s="2">
        <v>11.138500000000001</v>
      </c>
      <c r="DN62" s="2">
        <v>0.23769999999999999</v>
      </c>
      <c r="DO62" s="2">
        <v>14.738799999999999</v>
      </c>
      <c r="DP62" s="2">
        <v>18.047599999999999</v>
      </c>
      <c r="DQ62" s="2">
        <v>0</v>
      </c>
      <c r="DR62" s="2">
        <v>0</v>
      </c>
      <c r="DS62" s="2">
        <v>0</v>
      </c>
      <c r="DT62" s="2">
        <v>0</v>
      </c>
      <c r="DU62" s="2">
        <v>5.7000000000000002E-3</v>
      </c>
      <c r="DV62" s="2">
        <v>0</v>
      </c>
      <c r="DW62" s="2">
        <v>0</v>
      </c>
      <c r="DX62" s="2">
        <v>70.23</v>
      </c>
      <c r="DY62" s="2">
        <v>40.86</v>
      </c>
      <c r="DZ62" s="2">
        <v>17.32</v>
      </c>
      <c r="EA62" s="2">
        <v>35.96</v>
      </c>
      <c r="EB62" s="2">
        <v>5.48</v>
      </c>
      <c r="EC62" s="2">
        <v>0.37</v>
      </c>
      <c r="ED62" s="2">
        <v>0.01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0</v>
      </c>
      <c r="GU62" s="2">
        <v>0</v>
      </c>
      <c r="GV62" s="2"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59.667499999999997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2">
        <v>0</v>
      </c>
      <c r="HW62" s="2">
        <v>3.9272999999999998</v>
      </c>
      <c r="HX62" s="2">
        <v>36.405299999999997</v>
      </c>
      <c r="HY62" s="2">
        <v>0</v>
      </c>
      <c r="HZ62" s="2">
        <v>94.11</v>
      </c>
      <c r="IA62" s="2">
        <v>5.89</v>
      </c>
    </row>
    <row r="63" spans="1:235" x14ac:dyDescent="0.35">
      <c r="A63" s="2" t="s">
        <v>659</v>
      </c>
      <c r="B63" s="2">
        <v>31.07</v>
      </c>
      <c r="C63" s="2">
        <v>30.03</v>
      </c>
      <c r="D63" s="2">
        <v>30.3</v>
      </c>
      <c r="E63" s="2">
        <v>1125.5999999999999</v>
      </c>
      <c r="F63" s="2">
        <v>1E-3</v>
      </c>
      <c r="G63" s="2">
        <v>-9.18</v>
      </c>
      <c r="H63" s="2">
        <v>0</v>
      </c>
      <c r="I63" s="2">
        <v>-0.72</v>
      </c>
      <c r="J63" s="2">
        <v>69.97</v>
      </c>
      <c r="K63" s="2">
        <v>1125.5999999999999</v>
      </c>
      <c r="L63" s="2">
        <v>0</v>
      </c>
      <c r="M63" s="2">
        <v>1125.5999999999999</v>
      </c>
      <c r="N63" s="2">
        <v>0</v>
      </c>
      <c r="O63" s="2">
        <v>1125.5999999999999</v>
      </c>
      <c r="P63" s="2">
        <v>0</v>
      </c>
      <c r="Q63" s="2">
        <v>1112.6099999999999</v>
      </c>
      <c r="R63" s="2">
        <v>-12.99</v>
      </c>
      <c r="S63" s="2">
        <v>1107.9000000000001</v>
      </c>
      <c r="T63" s="2">
        <v>-17.7</v>
      </c>
      <c r="U63" s="2">
        <v>1012.88</v>
      </c>
      <c r="V63" s="2">
        <v>-112.72</v>
      </c>
      <c r="W63" s="2">
        <v>1026.8499999999999</v>
      </c>
      <c r="X63" s="2">
        <v>-98.75</v>
      </c>
      <c r="Y63" s="2">
        <v>6.5960000000000001</v>
      </c>
      <c r="Z63" s="2">
        <v>16.1464</v>
      </c>
      <c r="AA63" s="2">
        <v>6.1342999999999996</v>
      </c>
      <c r="AB63" s="2">
        <v>0</v>
      </c>
      <c r="AC63" s="2">
        <v>0</v>
      </c>
      <c r="AD63" s="2">
        <v>0</v>
      </c>
      <c r="AE63" s="2">
        <v>0</v>
      </c>
      <c r="AF63" s="2">
        <v>0.95889999999999997</v>
      </c>
      <c r="AG63" s="2">
        <v>7.8041</v>
      </c>
      <c r="AH63" s="2">
        <v>39.677500000000002</v>
      </c>
      <c r="AI63" s="2">
        <v>52.115200000000002</v>
      </c>
      <c r="AJ63" s="2">
        <v>0</v>
      </c>
      <c r="AK63" s="2">
        <v>0</v>
      </c>
      <c r="AL63" s="2">
        <v>0</v>
      </c>
      <c r="AM63" s="2">
        <v>0</v>
      </c>
      <c r="AN63" s="2">
        <v>0.40310000000000001</v>
      </c>
      <c r="AO63" s="2">
        <v>0.22120000000000001</v>
      </c>
      <c r="AP63" s="2">
        <v>4.53E-2</v>
      </c>
      <c r="AQ63" s="2">
        <v>49.914200000000001</v>
      </c>
      <c r="AR63" s="2">
        <v>2.3746999999999998</v>
      </c>
      <c r="AS63" s="2">
        <v>12.098699999999999</v>
      </c>
      <c r="AT63" s="2">
        <v>2.1892</v>
      </c>
      <c r="AU63" s="2">
        <v>14.5136</v>
      </c>
      <c r="AV63" s="2">
        <v>0.26419999999999999</v>
      </c>
      <c r="AW63" s="2">
        <v>4.9141000000000004</v>
      </c>
      <c r="AX63" s="2">
        <v>9.9922000000000004</v>
      </c>
      <c r="AY63" s="2">
        <v>2.5089000000000001</v>
      </c>
      <c r="AZ63" s="2">
        <v>0.78669999999999995</v>
      </c>
      <c r="BA63" s="2">
        <v>0.2172</v>
      </c>
      <c r="BB63" s="2">
        <v>0</v>
      </c>
      <c r="BC63" s="2">
        <v>1E-3</v>
      </c>
      <c r="BD63" s="2">
        <v>0.22509999999999999</v>
      </c>
      <c r="BE63" s="2">
        <v>0</v>
      </c>
      <c r="BF63" s="2">
        <v>1.3248</v>
      </c>
      <c r="BG63" s="2">
        <v>1.2548999999999999</v>
      </c>
      <c r="BH63" s="2">
        <v>0.78990000000000005</v>
      </c>
      <c r="BI63" s="2">
        <v>1.2302</v>
      </c>
      <c r="BJ63" s="2">
        <v>1.3542000000000001</v>
      </c>
      <c r="BK63" s="2">
        <v>1.3251999999999999</v>
      </c>
      <c r="BL63" s="2">
        <v>1.3386</v>
      </c>
      <c r="BM63" s="2">
        <v>1.3441000000000001</v>
      </c>
      <c r="BN63" s="2">
        <v>1.3441000000000001</v>
      </c>
      <c r="BO63" s="2">
        <v>1.3433999999999999</v>
      </c>
      <c r="BP63" s="2">
        <v>1.3426</v>
      </c>
      <c r="BQ63" s="2">
        <v>1.3533999999999999</v>
      </c>
      <c r="BR63" s="2">
        <v>1.3554999999999999</v>
      </c>
      <c r="BS63" s="2">
        <v>1.3556999999999999</v>
      </c>
      <c r="BT63" s="2">
        <v>1.3551</v>
      </c>
      <c r="BU63" s="2">
        <v>36.671599999999998</v>
      </c>
      <c r="BV63" s="2">
        <v>0</v>
      </c>
      <c r="BW63" s="2">
        <v>0</v>
      </c>
      <c r="BX63" s="2">
        <v>0</v>
      </c>
      <c r="BY63" s="2">
        <v>31.519600000000001</v>
      </c>
      <c r="BZ63" s="2">
        <v>0.33900000000000002</v>
      </c>
      <c r="CA63" s="2">
        <v>30.961600000000001</v>
      </c>
      <c r="CB63" s="2">
        <v>0.4889</v>
      </c>
      <c r="CC63" s="2">
        <v>0</v>
      </c>
      <c r="CD63" s="2">
        <v>0</v>
      </c>
      <c r="CE63" s="2">
        <v>0</v>
      </c>
      <c r="CF63" s="2">
        <v>0</v>
      </c>
      <c r="CG63" s="2">
        <v>1.9199999999999998E-2</v>
      </c>
      <c r="CH63" s="2">
        <v>0</v>
      </c>
      <c r="CI63" s="2">
        <v>0</v>
      </c>
      <c r="CJ63" s="2">
        <v>63.65</v>
      </c>
      <c r="CK63" s="2">
        <v>62.93</v>
      </c>
      <c r="CL63" s="2">
        <v>35.94</v>
      </c>
      <c r="CM63" s="2">
        <v>0.39</v>
      </c>
      <c r="CN63" s="2">
        <v>0.71</v>
      </c>
      <c r="CO63" s="2">
        <v>0.02</v>
      </c>
      <c r="CP63" s="2">
        <v>51.860500000000002</v>
      </c>
      <c r="CQ63" s="2">
        <v>0</v>
      </c>
      <c r="CR63" s="2">
        <v>30.76</v>
      </c>
      <c r="CS63" s="2">
        <v>0</v>
      </c>
      <c r="CT63" s="2">
        <v>0</v>
      </c>
      <c r="CU63" s="2">
        <v>0</v>
      </c>
      <c r="CV63" s="2">
        <v>0</v>
      </c>
      <c r="CW63" s="2">
        <v>13.2759</v>
      </c>
      <c r="CX63" s="2">
        <v>3.8736000000000002</v>
      </c>
      <c r="CY63" s="2">
        <v>0.2301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64.569999999999993</v>
      </c>
      <c r="DF63" s="2">
        <v>34.090000000000003</v>
      </c>
      <c r="DG63" s="2">
        <v>1.33</v>
      </c>
      <c r="DH63" s="2">
        <v>0</v>
      </c>
      <c r="DI63" s="2">
        <v>50.8187</v>
      </c>
      <c r="DJ63" s="2">
        <v>0</v>
      </c>
      <c r="DK63" s="2">
        <v>4.9983000000000004</v>
      </c>
      <c r="DL63" s="2">
        <v>0</v>
      </c>
      <c r="DM63" s="2">
        <v>11.1951</v>
      </c>
      <c r="DN63" s="2">
        <v>0.2387</v>
      </c>
      <c r="DO63" s="2">
        <v>14.7111</v>
      </c>
      <c r="DP63" s="2">
        <v>18.032499999999999</v>
      </c>
      <c r="DQ63" s="2">
        <v>0</v>
      </c>
      <c r="DR63" s="2">
        <v>0</v>
      </c>
      <c r="DS63" s="2">
        <v>0</v>
      </c>
      <c r="DT63" s="2">
        <v>0</v>
      </c>
      <c r="DU63" s="2">
        <v>5.7000000000000002E-3</v>
      </c>
      <c r="DV63" s="2">
        <v>0</v>
      </c>
      <c r="DW63" s="2">
        <v>0</v>
      </c>
      <c r="DX63" s="2">
        <v>70.08</v>
      </c>
      <c r="DY63" s="2">
        <v>40.79</v>
      </c>
      <c r="DZ63" s="2">
        <v>17.41</v>
      </c>
      <c r="EA63" s="2">
        <v>35.94</v>
      </c>
      <c r="EB63" s="2">
        <v>5.48</v>
      </c>
      <c r="EC63" s="2">
        <v>0.38</v>
      </c>
      <c r="ED63" s="2">
        <v>0.01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2">
        <v>0</v>
      </c>
      <c r="GG63" s="2">
        <v>0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59.676099999999998</v>
      </c>
      <c r="HP63" s="2">
        <v>0</v>
      </c>
      <c r="HQ63" s="2">
        <v>0</v>
      </c>
      <c r="HR63" s="2">
        <v>0</v>
      </c>
      <c r="HS63" s="2">
        <v>0</v>
      </c>
      <c r="HT63" s="2">
        <v>0</v>
      </c>
      <c r="HU63" s="2">
        <v>0</v>
      </c>
      <c r="HV63" s="2">
        <v>0</v>
      </c>
      <c r="HW63" s="2">
        <v>3.9184000000000001</v>
      </c>
      <c r="HX63" s="2">
        <v>36.4054</v>
      </c>
      <c r="HY63" s="2">
        <v>0</v>
      </c>
      <c r="HZ63" s="2">
        <v>94.12</v>
      </c>
      <c r="IA63" s="2">
        <v>5.88</v>
      </c>
    </row>
    <row r="64" spans="1:235" x14ac:dyDescent="0.35">
      <c r="A64" s="2" t="s">
        <v>659</v>
      </c>
      <c r="B64" s="2">
        <v>31.57</v>
      </c>
      <c r="C64" s="2">
        <v>30.52</v>
      </c>
      <c r="D64" s="2">
        <v>30.8</v>
      </c>
      <c r="E64" s="2">
        <v>1125.08</v>
      </c>
      <c r="F64" s="2">
        <v>1E-3</v>
      </c>
      <c r="G64" s="2">
        <v>-9.19</v>
      </c>
      <c r="H64" s="2">
        <v>0</v>
      </c>
      <c r="I64" s="2">
        <v>-0.72</v>
      </c>
      <c r="J64" s="2">
        <v>69.48</v>
      </c>
      <c r="K64" s="2">
        <v>1125.08</v>
      </c>
      <c r="L64" s="2">
        <v>0</v>
      </c>
      <c r="M64" s="2">
        <v>1125.08</v>
      </c>
      <c r="N64" s="2">
        <v>0</v>
      </c>
      <c r="O64" s="2">
        <v>1125.08</v>
      </c>
      <c r="P64" s="2">
        <v>0</v>
      </c>
      <c r="Q64" s="2">
        <v>1112.1500000000001</v>
      </c>
      <c r="R64" s="2">
        <v>-12.92</v>
      </c>
      <c r="S64" s="2">
        <v>1107.3800000000001</v>
      </c>
      <c r="T64" s="2">
        <v>-17.7</v>
      </c>
      <c r="U64" s="2">
        <v>1013.85</v>
      </c>
      <c r="V64" s="2">
        <v>-111.23</v>
      </c>
      <c r="W64" s="2">
        <v>1026.8499999999999</v>
      </c>
      <c r="X64" s="2">
        <v>-98.23</v>
      </c>
      <c r="Y64" s="2">
        <v>6.6349999999999998</v>
      </c>
      <c r="Z64" s="2">
        <v>16.342099999999999</v>
      </c>
      <c r="AA64" s="2">
        <v>6.3918999999999997</v>
      </c>
      <c r="AB64" s="2">
        <v>0</v>
      </c>
      <c r="AC64" s="2">
        <v>0</v>
      </c>
      <c r="AD64" s="2">
        <v>0</v>
      </c>
      <c r="AE64" s="2">
        <v>0</v>
      </c>
      <c r="AF64" s="2">
        <v>0.96089999999999998</v>
      </c>
      <c r="AG64" s="2">
        <v>7.8803000000000001</v>
      </c>
      <c r="AH64" s="2">
        <v>39.592100000000002</v>
      </c>
      <c r="AI64" s="2">
        <v>52.122</v>
      </c>
      <c r="AJ64" s="2">
        <v>0</v>
      </c>
      <c r="AK64" s="2">
        <v>0</v>
      </c>
      <c r="AL64" s="2">
        <v>0</v>
      </c>
      <c r="AM64" s="2">
        <v>0</v>
      </c>
      <c r="AN64" s="2">
        <v>0.40570000000000001</v>
      </c>
      <c r="AO64" s="2">
        <v>0.22170000000000001</v>
      </c>
      <c r="AP64" s="2">
        <v>4.53E-2</v>
      </c>
      <c r="AQ64" s="2">
        <v>49.910499999999999</v>
      </c>
      <c r="AR64" s="2">
        <v>2.3915999999999999</v>
      </c>
      <c r="AS64" s="2">
        <v>12.0854</v>
      </c>
      <c r="AT64" s="2">
        <v>2.1972</v>
      </c>
      <c r="AU64" s="2">
        <v>14.5449</v>
      </c>
      <c r="AV64" s="2">
        <v>0.26490000000000002</v>
      </c>
      <c r="AW64" s="2">
        <v>4.8898000000000001</v>
      </c>
      <c r="AX64" s="2">
        <v>9.9663000000000004</v>
      </c>
      <c r="AY64" s="2">
        <v>2.5125999999999999</v>
      </c>
      <c r="AZ64" s="2">
        <v>0.79139999999999999</v>
      </c>
      <c r="BA64" s="2">
        <v>0.21870000000000001</v>
      </c>
      <c r="BB64" s="2">
        <v>0</v>
      </c>
      <c r="BC64" s="2">
        <v>1E-3</v>
      </c>
      <c r="BD64" s="2">
        <v>0.22570000000000001</v>
      </c>
      <c r="BE64" s="2">
        <v>0</v>
      </c>
      <c r="BF64" s="2">
        <v>1.3309</v>
      </c>
      <c r="BG64" s="2">
        <v>1.2565</v>
      </c>
      <c r="BH64" s="2">
        <v>0.78759999999999997</v>
      </c>
      <c r="BI64" s="2">
        <v>1.2347999999999999</v>
      </c>
      <c r="BJ64" s="2">
        <v>1.3622000000000001</v>
      </c>
      <c r="BK64" s="2">
        <v>1.3319000000000001</v>
      </c>
      <c r="BL64" s="2">
        <v>1.3452999999999999</v>
      </c>
      <c r="BM64" s="2">
        <v>1.3507</v>
      </c>
      <c r="BN64" s="2">
        <v>1.3505</v>
      </c>
      <c r="BO64" s="2">
        <v>1.3498000000000001</v>
      </c>
      <c r="BP64" s="2">
        <v>1.3489</v>
      </c>
      <c r="BQ64" s="2">
        <v>1.3597999999999999</v>
      </c>
      <c r="BR64" s="2">
        <v>1.3620000000000001</v>
      </c>
      <c r="BS64" s="2">
        <v>1.3623000000000001</v>
      </c>
      <c r="BT64" s="2">
        <v>1.3617999999999999</v>
      </c>
      <c r="BU64" s="2">
        <v>36.647500000000001</v>
      </c>
      <c r="BV64" s="2">
        <v>0</v>
      </c>
      <c r="BW64" s="2">
        <v>0</v>
      </c>
      <c r="BX64" s="2">
        <v>0</v>
      </c>
      <c r="BY64" s="2">
        <v>31.647300000000001</v>
      </c>
      <c r="BZ64" s="2">
        <v>0.33989999999999998</v>
      </c>
      <c r="CA64" s="2">
        <v>30.857199999999999</v>
      </c>
      <c r="CB64" s="2">
        <v>0.4889</v>
      </c>
      <c r="CC64" s="2">
        <v>0</v>
      </c>
      <c r="CD64" s="2">
        <v>0</v>
      </c>
      <c r="CE64" s="2">
        <v>0</v>
      </c>
      <c r="CF64" s="2">
        <v>0</v>
      </c>
      <c r="CG64" s="2">
        <v>1.9199999999999998E-2</v>
      </c>
      <c r="CH64" s="2">
        <v>0</v>
      </c>
      <c r="CI64" s="2">
        <v>0</v>
      </c>
      <c r="CJ64" s="2">
        <v>63.48</v>
      </c>
      <c r="CK64" s="2">
        <v>62.76</v>
      </c>
      <c r="CL64" s="2">
        <v>36.11</v>
      </c>
      <c r="CM64" s="2">
        <v>0.39</v>
      </c>
      <c r="CN64" s="2">
        <v>0.71</v>
      </c>
      <c r="CO64" s="2">
        <v>0.02</v>
      </c>
      <c r="CP64" s="2">
        <v>51.892600000000002</v>
      </c>
      <c r="CQ64" s="2">
        <v>0</v>
      </c>
      <c r="CR64" s="2">
        <v>30.738099999999999</v>
      </c>
      <c r="CS64" s="2">
        <v>0</v>
      </c>
      <c r="CT64" s="2">
        <v>0</v>
      </c>
      <c r="CU64" s="2">
        <v>0</v>
      </c>
      <c r="CV64" s="2">
        <v>0</v>
      </c>
      <c r="CW64" s="2">
        <v>13.250299999999999</v>
      </c>
      <c r="CX64" s="2">
        <v>3.8877999999999999</v>
      </c>
      <c r="CY64" s="2">
        <v>0.23119999999999999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64.44</v>
      </c>
      <c r="DF64" s="2">
        <v>34.22</v>
      </c>
      <c r="DG64" s="2">
        <v>1.34</v>
      </c>
      <c r="DH64" s="2">
        <v>0</v>
      </c>
      <c r="DI64" s="2">
        <v>50.809199999999997</v>
      </c>
      <c r="DJ64" s="2">
        <v>0</v>
      </c>
      <c r="DK64" s="2">
        <v>4.9930000000000003</v>
      </c>
      <c r="DL64" s="2">
        <v>0</v>
      </c>
      <c r="DM64" s="2">
        <v>11.251799999999999</v>
      </c>
      <c r="DN64" s="2">
        <v>0.2397</v>
      </c>
      <c r="DO64" s="2">
        <v>14.683</v>
      </c>
      <c r="DP64" s="2">
        <v>18.017700000000001</v>
      </c>
      <c r="DQ64" s="2">
        <v>0</v>
      </c>
      <c r="DR64" s="2">
        <v>0</v>
      </c>
      <c r="DS64" s="2">
        <v>0</v>
      </c>
      <c r="DT64" s="2">
        <v>0</v>
      </c>
      <c r="DU64" s="2">
        <v>5.5999999999999999E-3</v>
      </c>
      <c r="DV64" s="2">
        <v>0</v>
      </c>
      <c r="DW64" s="2">
        <v>0</v>
      </c>
      <c r="DX64" s="2">
        <v>69.930000000000007</v>
      </c>
      <c r="DY64" s="2">
        <v>40.72</v>
      </c>
      <c r="DZ64" s="2">
        <v>17.510000000000002</v>
      </c>
      <c r="EA64" s="2">
        <v>35.909999999999997</v>
      </c>
      <c r="EB64" s="2">
        <v>5.47</v>
      </c>
      <c r="EC64" s="2">
        <v>0.38</v>
      </c>
      <c r="ED64" s="2">
        <v>0.01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2">
        <v>0</v>
      </c>
      <c r="GU64" s="2">
        <v>0</v>
      </c>
      <c r="GV64" s="2">
        <v>0</v>
      </c>
      <c r="GW64" s="2">
        <v>0</v>
      </c>
      <c r="GX64" s="2">
        <v>0</v>
      </c>
      <c r="GY64" s="2">
        <v>0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2">
        <v>0</v>
      </c>
      <c r="HJ64" s="2">
        <v>0</v>
      </c>
      <c r="HK64" s="2">
        <v>0</v>
      </c>
      <c r="HL64" s="2">
        <v>0</v>
      </c>
      <c r="HM64" s="2">
        <v>0</v>
      </c>
      <c r="HN64" s="2">
        <v>0</v>
      </c>
      <c r="HO64" s="2">
        <v>59.684800000000003</v>
      </c>
      <c r="HP64" s="2">
        <v>0</v>
      </c>
      <c r="HQ64" s="2">
        <v>0</v>
      </c>
      <c r="HR64" s="2">
        <v>0</v>
      </c>
      <c r="HS64" s="2">
        <v>0</v>
      </c>
      <c r="HT64" s="2">
        <v>0</v>
      </c>
      <c r="HU64" s="2">
        <v>0</v>
      </c>
      <c r="HV64" s="2">
        <v>0</v>
      </c>
      <c r="HW64" s="2">
        <v>3.9096000000000002</v>
      </c>
      <c r="HX64" s="2">
        <v>36.4056</v>
      </c>
      <c r="HY64" s="2">
        <v>0</v>
      </c>
      <c r="HZ64" s="2">
        <v>94.13</v>
      </c>
      <c r="IA64" s="2">
        <v>5.87</v>
      </c>
    </row>
    <row r="65" spans="1:235" x14ac:dyDescent="0.35">
      <c r="A65" s="2" t="s">
        <v>659</v>
      </c>
      <c r="B65" s="2">
        <v>32.07</v>
      </c>
      <c r="C65" s="2">
        <v>31.02</v>
      </c>
      <c r="D65" s="2">
        <v>31.31</v>
      </c>
      <c r="E65" s="2">
        <v>1124.55</v>
      </c>
      <c r="F65" s="2">
        <v>1E-3</v>
      </c>
      <c r="G65" s="2">
        <v>-9.1999999999999993</v>
      </c>
      <c r="H65" s="2">
        <v>0</v>
      </c>
      <c r="I65" s="2">
        <v>-0.72</v>
      </c>
      <c r="J65" s="2">
        <v>68.98</v>
      </c>
      <c r="K65" s="2">
        <v>1124.55</v>
      </c>
      <c r="L65" s="2">
        <v>0</v>
      </c>
      <c r="M65" s="2">
        <v>1124.55</v>
      </c>
      <c r="N65" s="2">
        <v>0</v>
      </c>
      <c r="O65" s="2">
        <v>1124.55</v>
      </c>
      <c r="P65" s="2">
        <v>0</v>
      </c>
      <c r="Q65" s="2">
        <v>1111.69</v>
      </c>
      <c r="R65" s="2">
        <v>-12.86</v>
      </c>
      <c r="S65" s="2">
        <v>1106.8499999999999</v>
      </c>
      <c r="T65" s="2">
        <v>-17.7</v>
      </c>
      <c r="U65" s="2">
        <v>1014.83</v>
      </c>
      <c r="V65" s="2">
        <v>-109.73</v>
      </c>
      <c r="W65" s="2">
        <v>1026.8499999999999</v>
      </c>
      <c r="X65" s="2">
        <v>-97.7</v>
      </c>
      <c r="Y65" s="2">
        <v>6.6740000000000004</v>
      </c>
      <c r="Z65" s="2">
        <v>16.537700000000001</v>
      </c>
      <c r="AA65" s="2">
        <v>6.6497000000000002</v>
      </c>
      <c r="AB65" s="2">
        <v>0</v>
      </c>
      <c r="AC65" s="2">
        <v>0</v>
      </c>
      <c r="AD65" s="2">
        <v>0</v>
      </c>
      <c r="AE65" s="2">
        <v>0</v>
      </c>
      <c r="AF65" s="2">
        <v>0.96289999999999998</v>
      </c>
      <c r="AG65" s="2">
        <v>7.8905000000000003</v>
      </c>
      <c r="AH65" s="2">
        <v>39.572200000000002</v>
      </c>
      <c r="AI65" s="2">
        <v>52.13</v>
      </c>
      <c r="AJ65" s="2">
        <v>0</v>
      </c>
      <c r="AK65" s="2">
        <v>0</v>
      </c>
      <c r="AL65" s="2">
        <v>0</v>
      </c>
      <c r="AM65" s="2">
        <v>0</v>
      </c>
      <c r="AN65" s="2">
        <v>0.4073</v>
      </c>
      <c r="AO65" s="2">
        <v>0.22220000000000001</v>
      </c>
      <c r="AP65" s="2">
        <v>4.53E-2</v>
      </c>
      <c r="AQ65" s="2">
        <v>49.906700000000001</v>
      </c>
      <c r="AR65" s="2">
        <v>2.4087999999999998</v>
      </c>
      <c r="AS65" s="2">
        <v>12.072100000000001</v>
      </c>
      <c r="AT65" s="2">
        <v>2.2050999999999998</v>
      </c>
      <c r="AU65" s="2">
        <v>14.5762</v>
      </c>
      <c r="AV65" s="2">
        <v>0.26550000000000001</v>
      </c>
      <c r="AW65" s="2">
        <v>4.8654000000000002</v>
      </c>
      <c r="AX65" s="2">
        <v>9.9403000000000006</v>
      </c>
      <c r="AY65" s="2">
        <v>2.5162</v>
      </c>
      <c r="AZ65" s="2">
        <v>0.79620000000000002</v>
      </c>
      <c r="BA65" s="2">
        <v>0.2203</v>
      </c>
      <c r="BB65" s="2">
        <v>0</v>
      </c>
      <c r="BC65" s="2">
        <v>1E-3</v>
      </c>
      <c r="BD65" s="2">
        <v>0.22620000000000001</v>
      </c>
      <c r="BE65" s="2">
        <v>0</v>
      </c>
      <c r="BF65" s="2">
        <v>1.337</v>
      </c>
      <c r="BG65" s="2">
        <v>1.2582</v>
      </c>
      <c r="BH65" s="2">
        <v>0.78539999999999999</v>
      </c>
      <c r="BI65" s="2">
        <v>1.2395</v>
      </c>
      <c r="BJ65" s="2">
        <v>1.3702000000000001</v>
      </c>
      <c r="BK65" s="2">
        <v>1.3386</v>
      </c>
      <c r="BL65" s="2">
        <v>1.3521000000000001</v>
      </c>
      <c r="BM65" s="2">
        <v>1.3573999999999999</v>
      </c>
      <c r="BN65" s="2">
        <v>1.3569</v>
      </c>
      <c r="BO65" s="2">
        <v>1.3561000000000001</v>
      </c>
      <c r="BP65" s="2">
        <v>1.3552</v>
      </c>
      <c r="BQ65" s="2">
        <v>1.3662000000000001</v>
      </c>
      <c r="BR65" s="2">
        <v>1.3686</v>
      </c>
      <c r="BS65" s="2">
        <v>1.369</v>
      </c>
      <c r="BT65" s="2">
        <v>1.3685</v>
      </c>
      <c r="BU65" s="2">
        <v>36.6233</v>
      </c>
      <c r="BV65" s="2">
        <v>0</v>
      </c>
      <c r="BW65" s="2">
        <v>0</v>
      </c>
      <c r="BX65" s="2">
        <v>0</v>
      </c>
      <c r="BY65" s="2">
        <v>31.775500000000001</v>
      </c>
      <c r="BZ65" s="2">
        <v>0.34079999999999999</v>
      </c>
      <c r="CA65" s="2">
        <v>30.752500000000001</v>
      </c>
      <c r="CB65" s="2">
        <v>0.48880000000000001</v>
      </c>
      <c r="CC65" s="2">
        <v>0</v>
      </c>
      <c r="CD65" s="2">
        <v>0</v>
      </c>
      <c r="CE65" s="2">
        <v>0</v>
      </c>
      <c r="CF65" s="2">
        <v>0</v>
      </c>
      <c r="CG65" s="2">
        <v>1.9099999999999999E-2</v>
      </c>
      <c r="CH65" s="2">
        <v>0</v>
      </c>
      <c r="CI65" s="2">
        <v>0</v>
      </c>
      <c r="CJ65" s="2">
        <v>63.3</v>
      </c>
      <c r="CK65" s="2">
        <v>62.59</v>
      </c>
      <c r="CL65" s="2">
        <v>36.28</v>
      </c>
      <c r="CM65" s="2">
        <v>0.39</v>
      </c>
      <c r="CN65" s="2">
        <v>0.72</v>
      </c>
      <c r="CO65" s="2">
        <v>0.02</v>
      </c>
      <c r="CP65" s="2">
        <v>51.924799999999998</v>
      </c>
      <c r="CQ65" s="2">
        <v>0</v>
      </c>
      <c r="CR65" s="2">
        <v>30.716200000000001</v>
      </c>
      <c r="CS65" s="2">
        <v>0</v>
      </c>
      <c r="CT65" s="2">
        <v>0</v>
      </c>
      <c r="CU65" s="2">
        <v>0</v>
      </c>
      <c r="CV65" s="2">
        <v>0</v>
      </c>
      <c r="CW65" s="2">
        <v>13.2247</v>
      </c>
      <c r="CX65" s="2">
        <v>3.9020999999999999</v>
      </c>
      <c r="CY65" s="2">
        <v>0.23219999999999999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64.319999999999993</v>
      </c>
      <c r="DF65" s="2">
        <v>34.340000000000003</v>
      </c>
      <c r="DG65" s="2">
        <v>1.34</v>
      </c>
      <c r="DH65" s="2">
        <v>0</v>
      </c>
      <c r="DI65" s="2">
        <v>50.799599999999998</v>
      </c>
      <c r="DJ65" s="2">
        <v>0</v>
      </c>
      <c r="DK65" s="2">
        <v>4.9878</v>
      </c>
      <c r="DL65" s="2">
        <v>0</v>
      </c>
      <c r="DM65" s="2">
        <v>11.3088</v>
      </c>
      <c r="DN65" s="2">
        <v>0.2407</v>
      </c>
      <c r="DO65" s="2">
        <v>14.6547</v>
      </c>
      <c r="DP65" s="2">
        <v>18.002800000000001</v>
      </c>
      <c r="DQ65" s="2">
        <v>0</v>
      </c>
      <c r="DR65" s="2">
        <v>0</v>
      </c>
      <c r="DS65" s="2">
        <v>0</v>
      </c>
      <c r="DT65" s="2">
        <v>0</v>
      </c>
      <c r="DU65" s="2">
        <v>5.5999999999999999E-3</v>
      </c>
      <c r="DV65" s="2">
        <v>0</v>
      </c>
      <c r="DW65" s="2">
        <v>0</v>
      </c>
      <c r="DX65" s="2">
        <v>69.790000000000006</v>
      </c>
      <c r="DY65" s="2">
        <v>40.65</v>
      </c>
      <c r="DZ65" s="2">
        <v>17.600000000000001</v>
      </c>
      <c r="EA65" s="2">
        <v>35.89</v>
      </c>
      <c r="EB65" s="2">
        <v>5.47</v>
      </c>
      <c r="EC65" s="2">
        <v>0.38</v>
      </c>
      <c r="ED65" s="2">
        <v>0.01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59.6935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2">
        <v>0</v>
      </c>
      <c r="HW65" s="2">
        <v>3.9007000000000001</v>
      </c>
      <c r="HX65" s="2">
        <v>36.405799999999999</v>
      </c>
      <c r="HY65" s="2">
        <v>0</v>
      </c>
      <c r="HZ65" s="2">
        <v>94.15</v>
      </c>
      <c r="IA65" s="2">
        <v>5.85</v>
      </c>
    </row>
    <row r="66" spans="1:235" x14ac:dyDescent="0.35">
      <c r="A66" s="2" t="s">
        <v>659</v>
      </c>
      <c r="B66" s="2">
        <v>32.57</v>
      </c>
      <c r="C66" s="2">
        <v>31.51</v>
      </c>
      <c r="D66" s="2">
        <v>31.81</v>
      </c>
      <c r="E66" s="2">
        <v>1124.03</v>
      </c>
      <c r="F66" s="2">
        <v>1E-3</v>
      </c>
      <c r="G66" s="2">
        <v>-9.1999999999999993</v>
      </c>
      <c r="H66" s="2">
        <v>0</v>
      </c>
      <c r="I66" s="2">
        <v>-0.72</v>
      </c>
      <c r="J66" s="2">
        <v>68.489999999999995</v>
      </c>
      <c r="K66" s="2">
        <v>1124.02</v>
      </c>
      <c r="L66" s="2">
        <v>-0.01</v>
      </c>
      <c r="M66" s="2">
        <v>1124.03</v>
      </c>
      <c r="N66" s="2">
        <v>0</v>
      </c>
      <c r="O66" s="2">
        <v>1124.02</v>
      </c>
      <c r="P66" s="2">
        <v>0</v>
      </c>
      <c r="Q66" s="2">
        <v>1111.22</v>
      </c>
      <c r="R66" s="2">
        <v>-12.81</v>
      </c>
      <c r="S66" s="2">
        <v>1106.32</v>
      </c>
      <c r="T66" s="2">
        <v>-17.7</v>
      </c>
      <c r="U66" s="2">
        <v>1015.82</v>
      </c>
      <c r="V66" s="2">
        <v>-108.21</v>
      </c>
      <c r="W66" s="2">
        <v>1026.8499999999999</v>
      </c>
      <c r="X66" s="2">
        <v>-97.18</v>
      </c>
      <c r="Y66" s="2">
        <v>6.7130999999999998</v>
      </c>
      <c r="Z66" s="2">
        <v>16.7333</v>
      </c>
      <c r="AA66" s="2">
        <v>6.9074999999999998</v>
      </c>
      <c r="AB66" s="2">
        <v>0</v>
      </c>
      <c r="AC66" s="2">
        <v>0</v>
      </c>
      <c r="AD66" s="2">
        <v>0</v>
      </c>
      <c r="AE66" s="2">
        <v>0</v>
      </c>
      <c r="AF66" s="2">
        <v>0.96489999999999998</v>
      </c>
      <c r="AG66" s="2">
        <v>7.9006999999999996</v>
      </c>
      <c r="AH66" s="2">
        <v>39.552300000000002</v>
      </c>
      <c r="AI66" s="2">
        <v>52.138100000000001</v>
      </c>
      <c r="AJ66" s="2">
        <v>0</v>
      </c>
      <c r="AK66" s="2">
        <v>0</v>
      </c>
      <c r="AL66" s="2">
        <v>0</v>
      </c>
      <c r="AM66" s="2">
        <v>0</v>
      </c>
      <c r="AN66" s="2">
        <v>0.40899999999999997</v>
      </c>
      <c r="AO66" s="2">
        <v>0.22270000000000001</v>
      </c>
      <c r="AP66" s="2">
        <v>4.53E-2</v>
      </c>
      <c r="AQ66" s="2">
        <v>49.902799999999999</v>
      </c>
      <c r="AR66" s="2">
        <v>2.4262000000000001</v>
      </c>
      <c r="AS66" s="2">
        <v>12.0588</v>
      </c>
      <c r="AT66" s="2">
        <v>2.2130999999999998</v>
      </c>
      <c r="AU66" s="2">
        <v>14.6073</v>
      </c>
      <c r="AV66" s="2">
        <v>0.2661</v>
      </c>
      <c r="AW66" s="2">
        <v>4.8411</v>
      </c>
      <c r="AX66" s="2">
        <v>9.9140999999999995</v>
      </c>
      <c r="AY66" s="2">
        <v>2.5196999999999998</v>
      </c>
      <c r="AZ66" s="2">
        <v>0.80100000000000005</v>
      </c>
      <c r="BA66" s="2">
        <v>0.22189999999999999</v>
      </c>
      <c r="BB66" s="2">
        <v>0</v>
      </c>
      <c r="BC66" s="2">
        <v>1E-3</v>
      </c>
      <c r="BD66" s="2">
        <v>0.2268</v>
      </c>
      <c r="BE66" s="2">
        <v>0</v>
      </c>
      <c r="BF66" s="2">
        <v>1.3431999999999999</v>
      </c>
      <c r="BG66" s="2">
        <v>1.2598</v>
      </c>
      <c r="BH66" s="2">
        <v>0.78310000000000002</v>
      </c>
      <c r="BI66" s="2">
        <v>1.2442</v>
      </c>
      <c r="BJ66" s="2">
        <v>1.3783000000000001</v>
      </c>
      <c r="BK66" s="2">
        <v>1.3453999999999999</v>
      </c>
      <c r="BL66" s="2">
        <v>1.359</v>
      </c>
      <c r="BM66" s="2">
        <v>1.3641000000000001</v>
      </c>
      <c r="BN66" s="2">
        <v>1.3634999999999999</v>
      </c>
      <c r="BO66" s="2">
        <v>1.3626</v>
      </c>
      <c r="BP66" s="2">
        <v>1.3614999999999999</v>
      </c>
      <c r="BQ66" s="2">
        <v>1.3727</v>
      </c>
      <c r="BR66" s="2">
        <v>1.3753</v>
      </c>
      <c r="BS66" s="2">
        <v>1.3757999999999999</v>
      </c>
      <c r="BT66" s="2">
        <v>1.3753</v>
      </c>
      <c r="BU66" s="2">
        <v>36.5991</v>
      </c>
      <c r="BV66" s="2">
        <v>0</v>
      </c>
      <c r="BW66" s="2">
        <v>0</v>
      </c>
      <c r="BX66" s="2">
        <v>0</v>
      </c>
      <c r="BY66" s="2">
        <v>31.904</v>
      </c>
      <c r="BZ66" s="2">
        <v>0.34160000000000001</v>
      </c>
      <c r="CA66" s="2">
        <v>30.647500000000001</v>
      </c>
      <c r="CB66" s="2">
        <v>0.48870000000000002</v>
      </c>
      <c r="CC66" s="2">
        <v>0</v>
      </c>
      <c r="CD66" s="2">
        <v>0</v>
      </c>
      <c r="CE66" s="2">
        <v>0</v>
      </c>
      <c r="CF66" s="2">
        <v>0</v>
      </c>
      <c r="CG66" s="2">
        <v>1.9099999999999999E-2</v>
      </c>
      <c r="CH66" s="2">
        <v>0</v>
      </c>
      <c r="CI66" s="2">
        <v>0</v>
      </c>
      <c r="CJ66" s="2">
        <v>63.13</v>
      </c>
      <c r="CK66" s="2">
        <v>62.42</v>
      </c>
      <c r="CL66" s="2">
        <v>36.450000000000003</v>
      </c>
      <c r="CM66" s="2">
        <v>0.4</v>
      </c>
      <c r="CN66" s="2">
        <v>0.72</v>
      </c>
      <c r="CO66" s="2">
        <v>0.02</v>
      </c>
      <c r="CP66" s="2">
        <v>51.957099999999997</v>
      </c>
      <c r="CQ66" s="2">
        <v>0</v>
      </c>
      <c r="CR66" s="2">
        <v>30.694199999999999</v>
      </c>
      <c r="CS66" s="2">
        <v>0</v>
      </c>
      <c r="CT66" s="2">
        <v>0</v>
      </c>
      <c r="CU66" s="2">
        <v>0</v>
      </c>
      <c r="CV66" s="2">
        <v>0</v>
      </c>
      <c r="CW66" s="2">
        <v>13.1991</v>
      </c>
      <c r="CX66" s="2">
        <v>3.9163000000000001</v>
      </c>
      <c r="CY66" s="2">
        <v>0.23330000000000001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64.19</v>
      </c>
      <c r="DF66" s="2">
        <v>34.46</v>
      </c>
      <c r="DG66" s="2">
        <v>1.35</v>
      </c>
      <c r="DH66" s="2">
        <v>0</v>
      </c>
      <c r="DI66" s="2">
        <v>50.789900000000003</v>
      </c>
      <c r="DJ66" s="2">
        <v>0</v>
      </c>
      <c r="DK66" s="2">
        <v>4.9825999999999997</v>
      </c>
      <c r="DL66" s="2">
        <v>0</v>
      </c>
      <c r="DM66" s="2">
        <v>11.366</v>
      </c>
      <c r="DN66" s="2">
        <v>0.24179999999999999</v>
      </c>
      <c r="DO66" s="2">
        <v>14.626200000000001</v>
      </c>
      <c r="DP66" s="2">
        <v>17.9878</v>
      </c>
      <c r="DQ66" s="2">
        <v>0</v>
      </c>
      <c r="DR66" s="2">
        <v>0</v>
      </c>
      <c r="DS66" s="2">
        <v>0</v>
      </c>
      <c r="DT66" s="2">
        <v>0</v>
      </c>
      <c r="DU66" s="2">
        <v>5.5999999999999999E-3</v>
      </c>
      <c r="DV66" s="2">
        <v>0</v>
      </c>
      <c r="DW66" s="2">
        <v>0</v>
      </c>
      <c r="DX66" s="2">
        <v>69.64</v>
      </c>
      <c r="DY66" s="2">
        <v>40.58</v>
      </c>
      <c r="DZ66" s="2">
        <v>17.690000000000001</v>
      </c>
      <c r="EA66" s="2">
        <v>35.869999999999997</v>
      </c>
      <c r="EB66" s="2">
        <v>5.46</v>
      </c>
      <c r="EC66" s="2">
        <v>0.38</v>
      </c>
      <c r="ED66" s="2">
        <v>0.01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2">
        <v>0</v>
      </c>
      <c r="HJ66" s="2">
        <v>0</v>
      </c>
      <c r="HK66" s="2">
        <v>0</v>
      </c>
      <c r="HL66" s="2">
        <v>0</v>
      </c>
      <c r="HM66" s="2">
        <v>0</v>
      </c>
      <c r="HN66" s="2">
        <v>0</v>
      </c>
      <c r="HO66" s="2">
        <v>59.702199999999998</v>
      </c>
      <c r="HP66" s="2">
        <v>0</v>
      </c>
      <c r="HQ66" s="2">
        <v>0</v>
      </c>
      <c r="HR66" s="2">
        <v>0</v>
      </c>
      <c r="HS66" s="2">
        <v>0</v>
      </c>
      <c r="HT66" s="2">
        <v>0</v>
      </c>
      <c r="HU66" s="2">
        <v>0</v>
      </c>
      <c r="HV66" s="2">
        <v>0</v>
      </c>
      <c r="HW66" s="2">
        <v>3.8919000000000001</v>
      </c>
      <c r="HX66" s="2">
        <v>36.405900000000003</v>
      </c>
      <c r="HY66" s="2">
        <v>0</v>
      </c>
      <c r="HZ66" s="2">
        <v>94.16</v>
      </c>
      <c r="IA66" s="2">
        <v>5.84</v>
      </c>
    </row>
    <row r="67" spans="1:235" x14ac:dyDescent="0.35">
      <c r="A67" s="2" t="s">
        <v>659</v>
      </c>
      <c r="B67" s="2">
        <v>33.08</v>
      </c>
      <c r="C67" s="2">
        <v>32.01</v>
      </c>
      <c r="D67" s="2">
        <v>32.31</v>
      </c>
      <c r="E67" s="2">
        <v>1123.5</v>
      </c>
      <c r="F67" s="2">
        <v>1E-3</v>
      </c>
      <c r="G67" s="2">
        <v>-9.2100000000000009</v>
      </c>
      <c r="H67" s="2">
        <v>0</v>
      </c>
      <c r="I67" s="2">
        <v>-0.72</v>
      </c>
      <c r="J67" s="2">
        <v>67.989999999999995</v>
      </c>
      <c r="K67" s="2">
        <v>1123.49</v>
      </c>
      <c r="L67" s="2">
        <v>-0.01</v>
      </c>
      <c r="M67" s="2">
        <v>1123.5</v>
      </c>
      <c r="N67" s="2">
        <v>0</v>
      </c>
      <c r="O67" s="2">
        <v>1123.49</v>
      </c>
      <c r="P67" s="2">
        <v>-0.01</v>
      </c>
      <c r="Q67" s="2">
        <v>1110.75</v>
      </c>
      <c r="R67" s="2">
        <v>-12.75</v>
      </c>
      <c r="S67" s="2">
        <v>1105.79</v>
      </c>
      <c r="T67" s="2">
        <v>-17.71</v>
      </c>
      <c r="U67" s="2">
        <v>1016.82</v>
      </c>
      <c r="V67" s="2">
        <v>-106.68</v>
      </c>
      <c r="W67" s="2">
        <v>1026.8499999999999</v>
      </c>
      <c r="X67" s="2">
        <v>-96.65</v>
      </c>
      <c r="Y67" s="2">
        <v>6.7522000000000002</v>
      </c>
      <c r="Z67" s="2">
        <v>16.928899999999999</v>
      </c>
      <c r="AA67" s="2">
        <v>7.1654999999999998</v>
      </c>
      <c r="AB67" s="2">
        <v>0</v>
      </c>
      <c r="AC67" s="2">
        <v>0</v>
      </c>
      <c r="AD67" s="2">
        <v>0</v>
      </c>
      <c r="AE67" s="2">
        <v>0</v>
      </c>
      <c r="AF67" s="2">
        <v>0.96689999999999998</v>
      </c>
      <c r="AG67" s="2">
        <v>7.9108999999999998</v>
      </c>
      <c r="AH67" s="2">
        <v>39.532299999999999</v>
      </c>
      <c r="AI67" s="2">
        <v>52.1462</v>
      </c>
      <c r="AJ67" s="2">
        <v>0</v>
      </c>
      <c r="AK67" s="2">
        <v>0</v>
      </c>
      <c r="AL67" s="2">
        <v>0</v>
      </c>
      <c r="AM67" s="2">
        <v>0</v>
      </c>
      <c r="AN67" s="2">
        <v>0.41060000000000002</v>
      </c>
      <c r="AO67" s="2">
        <v>0.22320000000000001</v>
      </c>
      <c r="AP67" s="2">
        <v>4.53E-2</v>
      </c>
      <c r="AQ67" s="2">
        <v>49.898699999999998</v>
      </c>
      <c r="AR67" s="2">
        <v>2.4439000000000002</v>
      </c>
      <c r="AS67" s="2">
        <v>12.045500000000001</v>
      </c>
      <c r="AT67" s="2">
        <v>2.2210000000000001</v>
      </c>
      <c r="AU67" s="2">
        <v>14.638400000000001</v>
      </c>
      <c r="AV67" s="2">
        <v>0.26679999999999998</v>
      </c>
      <c r="AW67" s="2">
        <v>4.8167</v>
      </c>
      <c r="AX67" s="2">
        <v>9.8879000000000001</v>
      </c>
      <c r="AY67" s="2">
        <v>2.5232999999999999</v>
      </c>
      <c r="AZ67" s="2">
        <v>0.80589999999999995</v>
      </c>
      <c r="BA67" s="2">
        <v>0.2235</v>
      </c>
      <c r="BB67" s="2">
        <v>0</v>
      </c>
      <c r="BC67" s="2">
        <v>1E-3</v>
      </c>
      <c r="BD67" s="2">
        <v>0.22739999999999999</v>
      </c>
      <c r="BE67" s="2">
        <v>0</v>
      </c>
      <c r="BF67" s="2">
        <v>1.3493999999999999</v>
      </c>
      <c r="BG67" s="2">
        <v>1.2614000000000001</v>
      </c>
      <c r="BH67" s="2">
        <v>0.78069999999999995</v>
      </c>
      <c r="BI67" s="2">
        <v>1.2488999999999999</v>
      </c>
      <c r="BJ67" s="2">
        <v>1.3865000000000001</v>
      </c>
      <c r="BK67" s="2">
        <v>1.3522000000000001</v>
      </c>
      <c r="BL67" s="2">
        <v>1.3660000000000001</v>
      </c>
      <c r="BM67" s="2">
        <v>1.3709</v>
      </c>
      <c r="BN67" s="2">
        <v>1.3701000000000001</v>
      </c>
      <c r="BO67" s="2">
        <v>1.3691</v>
      </c>
      <c r="BP67" s="2">
        <v>1.3678999999999999</v>
      </c>
      <c r="BQ67" s="2">
        <v>1.3793</v>
      </c>
      <c r="BR67" s="2">
        <v>1.3819999999999999</v>
      </c>
      <c r="BS67" s="2">
        <v>1.3826000000000001</v>
      </c>
      <c r="BT67" s="2">
        <v>1.3822000000000001</v>
      </c>
      <c r="BU67" s="2">
        <v>36.574800000000003</v>
      </c>
      <c r="BV67" s="2">
        <v>0</v>
      </c>
      <c r="BW67" s="2">
        <v>0</v>
      </c>
      <c r="BX67" s="2">
        <v>0</v>
      </c>
      <c r="BY67" s="2">
        <v>32.032800000000002</v>
      </c>
      <c r="BZ67" s="2">
        <v>0.34250000000000003</v>
      </c>
      <c r="CA67" s="2">
        <v>30.542200000000001</v>
      </c>
      <c r="CB67" s="2">
        <v>0.48870000000000002</v>
      </c>
      <c r="CC67" s="2">
        <v>0</v>
      </c>
      <c r="CD67" s="2">
        <v>0</v>
      </c>
      <c r="CE67" s="2">
        <v>0</v>
      </c>
      <c r="CF67" s="2">
        <v>0</v>
      </c>
      <c r="CG67" s="2">
        <v>1.9E-2</v>
      </c>
      <c r="CH67" s="2">
        <v>0</v>
      </c>
      <c r="CI67" s="2">
        <v>0</v>
      </c>
      <c r="CJ67" s="2">
        <v>62.96</v>
      </c>
      <c r="CK67" s="2">
        <v>62.24</v>
      </c>
      <c r="CL67" s="2">
        <v>36.619999999999997</v>
      </c>
      <c r="CM67" s="2">
        <v>0.4</v>
      </c>
      <c r="CN67" s="2">
        <v>0.72</v>
      </c>
      <c r="CO67" s="2">
        <v>0.02</v>
      </c>
      <c r="CP67" s="2">
        <v>51.989400000000003</v>
      </c>
      <c r="CQ67" s="2">
        <v>0</v>
      </c>
      <c r="CR67" s="2">
        <v>30.6721</v>
      </c>
      <c r="CS67" s="2">
        <v>0</v>
      </c>
      <c r="CT67" s="2">
        <v>0</v>
      </c>
      <c r="CU67" s="2">
        <v>0</v>
      </c>
      <c r="CV67" s="2">
        <v>0</v>
      </c>
      <c r="CW67" s="2">
        <v>13.173299999999999</v>
      </c>
      <c r="CX67" s="2">
        <v>3.9306999999999999</v>
      </c>
      <c r="CY67" s="2">
        <v>0.2344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64.06</v>
      </c>
      <c r="DF67" s="2">
        <v>34.590000000000003</v>
      </c>
      <c r="DG67" s="2">
        <v>1.36</v>
      </c>
      <c r="DH67" s="2">
        <v>0</v>
      </c>
      <c r="DI67" s="2">
        <v>50.780099999999997</v>
      </c>
      <c r="DJ67" s="2">
        <v>0</v>
      </c>
      <c r="DK67" s="2">
        <v>4.9775</v>
      </c>
      <c r="DL67" s="2">
        <v>0</v>
      </c>
      <c r="DM67" s="2">
        <v>11.423500000000001</v>
      </c>
      <c r="DN67" s="2">
        <v>0.24279999999999999</v>
      </c>
      <c r="DO67" s="2">
        <v>14.5976</v>
      </c>
      <c r="DP67" s="2">
        <v>17.972799999999999</v>
      </c>
      <c r="DQ67" s="2">
        <v>0</v>
      </c>
      <c r="DR67" s="2">
        <v>0</v>
      </c>
      <c r="DS67" s="2">
        <v>0</v>
      </c>
      <c r="DT67" s="2">
        <v>0</v>
      </c>
      <c r="DU67" s="2">
        <v>5.5999999999999999E-3</v>
      </c>
      <c r="DV67" s="2">
        <v>0</v>
      </c>
      <c r="DW67" s="2">
        <v>0</v>
      </c>
      <c r="DX67" s="2">
        <v>69.489999999999995</v>
      </c>
      <c r="DY67" s="2">
        <v>40.51</v>
      </c>
      <c r="DZ67" s="2">
        <v>17.79</v>
      </c>
      <c r="EA67" s="2">
        <v>35.85</v>
      </c>
      <c r="EB67" s="2">
        <v>5.46</v>
      </c>
      <c r="EC67" s="2">
        <v>0.38</v>
      </c>
      <c r="ED67" s="2">
        <v>0.01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2">
        <v>0</v>
      </c>
      <c r="GV67" s="2"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2">
        <v>0</v>
      </c>
      <c r="HH67" s="2">
        <v>0</v>
      </c>
      <c r="HI67" s="2">
        <v>0</v>
      </c>
      <c r="HJ67" s="2">
        <v>0</v>
      </c>
      <c r="HK67" s="2">
        <v>0</v>
      </c>
      <c r="HL67" s="2">
        <v>0</v>
      </c>
      <c r="HM67" s="2">
        <v>0</v>
      </c>
      <c r="HN67" s="2">
        <v>0</v>
      </c>
      <c r="HO67" s="2">
        <v>59.710900000000002</v>
      </c>
      <c r="HP67" s="2">
        <v>0</v>
      </c>
      <c r="HQ67" s="2">
        <v>0</v>
      </c>
      <c r="HR67" s="2">
        <v>0</v>
      </c>
      <c r="HS67" s="2">
        <v>0</v>
      </c>
      <c r="HT67" s="2">
        <v>0</v>
      </c>
      <c r="HU67" s="2">
        <v>0</v>
      </c>
      <c r="HV67" s="2">
        <v>0</v>
      </c>
      <c r="HW67" s="2">
        <v>3.8831000000000002</v>
      </c>
      <c r="HX67" s="2">
        <v>36.406100000000002</v>
      </c>
      <c r="HY67" s="2">
        <v>0</v>
      </c>
      <c r="HZ67" s="2">
        <v>94.17</v>
      </c>
      <c r="IA67" s="2">
        <v>5.83</v>
      </c>
    </row>
    <row r="68" spans="1:235" x14ac:dyDescent="0.35">
      <c r="A68" s="2" t="s">
        <v>659</v>
      </c>
      <c r="B68" s="2">
        <v>33.58</v>
      </c>
      <c r="C68" s="2">
        <v>32.5</v>
      </c>
      <c r="D68" s="2">
        <v>32.81</v>
      </c>
      <c r="E68" s="2">
        <v>1122.96</v>
      </c>
      <c r="F68" s="2">
        <v>1E-3</v>
      </c>
      <c r="G68" s="2">
        <v>-9.2200000000000006</v>
      </c>
      <c r="H68" s="2">
        <v>0</v>
      </c>
      <c r="I68" s="2">
        <v>-0.72</v>
      </c>
      <c r="J68" s="2">
        <v>67.5</v>
      </c>
      <c r="K68" s="2">
        <v>1122.96</v>
      </c>
      <c r="L68" s="2">
        <v>0</v>
      </c>
      <c r="M68" s="2">
        <v>1122.96</v>
      </c>
      <c r="N68" s="2">
        <v>0</v>
      </c>
      <c r="O68" s="2">
        <v>1122.96</v>
      </c>
      <c r="P68" s="2">
        <v>0</v>
      </c>
      <c r="Q68" s="2">
        <v>1110.28</v>
      </c>
      <c r="R68" s="2">
        <v>-12.68</v>
      </c>
      <c r="S68" s="2">
        <v>1105.26</v>
      </c>
      <c r="T68" s="2">
        <v>-17.71</v>
      </c>
      <c r="U68" s="2">
        <v>1017.82</v>
      </c>
      <c r="V68" s="2">
        <v>-105.14</v>
      </c>
      <c r="W68" s="2">
        <v>1026.8499999999999</v>
      </c>
      <c r="X68" s="2">
        <v>-96.11</v>
      </c>
      <c r="Y68" s="2">
        <v>6.7918000000000003</v>
      </c>
      <c r="Z68" s="2">
        <v>17.125399999999999</v>
      </c>
      <c r="AA68" s="2">
        <v>7.4222999999999999</v>
      </c>
      <c r="AB68" s="2">
        <v>0</v>
      </c>
      <c r="AC68" s="2">
        <v>0</v>
      </c>
      <c r="AD68" s="2">
        <v>0</v>
      </c>
      <c r="AE68" s="2">
        <v>0</v>
      </c>
      <c r="AF68" s="2">
        <v>0.96899999999999997</v>
      </c>
      <c r="AG68" s="2">
        <v>7.9932999999999996</v>
      </c>
      <c r="AH68" s="2">
        <v>39.706099999999999</v>
      </c>
      <c r="AI68" s="2">
        <v>51.889299999999999</v>
      </c>
      <c r="AJ68" s="2">
        <v>0</v>
      </c>
      <c r="AK68" s="2">
        <v>0</v>
      </c>
      <c r="AL68" s="2">
        <v>0</v>
      </c>
      <c r="AM68" s="2">
        <v>0</v>
      </c>
      <c r="AN68" s="2">
        <v>0.41139999999999999</v>
      </c>
      <c r="AO68" s="2">
        <v>0.22370000000000001</v>
      </c>
      <c r="AP68" s="2">
        <v>4.53E-2</v>
      </c>
      <c r="AQ68" s="2">
        <v>49.894500000000001</v>
      </c>
      <c r="AR68" s="2">
        <v>2.4619</v>
      </c>
      <c r="AS68" s="2">
        <v>12.032</v>
      </c>
      <c r="AT68" s="2">
        <v>2.2290000000000001</v>
      </c>
      <c r="AU68" s="2">
        <v>14.6693</v>
      </c>
      <c r="AV68" s="2">
        <v>0.26740000000000003</v>
      </c>
      <c r="AW68" s="2">
        <v>4.7923999999999998</v>
      </c>
      <c r="AX68" s="2">
        <v>9.8618000000000006</v>
      </c>
      <c r="AY68" s="2">
        <v>2.5266999999999999</v>
      </c>
      <c r="AZ68" s="2">
        <v>0.81089999999999995</v>
      </c>
      <c r="BA68" s="2">
        <v>0.22520000000000001</v>
      </c>
      <c r="BB68" s="2">
        <v>0</v>
      </c>
      <c r="BC68" s="2">
        <v>1E-3</v>
      </c>
      <c r="BD68" s="2">
        <v>0.22789999999999999</v>
      </c>
      <c r="BE68" s="2">
        <v>0</v>
      </c>
      <c r="BF68" s="2">
        <v>1.3556999999999999</v>
      </c>
      <c r="BG68" s="2">
        <v>1.2630999999999999</v>
      </c>
      <c r="BH68" s="2">
        <v>0.77839999999999998</v>
      </c>
      <c r="BI68" s="2">
        <v>1.2536</v>
      </c>
      <c r="BJ68" s="2">
        <v>1.3949</v>
      </c>
      <c r="BK68" s="2">
        <v>1.3591</v>
      </c>
      <c r="BL68" s="2">
        <v>1.373</v>
      </c>
      <c r="BM68" s="2">
        <v>1.3777999999999999</v>
      </c>
      <c r="BN68" s="2">
        <v>1.3767</v>
      </c>
      <c r="BO68" s="2">
        <v>1.3755999999999999</v>
      </c>
      <c r="BP68" s="2">
        <v>1.3743000000000001</v>
      </c>
      <c r="BQ68" s="2">
        <v>1.3858999999999999</v>
      </c>
      <c r="BR68" s="2">
        <v>1.3888</v>
      </c>
      <c r="BS68" s="2">
        <v>1.3895999999999999</v>
      </c>
      <c r="BT68" s="2">
        <v>1.3891</v>
      </c>
      <c r="BU68" s="2">
        <v>36.5505</v>
      </c>
      <c r="BV68" s="2">
        <v>0</v>
      </c>
      <c r="BW68" s="2">
        <v>0</v>
      </c>
      <c r="BX68" s="2">
        <v>0</v>
      </c>
      <c r="BY68" s="2">
        <v>32.161799999999999</v>
      </c>
      <c r="BZ68" s="2">
        <v>0.34339999999999998</v>
      </c>
      <c r="CA68" s="2">
        <v>30.436800000000002</v>
      </c>
      <c r="CB68" s="2">
        <v>0.48859999999999998</v>
      </c>
      <c r="CC68" s="2">
        <v>0</v>
      </c>
      <c r="CD68" s="2">
        <v>0</v>
      </c>
      <c r="CE68" s="2">
        <v>0</v>
      </c>
      <c r="CF68" s="2">
        <v>0</v>
      </c>
      <c r="CG68" s="2">
        <v>1.89E-2</v>
      </c>
      <c r="CH68" s="2">
        <v>0</v>
      </c>
      <c r="CI68" s="2">
        <v>0</v>
      </c>
      <c r="CJ68" s="2">
        <v>62.78</v>
      </c>
      <c r="CK68" s="2">
        <v>62.07</v>
      </c>
      <c r="CL68" s="2">
        <v>36.79</v>
      </c>
      <c r="CM68" s="2">
        <v>0.4</v>
      </c>
      <c r="CN68" s="2">
        <v>0.72</v>
      </c>
      <c r="CO68" s="2">
        <v>0.02</v>
      </c>
      <c r="CP68" s="2">
        <v>52.021900000000002</v>
      </c>
      <c r="CQ68" s="2">
        <v>0</v>
      </c>
      <c r="CR68" s="2">
        <v>30.65</v>
      </c>
      <c r="CS68" s="2">
        <v>0</v>
      </c>
      <c r="CT68" s="2">
        <v>0</v>
      </c>
      <c r="CU68" s="2">
        <v>0</v>
      </c>
      <c r="CV68" s="2">
        <v>0</v>
      </c>
      <c r="CW68" s="2">
        <v>13.147500000000001</v>
      </c>
      <c r="CX68" s="2">
        <v>3.9449999999999998</v>
      </c>
      <c r="CY68" s="2">
        <v>0.23549999999999999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63.93</v>
      </c>
      <c r="DF68" s="2">
        <v>34.71</v>
      </c>
      <c r="DG68" s="2">
        <v>1.36</v>
      </c>
      <c r="DH68" s="2">
        <v>0</v>
      </c>
      <c r="DI68" s="2">
        <v>50.770400000000002</v>
      </c>
      <c r="DJ68" s="2">
        <v>0</v>
      </c>
      <c r="DK68" s="2">
        <v>4.9722</v>
      </c>
      <c r="DL68" s="2">
        <v>0</v>
      </c>
      <c r="DM68" s="2">
        <v>11.481299999999999</v>
      </c>
      <c r="DN68" s="2">
        <v>0.24379999999999999</v>
      </c>
      <c r="DO68" s="2">
        <v>14.569000000000001</v>
      </c>
      <c r="DP68" s="2">
        <v>17.957699999999999</v>
      </c>
      <c r="DQ68" s="2">
        <v>0</v>
      </c>
      <c r="DR68" s="2">
        <v>0</v>
      </c>
      <c r="DS68" s="2">
        <v>0</v>
      </c>
      <c r="DT68" s="2">
        <v>0</v>
      </c>
      <c r="DU68" s="2">
        <v>5.5999999999999999E-3</v>
      </c>
      <c r="DV68" s="2">
        <v>0</v>
      </c>
      <c r="DW68" s="2">
        <v>0</v>
      </c>
      <c r="DX68" s="2">
        <v>69.34</v>
      </c>
      <c r="DY68" s="2">
        <v>40.44</v>
      </c>
      <c r="DZ68" s="2">
        <v>17.88</v>
      </c>
      <c r="EA68" s="2">
        <v>35.83</v>
      </c>
      <c r="EB68" s="2">
        <v>5.46</v>
      </c>
      <c r="EC68" s="2">
        <v>0.38</v>
      </c>
      <c r="ED68" s="2">
        <v>0.01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 s="2">
        <v>0</v>
      </c>
      <c r="GV68" s="2"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2">
        <v>0</v>
      </c>
      <c r="HJ68" s="2">
        <v>0</v>
      </c>
      <c r="HK68" s="2">
        <v>0</v>
      </c>
      <c r="HL68" s="2">
        <v>0</v>
      </c>
      <c r="HM68" s="2">
        <v>0</v>
      </c>
      <c r="HN68" s="2">
        <v>0</v>
      </c>
      <c r="HO68" s="2">
        <v>59.719499999999996</v>
      </c>
      <c r="HP68" s="2">
        <v>0</v>
      </c>
      <c r="HQ68" s="2">
        <v>0</v>
      </c>
      <c r="HR68" s="2">
        <v>0</v>
      </c>
      <c r="HS68" s="2">
        <v>0</v>
      </c>
      <c r="HT68" s="2">
        <v>0</v>
      </c>
      <c r="HU68" s="2">
        <v>0</v>
      </c>
      <c r="HV68" s="2">
        <v>0</v>
      </c>
      <c r="HW68" s="2">
        <v>3.8742999999999999</v>
      </c>
      <c r="HX68" s="2">
        <v>36.406199999999998</v>
      </c>
      <c r="HY68" s="2">
        <v>0</v>
      </c>
      <c r="HZ68" s="2">
        <v>94.19</v>
      </c>
      <c r="IA68" s="2">
        <v>5.81</v>
      </c>
    </row>
    <row r="69" spans="1:235" x14ac:dyDescent="0.35">
      <c r="A69" s="2" t="s">
        <v>659</v>
      </c>
      <c r="B69" s="2">
        <v>34.08</v>
      </c>
      <c r="C69" s="2">
        <v>33</v>
      </c>
      <c r="D69" s="2">
        <v>33.32</v>
      </c>
      <c r="E69" s="2">
        <v>1122.43</v>
      </c>
      <c r="F69" s="2">
        <v>1E-3</v>
      </c>
      <c r="G69" s="2">
        <v>-9.2200000000000006</v>
      </c>
      <c r="H69" s="2">
        <v>0</v>
      </c>
      <c r="I69" s="2">
        <v>-0.72</v>
      </c>
      <c r="J69" s="2">
        <v>67</v>
      </c>
      <c r="K69" s="2">
        <v>1122.43</v>
      </c>
      <c r="L69" s="2">
        <v>0</v>
      </c>
      <c r="M69" s="2">
        <v>1122.43</v>
      </c>
      <c r="N69" s="2">
        <v>0</v>
      </c>
      <c r="O69" s="2">
        <v>1122.43</v>
      </c>
      <c r="P69" s="2">
        <v>0</v>
      </c>
      <c r="Q69" s="2">
        <v>1109.81</v>
      </c>
      <c r="R69" s="2">
        <v>-12.62</v>
      </c>
      <c r="S69" s="2">
        <v>1104.72</v>
      </c>
      <c r="T69" s="2">
        <v>-17.71</v>
      </c>
      <c r="U69" s="2">
        <v>1018.85</v>
      </c>
      <c r="V69" s="2">
        <v>-103.58</v>
      </c>
      <c r="W69" s="2">
        <v>1026.8499999999999</v>
      </c>
      <c r="X69" s="2">
        <v>-95.58</v>
      </c>
      <c r="Y69" s="2">
        <v>6.8319000000000001</v>
      </c>
      <c r="Z69" s="2">
        <v>17.321899999999999</v>
      </c>
      <c r="AA69" s="2">
        <v>7.6787000000000001</v>
      </c>
      <c r="AB69" s="2">
        <v>0</v>
      </c>
      <c r="AC69" s="2">
        <v>0</v>
      </c>
      <c r="AD69" s="2">
        <v>0</v>
      </c>
      <c r="AE69" s="2">
        <v>0</v>
      </c>
      <c r="AF69" s="2">
        <v>0.97099999999999997</v>
      </c>
      <c r="AG69" s="2">
        <v>8.1152999999999995</v>
      </c>
      <c r="AH69" s="2">
        <v>39.686100000000003</v>
      </c>
      <c r="AI69" s="2">
        <v>51.7851</v>
      </c>
      <c r="AJ69" s="2">
        <v>0</v>
      </c>
      <c r="AK69" s="2">
        <v>0</v>
      </c>
      <c r="AL69" s="2">
        <v>0</v>
      </c>
      <c r="AM69" s="2">
        <v>0</v>
      </c>
      <c r="AN69" s="2">
        <v>0.41360000000000002</v>
      </c>
      <c r="AO69" s="2">
        <v>0.2243</v>
      </c>
      <c r="AP69" s="2">
        <v>4.53E-2</v>
      </c>
      <c r="AQ69" s="2">
        <v>49.8904</v>
      </c>
      <c r="AR69" s="2">
        <v>2.4801000000000002</v>
      </c>
      <c r="AS69" s="2">
        <v>12.0185</v>
      </c>
      <c r="AT69" s="2">
        <v>2.2370000000000001</v>
      </c>
      <c r="AU69" s="2">
        <v>14.7</v>
      </c>
      <c r="AV69" s="2">
        <v>0.26800000000000002</v>
      </c>
      <c r="AW69" s="2">
        <v>4.7679999999999998</v>
      </c>
      <c r="AX69" s="2">
        <v>9.8355999999999995</v>
      </c>
      <c r="AY69" s="2">
        <v>2.5301</v>
      </c>
      <c r="AZ69" s="2">
        <v>0.81589999999999996</v>
      </c>
      <c r="BA69" s="2">
        <v>0.2268</v>
      </c>
      <c r="BB69" s="2">
        <v>0</v>
      </c>
      <c r="BC69" s="2">
        <v>1E-3</v>
      </c>
      <c r="BD69" s="2">
        <v>0.22850000000000001</v>
      </c>
      <c r="BE69" s="2">
        <v>0</v>
      </c>
      <c r="BF69" s="2">
        <v>1.3620000000000001</v>
      </c>
      <c r="BG69" s="2">
        <v>1.2647999999999999</v>
      </c>
      <c r="BH69" s="2">
        <v>0.77600000000000002</v>
      </c>
      <c r="BI69" s="2">
        <v>1.2584</v>
      </c>
      <c r="BJ69" s="2">
        <v>1.4033</v>
      </c>
      <c r="BK69" s="2">
        <v>1.3661000000000001</v>
      </c>
      <c r="BL69" s="2">
        <v>1.3801000000000001</v>
      </c>
      <c r="BM69" s="2">
        <v>1.3847</v>
      </c>
      <c r="BN69" s="2">
        <v>1.3834</v>
      </c>
      <c r="BO69" s="2">
        <v>1.3822000000000001</v>
      </c>
      <c r="BP69" s="2">
        <v>1.3809</v>
      </c>
      <c r="BQ69" s="2">
        <v>1.3926000000000001</v>
      </c>
      <c r="BR69" s="2">
        <v>1.3956999999999999</v>
      </c>
      <c r="BS69" s="2">
        <v>1.3966000000000001</v>
      </c>
      <c r="BT69" s="2">
        <v>1.3962000000000001</v>
      </c>
      <c r="BU69" s="2">
        <v>36.526000000000003</v>
      </c>
      <c r="BV69" s="2">
        <v>0</v>
      </c>
      <c r="BW69" s="2">
        <v>0</v>
      </c>
      <c r="BX69" s="2">
        <v>0</v>
      </c>
      <c r="BY69" s="2">
        <v>32.2913</v>
      </c>
      <c r="BZ69" s="2">
        <v>0.34420000000000001</v>
      </c>
      <c r="CA69" s="2">
        <v>30.331</v>
      </c>
      <c r="CB69" s="2">
        <v>0.48849999999999999</v>
      </c>
      <c r="CC69" s="2">
        <v>0</v>
      </c>
      <c r="CD69" s="2">
        <v>0</v>
      </c>
      <c r="CE69" s="2">
        <v>0</v>
      </c>
      <c r="CF69" s="2">
        <v>0</v>
      </c>
      <c r="CG69" s="2">
        <v>1.89E-2</v>
      </c>
      <c r="CH69" s="2">
        <v>0</v>
      </c>
      <c r="CI69" s="2">
        <v>0</v>
      </c>
      <c r="CJ69" s="2">
        <v>62.61</v>
      </c>
      <c r="CK69" s="2">
        <v>61.9</v>
      </c>
      <c r="CL69" s="2">
        <v>36.97</v>
      </c>
      <c r="CM69" s="2">
        <v>0.4</v>
      </c>
      <c r="CN69" s="2">
        <v>0.72</v>
      </c>
      <c r="CO69" s="2">
        <v>0.02</v>
      </c>
      <c r="CP69" s="2">
        <v>52.054400000000001</v>
      </c>
      <c r="CQ69" s="2">
        <v>0</v>
      </c>
      <c r="CR69" s="2">
        <v>30.6279</v>
      </c>
      <c r="CS69" s="2">
        <v>0</v>
      </c>
      <c r="CT69" s="2">
        <v>0</v>
      </c>
      <c r="CU69" s="2">
        <v>0</v>
      </c>
      <c r="CV69" s="2">
        <v>0</v>
      </c>
      <c r="CW69" s="2">
        <v>13.121700000000001</v>
      </c>
      <c r="CX69" s="2">
        <v>3.9594</v>
      </c>
      <c r="CY69" s="2">
        <v>0.23669999999999999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63.8</v>
      </c>
      <c r="DF69" s="2">
        <v>34.83</v>
      </c>
      <c r="DG69" s="2">
        <v>1.37</v>
      </c>
      <c r="DH69" s="2">
        <v>0</v>
      </c>
      <c r="DI69" s="2">
        <v>50.760599999999997</v>
      </c>
      <c r="DJ69" s="2">
        <v>0</v>
      </c>
      <c r="DK69" s="2">
        <v>4.9668999999999999</v>
      </c>
      <c r="DL69" s="2">
        <v>0</v>
      </c>
      <c r="DM69" s="2">
        <v>11.539199999999999</v>
      </c>
      <c r="DN69" s="2">
        <v>0.24490000000000001</v>
      </c>
      <c r="DO69" s="2">
        <v>14.540100000000001</v>
      </c>
      <c r="DP69" s="2">
        <v>17.942699999999999</v>
      </c>
      <c r="DQ69" s="2">
        <v>0</v>
      </c>
      <c r="DR69" s="2">
        <v>0</v>
      </c>
      <c r="DS69" s="2">
        <v>0</v>
      </c>
      <c r="DT69" s="2">
        <v>0</v>
      </c>
      <c r="DU69" s="2">
        <v>5.5999999999999999E-3</v>
      </c>
      <c r="DV69" s="2">
        <v>0</v>
      </c>
      <c r="DW69" s="2">
        <v>0</v>
      </c>
      <c r="DX69" s="2">
        <v>69.19</v>
      </c>
      <c r="DY69" s="2">
        <v>40.369999999999997</v>
      </c>
      <c r="DZ69" s="2">
        <v>17.97</v>
      </c>
      <c r="EA69" s="2">
        <v>35.81</v>
      </c>
      <c r="EB69" s="2">
        <v>5.45</v>
      </c>
      <c r="EC69" s="2">
        <v>0.39</v>
      </c>
      <c r="ED69" s="2">
        <v>0.01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2">
        <v>0</v>
      </c>
      <c r="GV69" s="2">
        <v>0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2">
        <v>0</v>
      </c>
      <c r="HJ69" s="2">
        <v>0</v>
      </c>
      <c r="HK69" s="2">
        <v>0</v>
      </c>
      <c r="HL69" s="2">
        <v>0</v>
      </c>
      <c r="HM69" s="2">
        <v>0</v>
      </c>
      <c r="HN69" s="2">
        <v>0</v>
      </c>
      <c r="HO69" s="2">
        <v>59.728200000000001</v>
      </c>
      <c r="HP69" s="2">
        <v>0</v>
      </c>
      <c r="HQ69" s="2">
        <v>0</v>
      </c>
      <c r="HR69" s="2">
        <v>0</v>
      </c>
      <c r="HS69" s="2">
        <v>0</v>
      </c>
      <c r="HT69" s="2">
        <v>0</v>
      </c>
      <c r="HU69" s="2">
        <v>0</v>
      </c>
      <c r="HV69" s="2">
        <v>0</v>
      </c>
      <c r="HW69" s="2">
        <v>3.8654000000000002</v>
      </c>
      <c r="HX69" s="2">
        <v>36.406399999999998</v>
      </c>
      <c r="HY69" s="2">
        <v>0</v>
      </c>
      <c r="HZ69" s="2">
        <v>94.2</v>
      </c>
      <c r="IA69" s="2">
        <v>5.8</v>
      </c>
    </row>
    <row r="70" spans="1:235" x14ac:dyDescent="0.35">
      <c r="A70" s="2" t="s">
        <v>659</v>
      </c>
      <c r="B70" s="2">
        <v>34.58</v>
      </c>
      <c r="C70" s="2">
        <v>33.5</v>
      </c>
      <c r="D70" s="2">
        <v>33.82</v>
      </c>
      <c r="E70" s="2">
        <v>1121.8900000000001</v>
      </c>
      <c r="F70" s="2">
        <v>1E-3</v>
      </c>
      <c r="G70" s="2">
        <v>-9.23</v>
      </c>
      <c r="H70" s="2">
        <v>0</v>
      </c>
      <c r="I70" s="2">
        <v>-0.72</v>
      </c>
      <c r="J70" s="2">
        <v>66.5</v>
      </c>
      <c r="K70" s="2">
        <v>1121.8900000000001</v>
      </c>
      <c r="L70" s="2">
        <v>0</v>
      </c>
      <c r="M70" s="2">
        <v>1121.8900000000001</v>
      </c>
      <c r="N70" s="2">
        <v>0</v>
      </c>
      <c r="O70" s="2">
        <v>1121.8900000000001</v>
      </c>
      <c r="P70" s="2">
        <v>0</v>
      </c>
      <c r="Q70" s="2">
        <v>1109.33</v>
      </c>
      <c r="R70" s="2">
        <v>-12.56</v>
      </c>
      <c r="S70" s="2">
        <v>1104.17</v>
      </c>
      <c r="T70" s="2">
        <v>-17.71</v>
      </c>
      <c r="U70" s="2">
        <v>1019.88</v>
      </c>
      <c r="V70" s="2">
        <v>-102.01</v>
      </c>
      <c r="W70" s="2">
        <v>1026.8499999999999</v>
      </c>
      <c r="X70" s="2">
        <v>-95.04</v>
      </c>
      <c r="Y70" s="2">
        <v>6.8722000000000003</v>
      </c>
      <c r="Z70" s="2">
        <v>17.5183</v>
      </c>
      <c r="AA70" s="2">
        <v>7.9352</v>
      </c>
      <c r="AB70" s="2">
        <v>0</v>
      </c>
      <c r="AC70" s="2">
        <v>0</v>
      </c>
      <c r="AD70" s="2">
        <v>0</v>
      </c>
      <c r="AE70" s="2">
        <v>0</v>
      </c>
      <c r="AF70" s="2">
        <v>0.97309999999999997</v>
      </c>
      <c r="AG70" s="2">
        <v>8.1257000000000001</v>
      </c>
      <c r="AH70" s="2">
        <v>39.665799999999997</v>
      </c>
      <c r="AI70" s="2">
        <v>51.793300000000002</v>
      </c>
      <c r="AJ70" s="2">
        <v>0</v>
      </c>
      <c r="AK70" s="2">
        <v>0</v>
      </c>
      <c r="AL70" s="2">
        <v>0</v>
      </c>
      <c r="AM70" s="2">
        <v>0</v>
      </c>
      <c r="AN70" s="2">
        <v>0.41520000000000001</v>
      </c>
      <c r="AO70" s="2">
        <v>0.2248</v>
      </c>
      <c r="AP70" s="2">
        <v>4.53E-2</v>
      </c>
      <c r="AQ70" s="2">
        <v>49.886099999999999</v>
      </c>
      <c r="AR70" s="2">
        <v>2.4986000000000002</v>
      </c>
      <c r="AS70" s="2">
        <v>12.005000000000001</v>
      </c>
      <c r="AT70" s="2">
        <v>2.2450000000000001</v>
      </c>
      <c r="AU70" s="2">
        <v>14.730600000000001</v>
      </c>
      <c r="AV70" s="2">
        <v>0.26860000000000001</v>
      </c>
      <c r="AW70" s="2">
        <v>4.7435</v>
      </c>
      <c r="AX70" s="2">
        <v>9.8094000000000001</v>
      </c>
      <c r="AY70" s="2">
        <v>2.5335000000000001</v>
      </c>
      <c r="AZ70" s="2">
        <v>0.82099999999999995</v>
      </c>
      <c r="BA70" s="2">
        <v>0.22850000000000001</v>
      </c>
      <c r="BB70" s="2">
        <v>0</v>
      </c>
      <c r="BC70" s="2">
        <v>1E-3</v>
      </c>
      <c r="BD70" s="2">
        <v>0.2291</v>
      </c>
      <c r="BE70" s="2">
        <v>0</v>
      </c>
      <c r="BF70" s="2">
        <v>1.3683000000000001</v>
      </c>
      <c r="BG70" s="2">
        <v>1.2665</v>
      </c>
      <c r="BH70" s="2">
        <v>0.77370000000000005</v>
      </c>
      <c r="BI70" s="2">
        <v>1.2630999999999999</v>
      </c>
      <c r="BJ70" s="2">
        <v>1.4117999999999999</v>
      </c>
      <c r="BK70" s="2">
        <v>1.3732</v>
      </c>
      <c r="BL70" s="2">
        <v>1.3872</v>
      </c>
      <c r="BM70" s="2">
        <v>1.3916999999999999</v>
      </c>
      <c r="BN70" s="2">
        <v>1.3902000000000001</v>
      </c>
      <c r="BO70" s="2">
        <v>1.3889</v>
      </c>
      <c r="BP70" s="2">
        <v>1.3874</v>
      </c>
      <c r="BQ70" s="2">
        <v>1.3994</v>
      </c>
      <c r="BR70" s="2">
        <v>1.4027000000000001</v>
      </c>
      <c r="BS70" s="2">
        <v>1.4036</v>
      </c>
      <c r="BT70" s="2">
        <v>1.4033</v>
      </c>
      <c r="BU70" s="2">
        <v>36.501600000000003</v>
      </c>
      <c r="BV70" s="2">
        <v>0</v>
      </c>
      <c r="BW70" s="2">
        <v>0</v>
      </c>
      <c r="BX70" s="2">
        <v>0</v>
      </c>
      <c r="BY70" s="2">
        <v>32.421199999999999</v>
      </c>
      <c r="BZ70" s="2">
        <v>0.34510000000000002</v>
      </c>
      <c r="CA70" s="2">
        <v>30.224900000000002</v>
      </c>
      <c r="CB70" s="2">
        <v>0.48849999999999999</v>
      </c>
      <c r="CC70" s="2">
        <v>0</v>
      </c>
      <c r="CD70" s="2">
        <v>0</v>
      </c>
      <c r="CE70" s="2">
        <v>0</v>
      </c>
      <c r="CF70" s="2">
        <v>0</v>
      </c>
      <c r="CG70" s="2">
        <v>1.8800000000000001E-2</v>
      </c>
      <c r="CH70" s="2">
        <v>0</v>
      </c>
      <c r="CI70" s="2">
        <v>0</v>
      </c>
      <c r="CJ70" s="2">
        <v>62.43</v>
      </c>
      <c r="CK70" s="2">
        <v>61.72</v>
      </c>
      <c r="CL70" s="2">
        <v>37.14</v>
      </c>
      <c r="CM70" s="2">
        <v>0.4</v>
      </c>
      <c r="CN70" s="2">
        <v>0.72</v>
      </c>
      <c r="CO70" s="2">
        <v>0.02</v>
      </c>
      <c r="CP70" s="2">
        <v>52.087000000000003</v>
      </c>
      <c r="CQ70" s="2">
        <v>0</v>
      </c>
      <c r="CR70" s="2">
        <v>30.605699999999999</v>
      </c>
      <c r="CS70" s="2">
        <v>0</v>
      </c>
      <c r="CT70" s="2">
        <v>0</v>
      </c>
      <c r="CU70" s="2">
        <v>0</v>
      </c>
      <c r="CV70" s="2">
        <v>0</v>
      </c>
      <c r="CW70" s="2">
        <v>13.095700000000001</v>
      </c>
      <c r="CX70" s="2">
        <v>3.9738000000000002</v>
      </c>
      <c r="CY70" s="2">
        <v>0.23780000000000001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63.67</v>
      </c>
      <c r="DF70" s="2">
        <v>34.96</v>
      </c>
      <c r="DG70" s="2">
        <v>1.38</v>
      </c>
      <c r="DH70" s="2">
        <v>0</v>
      </c>
      <c r="DI70" s="2">
        <v>50.750700000000002</v>
      </c>
      <c r="DJ70" s="2">
        <v>0</v>
      </c>
      <c r="DK70" s="2">
        <v>4.9617000000000004</v>
      </c>
      <c r="DL70" s="2">
        <v>0</v>
      </c>
      <c r="DM70" s="2">
        <v>11.5974</v>
      </c>
      <c r="DN70" s="2">
        <v>0.24590000000000001</v>
      </c>
      <c r="DO70" s="2">
        <v>14.510999999999999</v>
      </c>
      <c r="DP70" s="2">
        <v>17.927700000000002</v>
      </c>
      <c r="DQ70" s="2">
        <v>0</v>
      </c>
      <c r="DR70" s="2">
        <v>0</v>
      </c>
      <c r="DS70" s="2">
        <v>0</v>
      </c>
      <c r="DT70" s="2">
        <v>0</v>
      </c>
      <c r="DU70" s="2">
        <v>5.4999999999999997E-3</v>
      </c>
      <c r="DV70" s="2">
        <v>0</v>
      </c>
      <c r="DW70" s="2">
        <v>0</v>
      </c>
      <c r="DX70" s="2">
        <v>69.040000000000006</v>
      </c>
      <c r="DY70" s="2">
        <v>40.299999999999997</v>
      </c>
      <c r="DZ70" s="2">
        <v>18.07</v>
      </c>
      <c r="EA70" s="2">
        <v>35.79</v>
      </c>
      <c r="EB70" s="2">
        <v>5.45</v>
      </c>
      <c r="EC70" s="2">
        <v>0.39</v>
      </c>
      <c r="ED70" s="2">
        <v>0.01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2">
        <v>0</v>
      </c>
      <c r="GV70" s="2">
        <v>0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2">
        <v>0</v>
      </c>
      <c r="HJ70" s="2">
        <v>0</v>
      </c>
      <c r="HK70" s="2">
        <v>0</v>
      </c>
      <c r="HL70" s="2">
        <v>0</v>
      </c>
      <c r="HM70" s="2">
        <v>0</v>
      </c>
      <c r="HN70" s="2">
        <v>0</v>
      </c>
      <c r="HO70" s="2">
        <v>59.736899999999999</v>
      </c>
      <c r="HP70" s="2">
        <v>0</v>
      </c>
      <c r="HQ70" s="2">
        <v>0</v>
      </c>
      <c r="HR70" s="2">
        <v>0</v>
      </c>
      <c r="HS70" s="2">
        <v>0</v>
      </c>
      <c r="HT70" s="2">
        <v>0</v>
      </c>
      <c r="HU70" s="2">
        <v>0</v>
      </c>
      <c r="HV70" s="2">
        <v>0</v>
      </c>
      <c r="HW70" s="2">
        <v>3.8565999999999998</v>
      </c>
      <c r="HX70" s="2">
        <v>36.406500000000001</v>
      </c>
      <c r="HY70" s="2">
        <v>0</v>
      </c>
      <c r="HZ70" s="2">
        <v>94.21</v>
      </c>
      <c r="IA70" s="2">
        <v>5.79</v>
      </c>
    </row>
    <row r="71" spans="1:235" x14ac:dyDescent="0.35">
      <c r="A71" s="2" t="s">
        <v>659</v>
      </c>
      <c r="B71" s="2">
        <v>35.090000000000003</v>
      </c>
      <c r="C71" s="2">
        <v>33.99</v>
      </c>
      <c r="D71" s="2">
        <v>34.32</v>
      </c>
      <c r="E71" s="2">
        <v>1121.3499999999999</v>
      </c>
      <c r="F71" s="2">
        <v>1E-3</v>
      </c>
      <c r="G71" s="2">
        <v>-9.24</v>
      </c>
      <c r="H71" s="2">
        <v>0</v>
      </c>
      <c r="I71" s="2">
        <v>-0.72</v>
      </c>
      <c r="J71" s="2">
        <v>66.010000000000005</v>
      </c>
      <c r="K71" s="2">
        <v>1121.3499999999999</v>
      </c>
      <c r="L71" s="2">
        <v>0</v>
      </c>
      <c r="M71" s="2">
        <v>1121.3499999999999</v>
      </c>
      <c r="N71" s="2">
        <v>0</v>
      </c>
      <c r="O71" s="2">
        <v>1121.3499999999999</v>
      </c>
      <c r="P71" s="2">
        <v>0</v>
      </c>
      <c r="Q71" s="2">
        <v>1108.8399999999999</v>
      </c>
      <c r="R71" s="2">
        <v>-12.5</v>
      </c>
      <c r="S71" s="2">
        <v>1103.6300000000001</v>
      </c>
      <c r="T71" s="2">
        <v>-17.72</v>
      </c>
      <c r="U71" s="2">
        <v>1020.92</v>
      </c>
      <c r="V71" s="2">
        <v>-100.43</v>
      </c>
      <c r="W71" s="2">
        <v>1026.8499999999999</v>
      </c>
      <c r="X71" s="2">
        <v>-94.5</v>
      </c>
      <c r="Y71" s="2">
        <v>6.9127999999999998</v>
      </c>
      <c r="Z71" s="2">
        <v>17.714400000000001</v>
      </c>
      <c r="AA71" s="2">
        <v>8.1918000000000006</v>
      </c>
      <c r="AB71" s="2">
        <v>0</v>
      </c>
      <c r="AC71" s="2">
        <v>0</v>
      </c>
      <c r="AD71" s="2">
        <v>0</v>
      </c>
      <c r="AE71" s="2">
        <v>0</v>
      </c>
      <c r="AF71" s="2">
        <v>0.97509999999999997</v>
      </c>
      <c r="AG71" s="2">
        <v>8.1998999999999995</v>
      </c>
      <c r="AH71" s="2">
        <v>39.582000000000001</v>
      </c>
      <c r="AI71" s="2">
        <v>51.800400000000003</v>
      </c>
      <c r="AJ71" s="2">
        <v>0</v>
      </c>
      <c r="AK71" s="2">
        <v>0</v>
      </c>
      <c r="AL71" s="2">
        <v>0</v>
      </c>
      <c r="AM71" s="2">
        <v>0</v>
      </c>
      <c r="AN71" s="2">
        <v>0.4178</v>
      </c>
      <c r="AO71" s="2">
        <v>0.2253</v>
      </c>
      <c r="AP71" s="2">
        <v>4.53E-2</v>
      </c>
      <c r="AQ71" s="2">
        <v>49.881799999999998</v>
      </c>
      <c r="AR71" s="2">
        <v>2.5173999999999999</v>
      </c>
      <c r="AS71" s="2">
        <v>11.9916</v>
      </c>
      <c r="AT71" s="2">
        <v>2.2530000000000001</v>
      </c>
      <c r="AU71" s="2">
        <v>14.7608</v>
      </c>
      <c r="AV71" s="2">
        <v>0.26929999999999998</v>
      </c>
      <c r="AW71" s="2">
        <v>4.7190000000000003</v>
      </c>
      <c r="AX71" s="2">
        <v>9.7829999999999995</v>
      </c>
      <c r="AY71" s="2">
        <v>2.5369000000000002</v>
      </c>
      <c r="AZ71" s="2">
        <v>0.82620000000000005</v>
      </c>
      <c r="BA71" s="2">
        <v>0.23019999999999999</v>
      </c>
      <c r="BB71" s="2">
        <v>0</v>
      </c>
      <c r="BC71" s="2">
        <v>1E-3</v>
      </c>
      <c r="BD71" s="2">
        <v>0.22969999999999999</v>
      </c>
      <c r="BE71" s="2">
        <v>0</v>
      </c>
      <c r="BF71" s="2">
        <v>1.3747</v>
      </c>
      <c r="BG71" s="2">
        <v>1.2682</v>
      </c>
      <c r="BH71" s="2">
        <v>0.77129999999999999</v>
      </c>
      <c r="BI71" s="2">
        <v>1.2679</v>
      </c>
      <c r="BJ71" s="2">
        <v>1.4205000000000001</v>
      </c>
      <c r="BK71" s="2">
        <v>1.3803000000000001</v>
      </c>
      <c r="BL71" s="2">
        <v>1.3945000000000001</v>
      </c>
      <c r="BM71" s="2">
        <v>1.3988</v>
      </c>
      <c r="BN71" s="2">
        <v>1.3971</v>
      </c>
      <c r="BO71" s="2">
        <v>1.3956</v>
      </c>
      <c r="BP71" s="2">
        <v>1.3939999999999999</v>
      </c>
      <c r="BQ71" s="2">
        <v>1.4063000000000001</v>
      </c>
      <c r="BR71" s="2">
        <v>1.4097</v>
      </c>
      <c r="BS71" s="2">
        <v>1.4108000000000001</v>
      </c>
      <c r="BT71" s="2">
        <v>1.4105000000000001</v>
      </c>
      <c r="BU71" s="2">
        <v>36.476999999999997</v>
      </c>
      <c r="BV71" s="2">
        <v>0</v>
      </c>
      <c r="BW71" s="2">
        <v>0</v>
      </c>
      <c r="BX71" s="2">
        <v>0</v>
      </c>
      <c r="BY71" s="2">
        <v>32.551499999999997</v>
      </c>
      <c r="BZ71" s="2">
        <v>0.34599999999999997</v>
      </c>
      <c r="CA71" s="2">
        <v>30.118300000000001</v>
      </c>
      <c r="CB71" s="2">
        <v>0.4884</v>
      </c>
      <c r="CC71" s="2">
        <v>0</v>
      </c>
      <c r="CD71" s="2">
        <v>0</v>
      </c>
      <c r="CE71" s="2">
        <v>0</v>
      </c>
      <c r="CF71" s="2">
        <v>0</v>
      </c>
      <c r="CG71" s="2">
        <v>1.8800000000000001E-2</v>
      </c>
      <c r="CH71" s="2">
        <v>0</v>
      </c>
      <c r="CI71" s="2">
        <v>0</v>
      </c>
      <c r="CJ71" s="2">
        <v>62.25</v>
      </c>
      <c r="CK71" s="2">
        <v>61.54</v>
      </c>
      <c r="CL71" s="2">
        <v>37.32</v>
      </c>
      <c r="CM71" s="2">
        <v>0.4</v>
      </c>
      <c r="CN71" s="2">
        <v>0.72</v>
      </c>
      <c r="CO71" s="2">
        <v>0.02</v>
      </c>
      <c r="CP71" s="2">
        <v>52.119599999999998</v>
      </c>
      <c r="CQ71" s="2">
        <v>0</v>
      </c>
      <c r="CR71" s="2">
        <v>30.583500000000001</v>
      </c>
      <c r="CS71" s="2">
        <v>0</v>
      </c>
      <c r="CT71" s="2">
        <v>0</v>
      </c>
      <c r="CU71" s="2">
        <v>0</v>
      </c>
      <c r="CV71" s="2">
        <v>0</v>
      </c>
      <c r="CW71" s="2">
        <v>13.069800000000001</v>
      </c>
      <c r="CX71" s="2">
        <v>3.9882</v>
      </c>
      <c r="CY71" s="2">
        <v>0.23899999999999999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63.53</v>
      </c>
      <c r="DF71" s="2">
        <v>35.08</v>
      </c>
      <c r="DG71" s="2">
        <v>1.38</v>
      </c>
      <c r="DH71" s="2">
        <v>0</v>
      </c>
      <c r="DI71" s="2">
        <v>50.740600000000001</v>
      </c>
      <c r="DJ71" s="2">
        <v>0</v>
      </c>
      <c r="DK71" s="2">
        <v>4.9566999999999997</v>
      </c>
      <c r="DL71" s="2">
        <v>0</v>
      </c>
      <c r="DM71" s="2">
        <v>11.6557</v>
      </c>
      <c r="DN71" s="2">
        <v>0.247</v>
      </c>
      <c r="DO71" s="2">
        <v>14.4815</v>
      </c>
      <c r="DP71" s="2">
        <v>17.9129</v>
      </c>
      <c r="DQ71" s="2">
        <v>0</v>
      </c>
      <c r="DR71" s="2">
        <v>0</v>
      </c>
      <c r="DS71" s="2">
        <v>0</v>
      </c>
      <c r="DT71" s="2">
        <v>0</v>
      </c>
      <c r="DU71" s="2">
        <v>5.4999999999999997E-3</v>
      </c>
      <c r="DV71" s="2">
        <v>0</v>
      </c>
      <c r="DW71" s="2">
        <v>0</v>
      </c>
      <c r="DX71" s="2">
        <v>68.89</v>
      </c>
      <c r="DY71" s="2">
        <v>40.229999999999997</v>
      </c>
      <c r="DZ71" s="2">
        <v>18.16</v>
      </c>
      <c r="EA71" s="2">
        <v>35.770000000000003</v>
      </c>
      <c r="EB71" s="2">
        <v>5.44</v>
      </c>
      <c r="EC71" s="2">
        <v>0.39</v>
      </c>
      <c r="ED71" s="2">
        <v>0.01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2">
        <v>0</v>
      </c>
      <c r="GU71" s="2">
        <v>0</v>
      </c>
      <c r="GV71" s="2"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2">
        <v>0</v>
      </c>
      <c r="HJ71" s="2">
        <v>0</v>
      </c>
      <c r="HK71" s="2">
        <v>0</v>
      </c>
      <c r="HL71" s="2">
        <v>0</v>
      </c>
      <c r="HM71" s="2">
        <v>0</v>
      </c>
      <c r="HN71" s="2">
        <v>0</v>
      </c>
      <c r="HO71" s="2">
        <v>59.7455</v>
      </c>
      <c r="HP71" s="2">
        <v>0</v>
      </c>
      <c r="HQ71" s="2">
        <v>0</v>
      </c>
      <c r="HR71" s="2">
        <v>0</v>
      </c>
      <c r="HS71" s="2">
        <v>0</v>
      </c>
      <c r="HT71" s="2">
        <v>0</v>
      </c>
      <c r="HU71" s="2">
        <v>0</v>
      </c>
      <c r="HV71" s="2">
        <v>0</v>
      </c>
      <c r="HW71" s="2">
        <v>3.8477999999999999</v>
      </c>
      <c r="HX71" s="2">
        <v>36.406700000000001</v>
      </c>
      <c r="HY71" s="2">
        <v>0</v>
      </c>
      <c r="HZ71" s="2">
        <v>94.23</v>
      </c>
      <c r="IA71" s="2">
        <v>5.77</v>
      </c>
    </row>
    <row r="72" spans="1:235" x14ac:dyDescent="0.35">
      <c r="A72" s="2" t="s">
        <v>659</v>
      </c>
      <c r="B72" s="2">
        <v>35.590000000000003</v>
      </c>
      <c r="C72" s="2">
        <v>34.49</v>
      </c>
      <c r="D72" s="2">
        <v>34.82</v>
      </c>
      <c r="E72" s="2">
        <v>1120.8</v>
      </c>
      <c r="F72" s="2">
        <v>1E-3</v>
      </c>
      <c r="G72" s="2">
        <v>-9.24</v>
      </c>
      <c r="H72" s="2">
        <v>0</v>
      </c>
      <c r="I72" s="2">
        <v>-0.72</v>
      </c>
      <c r="J72" s="2">
        <v>65.510000000000005</v>
      </c>
      <c r="K72" s="2">
        <v>1120.8</v>
      </c>
      <c r="L72" s="2">
        <v>0</v>
      </c>
      <c r="M72" s="2">
        <v>1120.8</v>
      </c>
      <c r="N72" s="2">
        <v>0</v>
      </c>
      <c r="O72" s="2">
        <v>1120.8</v>
      </c>
      <c r="P72" s="2">
        <v>0</v>
      </c>
      <c r="Q72" s="2">
        <v>1108.3499999999999</v>
      </c>
      <c r="R72" s="2">
        <v>-12.45</v>
      </c>
      <c r="S72" s="2">
        <v>1103.08</v>
      </c>
      <c r="T72" s="2">
        <v>-17.73</v>
      </c>
      <c r="U72" s="2">
        <v>1021.98</v>
      </c>
      <c r="V72" s="2">
        <v>-98.83</v>
      </c>
      <c r="W72" s="2">
        <v>1026.8499999999999</v>
      </c>
      <c r="X72" s="2">
        <v>-93.95</v>
      </c>
      <c r="Y72" s="2">
        <v>6.9535</v>
      </c>
      <c r="Z72" s="2">
        <v>17.910499999999999</v>
      </c>
      <c r="AA72" s="2">
        <v>8.4484999999999992</v>
      </c>
      <c r="AB72" s="2">
        <v>0</v>
      </c>
      <c r="AC72" s="2">
        <v>0</v>
      </c>
      <c r="AD72" s="2">
        <v>0</v>
      </c>
      <c r="AE72" s="2">
        <v>0</v>
      </c>
      <c r="AF72" s="2">
        <v>0.97719999999999996</v>
      </c>
      <c r="AG72" s="2">
        <v>8.2103000000000002</v>
      </c>
      <c r="AH72" s="2">
        <v>39.561500000000002</v>
      </c>
      <c r="AI72" s="2">
        <v>51.808799999999998</v>
      </c>
      <c r="AJ72" s="2">
        <v>0</v>
      </c>
      <c r="AK72" s="2">
        <v>0</v>
      </c>
      <c r="AL72" s="2">
        <v>0</v>
      </c>
      <c r="AM72" s="2">
        <v>0</v>
      </c>
      <c r="AN72" s="2">
        <v>0.4194</v>
      </c>
      <c r="AO72" s="2">
        <v>0.2258</v>
      </c>
      <c r="AP72" s="2">
        <v>4.53E-2</v>
      </c>
      <c r="AQ72" s="2">
        <v>49.877400000000002</v>
      </c>
      <c r="AR72" s="2">
        <v>2.5365000000000002</v>
      </c>
      <c r="AS72" s="2">
        <v>11.978300000000001</v>
      </c>
      <c r="AT72" s="2">
        <v>2.2610000000000001</v>
      </c>
      <c r="AU72" s="2">
        <v>14.791</v>
      </c>
      <c r="AV72" s="2">
        <v>0.26989999999999997</v>
      </c>
      <c r="AW72" s="2">
        <v>4.6944999999999997</v>
      </c>
      <c r="AX72" s="2">
        <v>9.7566000000000006</v>
      </c>
      <c r="AY72" s="2">
        <v>2.5402999999999998</v>
      </c>
      <c r="AZ72" s="2">
        <v>0.83140000000000003</v>
      </c>
      <c r="BA72" s="2">
        <v>0.23200000000000001</v>
      </c>
      <c r="BB72" s="2">
        <v>0</v>
      </c>
      <c r="BC72" s="2">
        <v>1E-3</v>
      </c>
      <c r="BD72" s="2">
        <v>0.23019999999999999</v>
      </c>
      <c r="BE72" s="2">
        <v>0</v>
      </c>
      <c r="BF72" s="2">
        <v>1.3811</v>
      </c>
      <c r="BG72" s="2">
        <v>1.2698</v>
      </c>
      <c r="BH72" s="2">
        <v>0.76890000000000003</v>
      </c>
      <c r="BI72" s="2">
        <v>1.2726999999999999</v>
      </c>
      <c r="BJ72" s="2">
        <v>1.4293</v>
      </c>
      <c r="BK72" s="2">
        <v>1.3875</v>
      </c>
      <c r="BL72" s="2">
        <v>1.4017999999999999</v>
      </c>
      <c r="BM72" s="2">
        <v>1.4058999999999999</v>
      </c>
      <c r="BN72" s="2">
        <v>1.4038999999999999</v>
      </c>
      <c r="BO72" s="2">
        <v>1.4024000000000001</v>
      </c>
      <c r="BP72" s="2">
        <v>1.4007000000000001</v>
      </c>
      <c r="BQ72" s="2">
        <v>1.4133</v>
      </c>
      <c r="BR72" s="2">
        <v>1.4169</v>
      </c>
      <c r="BS72" s="2">
        <v>1.4179999999999999</v>
      </c>
      <c r="BT72" s="2">
        <v>1.4177</v>
      </c>
      <c r="BU72" s="2">
        <v>36.452300000000001</v>
      </c>
      <c r="BV72" s="2">
        <v>0</v>
      </c>
      <c r="BW72" s="2">
        <v>0</v>
      </c>
      <c r="BX72" s="2">
        <v>0</v>
      </c>
      <c r="BY72" s="2">
        <v>32.682200000000002</v>
      </c>
      <c r="BZ72" s="2">
        <v>0.3468</v>
      </c>
      <c r="CA72" s="2">
        <v>30.011500000000002</v>
      </c>
      <c r="CB72" s="2">
        <v>0.4884</v>
      </c>
      <c r="CC72" s="2">
        <v>0</v>
      </c>
      <c r="CD72" s="2">
        <v>0</v>
      </c>
      <c r="CE72" s="2">
        <v>0</v>
      </c>
      <c r="CF72" s="2">
        <v>0</v>
      </c>
      <c r="CG72" s="2">
        <v>1.8700000000000001E-2</v>
      </c>
      <c r="CH72" s="2">
        <v>0</v>
      </c>
      <c r="CI72" s="2">
        <v>0</v>
      </c>
      <c r="CJ72" s="2">
        <v>62.08</v>
      </c>
      <c r="CK72" s="2">
        <v>61.37</v>
      </c>
      <c r="CL72" s="2">
        <v>37.49</v>
      </c>
      <c r="CM72" s="2">
        <v>0.4</v>
      </c>
      <c r="CN72" s="2">
        <v>0.72</v>
      </c>
      <c r="CO72" s="2">
        <v>0.02</v>
      </c>
      <c r="CP72" s="2">
        <v>52.152299999999997</v>
      </c>
      <c r="CQ72" s="2">
        <v>0</v>
      </c>
      <c r="CR72" s="2">
        <v>30.561199999999999</v>
      </c>
      <c r="CS72" s="2">
        <v>0</v>
      </c>
      <c r="CT72" s="2">
        <v>0</v>
      </c>
      <c r="CU72" s="2">
        <v>0</v>
      </c>
      <c r="CV72" s="2">
        <v>0</v>
      </c>
      <c r="CW72" s="2">
        <v>13.043799999999999</v>
      </c>
      <c r="CX72" s="2">
        <v>4.0026000000000002</v>
      </c>
      <c r="CY72" s="2">
        <v>0.24010000000000001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63.4</v>
      </c>
      <c r="DF72" s="2">
        <v>35.21</v>
      </c>
      <c r="DG72" s="2">
        <v>1.39</v>
      </c>
      <c r="DH72" s="2">
        <v>0</v>
      </c>
      <c r="DI72" s="2">
        <v>50.730400000000003</v>
      </c>
      <c r="DJ72" s="2">
        <v>0</v>
      </c>
      <c r="DK72" s="2">
        <v>4.9518000000000004</v>
      </c>
      <c r="DL72" s="2">
        <v>0</v>
      </c>
      <c r="DM72" s="2">
        <v>11.7143</v>
      </c>
      <c r="DN72" s="2">
        <v>0.248</v>
      </c>
      <c r="DO72" s="2">
        <v>14.4519</v>
      </c>
      <c r="DP72" s="2">
        <v>17.898099999999999</v>
      </c>
      <c r="DQ72" s="2">
        <v>0</v>
      </c>
      <c r="DR72" s="2">
        <v>0</v>
      </c>
      <c r="DS72" s="2">
        <v>0</v>
      </c>
      <c r="DT72" s="2">
        <v>0</v>
      </c>
      <c r="DU72" s="2">
        <v>5.4999999999999997E-3</v>
      </c>
      <c r="DV72" s="2">
        <v>0</v>
      </c>
      <c r="DW72" s="2">
        <v>0</v>
      </c>
      <c r="DX72" s="2">
        <v>68.739999999999995</v>
      </c>
      <c r="DY72" s="2">
        <v>40.159999999999997</v>
      </c>
      <c r="DZ72" s="2">
        <v>18.260000000000002</v>
      </c>
      <c r="EA72" s="2">
        <v>35.74</v>
      </c>
      <c r="EB72" s="2">
        <v>5.44</v>
      </c>
      <c r="EC72" s="2">
        <v>0.39</v>
      </c>
      <c r="ED72" s="2">
        <v>0.01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2">
        <v>0</v>
      </c>
      <c r="GU72" s="2">
        <v>0</v>
      </c>
      <c r="GV72" s="2"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2">
        <v>0</v>
      </c>
      <c r="HJ72" s="2">
        <v>0</v>
      </c>
      <c r="HK72" s="2">
        <v>0</v>
      </c>
      <c r="HL72" s="2">
        <v>0</v>
      </c>
      <c r="HM72" s="2">
        <v>0</v>
      </c>
      <c r="HN72" s="2">
        <v>0</v>
      </c>
      <c r="HO72" s="2">
        <v>59.754199999999997</v>
      </c>
      <c r="HP72" s="2">
        <v>0</v>
      </c>
      <c r="HQ72" s="2">
        <v>0</v>
      </c>
      <c r="HR72" s="2">
        <v>0</v>
      </c>
      <c r="HS72" s="2">
        <v>0</v>
      </c>
      <c r="HT72" s="2">
        <v>0</v>
      </c>
      <c r="HU72" s="2">
        <v>0</v>
      </c>
      <c r="HV72" s="2">
        <v>0</v>
      </c>
      <c r="HW72" s="2">
        <v>3.8389000000000002</v>
      </c>
      <c r="HX72" s="2">
        <v>36.406799999999997</v>
      </c>
      <c r="HY72" s="2">
        <v>0</v>
      </c>
      <c r="HZ72" s="2">
        <v>94.24</v>
      </c>
      <c r="IA72" s="2">
        <v>5.76</v>
      </c>
    </row>
    <row r="73" spans="1:235" x14ac:dyDescent="0.35">
      <c r="A73" s="2" t="s">
        <v>659</v>
      </c>
      <c r="B73" s="2">
        <v>36.090000000000003</v>
      </c>
      <c r="C73" s="2">
        <v>34.99</v>
      </c>
      <c r="D73" s="2">
        <v>35.33</v>
      </c>
      <c r="E73" s="2">
        <v>1120.26</v>
      </c>
      <c r="F73" s="2">
        <v>1E-3</v>
      </c>
      <c r="G73" s="2">
        <v>-9.25</v>
      </c>
      <c r="H73" s="2">
        <v>0</v>
      </c>
      <c r="I73" s="2">
        <v>-0.72</v>
      </c>
      <c r="J73" s="2">
        <v>65.010000000000005</v>
      </c>
      <c r="K73" s="2">
        <v>1120.25</v>
      </c>
      <c r="L73" s="2">
        <v>-0.01</v>
      </c>
      <c r="M73" s="2">
        <v>1120.26</v>
      </c>
      <c r="N73" s="2">
        <v>0</v>
      </c>
      <c r="O73" s="2">
        <v>1120.25</v>
      </c>
      <c r="P73" s="2">
        <v>-0.01</v>
      </c>
      <c r="Q73" s="2">
        <v>1107.8599999999999</v>
      </c>
      <c r="R73" s="2">
        <v>-12.4</v>
      </c>
      <c r="S73" s="2">
        <v>1102.52</v>
      </c>
      <c r="T73" s="2">
        <v>-17.739999999999998</v>
      </c>
      <c r="U73" s="2">
        <v>1023.04</v>
      </c>
      <c r="V73" s="2">
        <v>-97.21</v>
      </c>
      <c r="W73" s="2">
        <v>1026.8499999999999</v>
      </c>
      <c r="X73" s="2">
        <v>-93.41</v>
      </c>
      <c r="Y73" s="2">
        <v>6.9943</v>
      </c>
      <c r="Z73" s="2">
        <v>18.1065</v>
      </c>
      <c r="AA73" s="2">
        <v>8.7053999999999991</v>
      </c>
      <c r="AB73" s="2">
        <v>0</v>
      </c>
      <c r="AC73" s="2">
        <v>0</v>
      </c>
      <c r="AD73" s="2">
        <v>0</v>
      </c>
      <c r="AE73" s="2">
        <v>0</v>
      </c>
      <c r="AF73" s="2">
        <v>0.97929999999999995</v>
      </c>
      <c r="AG73" s="2">
        <v>8.2207000000000008</v>
      </c>
      <c r="AH73" s="2">
        <v>39.540999999999997</v>
      </c>
      <c r="AI73" s="2">
        <v>51.8172</v>
      </c>
      <c r="AJ73" s="2">
        <v>0</v>
      </c>
      <c r="AK73" s="2">
        <v>0</v>
      </c>
      <c r="AL73" s="2">
        <v>0</v>
      </c>
      <c r="AM73" s="2">
        <v>0</v>
      </c>
      <c r="AN73" s="2">
        <v>0.42109999999999997</v>
      </c>
      <c r="AO73" s="2">
        <v>0.22639999999999999</v>
      </c>
      <c r="AP73" s="2">
        <v>4.53E-2</v>
      </c>
      <c r="AQ73" s="2">
        <v>49.872900000000001</v>
      </c>
      <c r="AR73" s="2">
        <v>2.5558000000000001</v>
      </c>
      <c r="AS73" s="2">
        <v>11.965</v>
      </c>
      <c r="AT73" s="2">
        <v>2.2690000000000001</v>
      </c>
      <c r="AU73" s="2">
        <v>14.821</v>
      </c>
      <c r="AV73" s="2">
        <v>0.27050000000000002</v>
      </c>
      <c r="AW73" s="2">
        <v>4.6699000000000002</v>
      </c>
      <c r="AX73" s="2">
        <v>9.73</v>
      </c>
      <c r="AY73" s="2">
        <v>2.5436000000000001</v>
      </c>
      <c r="AZ73" s="2">
        <v>0.8367</v>
      </c>
      <c r="BA73" s="2">
        <v>0.23380000000000001</v>
      </c>
      <c r="BB73" s="2">
        <v>0</v>
      </c>
      <c r="BC73" s="2">
        <v>1E-3</v>
      </c>
      <c r="BD73" s="2">
        <v>0.23080000000000001</v>
      </c>
      <c r="BE73" s="2">
        <v>0</v>
      </c>
      <c r="BF73" s="2">
        <v>1.3875999999999999</v>
      </c>
      <c r="BG73" s="2">
        <v>1.2716000000000001</v>
      </c>
      <c r="BH73" s="2">
        <v>0.76649999999999996</v>
      </c>
      <c r="BI73" s="2">
        <v>1.2775000000000001</v>
      </c>
      <c r="BJ73" s="2">
        <v>1.4380999999999999</v>
      </c>
      <c r="BK73" s="2">
        <v>1.3947000000000001</v>
      </c>
      <c r="BL73" s="2">
        <v>1.4091</v>
      </c>
      <c r="BM73" s="2">
        <v>1.4131</v>
      </c>
      <c r="BN73" s="2">
        <v>1.4109</v>
      </c>
      <c r="BO73" s="2">
        <v>1.4093</v>
      </c>
      <c r="BP73" s="2">
        <v>1.4075</v>
      </c>
      <c r="BQ73" s="2">
        <v>1.4202999999999999</v>
      </c>
      <c r="BR73" s="2">
        <v>1.4240999999999999</v>
      </c>
      <c r="BS73" s="2">
        <v>1.4253</v>
      </c>
      <c r="BT73" s="2">
        <v>1.4251</v>
      </c>
      <c r="BU73" s="2">
        <v>36.427599999999998</v>
      </c>
      <c r="BV73" s="2">
        <v>0</v>
      </c>
      <c r="BW73" s="2">
        <v>0</v>
      </c>
      <c r="BX73" s="2">
        <v>0</v>
      </c>
      <c r="BY73" s="2">
        <v>32.813200000000002</v>
      </c>
      <c r="BZ73" s="2">
        <v>0.34770000000000001</v>
      </c>
      <c r="CA73" s="2">
        <v>29.904499999999999</v>
      </c>
      <c r="CB73" s="2">
        <v>0.48830000000000001</v>
      </c>
      <c r="CC73" s="2">
        <v>0</v>
      </c>
      <c r="CD73" s="2">
        <v>0</v>
      </c>
      <c r="CE73" s="2">
        <v>0</v>
      </c>
      <c r="CF73" s="2">
        <v>0</v>
      </c>
      <c r="CG73" s="2">
        <v>1.8700000000000001E-2</v>
      </c>
      <c r="CH73" s="2">
        <v>0</v>
      </c>
      <c r="CI73" s="2">
        <v>0</v>
      </c>
      <c r="CJ73" s="2">
        <v>61.9</v>
      </c>
      <c r="CK73" s="2">
        <v>61.19</v>
      </c>
      <c r="CL73" s="2">
        <v>37.67</v>
      </c>
      <c r="CM73" s="2">
        <v>0.4</v>
      </c>
      <c r="CN73" s="2">
        <v>0.72</v>
      </c>
      <c r="CO73" s="2">
        <v>0.02</v>
      </c>
      <c r="CP73" s="2">
        <v>52.185000000000002</v>
      </c>
      <c r="CQ73" s="2">
        <v>0</v>
      </c>
      <c r="CR73" s="2">
        <v>30.538799999999998</v>
      </c>
      <c r="CS73" s="2">
        <v>0</v>
      </c>
      <c r="CT73" s="2">
        <v>0</v>
      </c>
      <c r="CU73" s="2">
        <v>0</v>
      </c>
      <c r="CV73" s="2">
        <v>0</v>
      </c>
      <c r="CW73" s="2">
        <v>13.0177</v>
      </c>
      <c r="CX73" s="2">
        <v>4.0171000000000001</v>
      </c>
      <c r="CY73" s="2">
        <v>0.24129999999999999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63.27</v>
      </c>
      <c r="DF73" s="2">
        <v>35.33</v>
      </c>
      <c r="DG73" s="2">
        <v>1.4</v>
      </c>
      <c r="DH73" s="2">
        <v>0</v>
      </c>
      <c r="DI73" s="2">
        <v>50.720100000000002</v>
      </c>
      <c r="DJ73" s="2">
        <v>0</v>
      </c>
      <c r="DK73" s="2">
        <v>4.9470000000000001</v>
      </c>
      <c r="DL73" s="2">
        <v>0</v>
      </c>
      <c r="DM73" s="2">
        <v>11.773099999999999</v>
      </c>
      <c r="DN73" s="2">
        <v>0.24909999999999999</v>
      </c>
      <c r="DO73" s="2">
        <v>14.4221</v>
      </c>
      <c r="DP73" s="2">
        <v>17.883199999999999</v>
      </c>
      <c r="DQ73" s="2">
        <v>0</v>
      </c>
      <c r="DR73" s="2">
        <v>0</v>
      </c>
      <c r="DS73" s="2">
        <v>0</v>
      </c>
      <c r="DT73" s="2">
        <v>0</v>
      </c>
      <c r="DU73" s="2">
        <v>5.4999999999999997E-3</v>
      </c>
      <c r="DV73" s="2">
        <v>0</v>
      </c>
      <c r="DW73" s="2">
        <v>0</v>
      </c>
      <c r="DX73" s="2">
        <v>68.59</v>
      </c>
      <c r="DY73" s="2">
        <v>40.08</v>
      </c>
      <c r="DZ73" s="2">
        <v>18.36</v>
      </c>
      <c r="EA73" s="2">
        <v>35.72</v>
      </c>
      <c r="EB73" s="2">
        <v>5.44</v>
      </c>
      <c r="EC73" s="2">
        <v>0.39</v>
      </c>
      <c r="ED73" s="2">
        <v>0.01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2">
        <v>0</v>
      </c>
      <c r="GU73" s="2">
        <v>0</v>
      </c>
      <c r="GV73" s="2"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2">
        <v>0</v>
      </c>
      <c r="HJ73" s="2">
        <v>0</v>
      </c>
      <c r="HK73" s="2">
        <v>0</v>
      </c>
      <c r="HL73" s="2">
        <v>0</v>
      </c>
      <c r="HM73" s="2">
        <v>0</v>
      </c>
      <c r="HN73" s="2">
        <v>0</v>
      </c>
      <c r="HO73" s="2">
        <v>59.762900000000002</v>
      </c>
      <c r="HP73" s="2">
        <v>0</v>
      </c>
      <c r="HQ73" s="2">
        <v>0</v>
      </c>
      <c r="HR73" s="2">
        <v>0</v>
      </c>
      <c r="HS73" s="2">
        <v>0</v>
      </c>
      <c r="HT73" s="2">
        <v>0</v>
      </c>
      <c r="HU73" s="2">
        <v>0</v>
      </c>
      <c r="HV73" s="2">
        <v>0</v>
      </c>
      <c r="HW73" s="2">
        <v>3.8300999999999998</v>
      </c>
      <c r="HX73" s="2">
        <v>36.406999999999996</v>
      </c>
      <c r="HY73" s="2">
        <v>0</v>
      </c>
      <c r="HZ73" s="2">
        <v>94.25</v>
      </c>
      <c r="IA73" s="2">
        <v>5.75</v>
      </c>
    </row>
    <row r="74" spans="1:235" x14ac:dyDescent="0.35">
      <c r="A74" s="2" t="s">
        <v>659</v>
      </c>
      <c r="B74" s="2">
        <v>36.590000000000003</v>
      </c>
      <c r="C74" s="2">
        <v>35.479999999999997</v>
      </c>
      <c r="D74" s="2">
        <v>35.83</v>
      </c>
      <c r="E74" s="2">
        <v>1119.7</v>
      </c>
      <c r="F74" s="2">
        <v>1E-3</v>
      </c>
      <c r="G74" s="2">
        <v>-9.26</v>
      </c>
      <c r="H74" s="2">
        <v>0</v>
      </c>
      <c r="I74" s="2">
        <v>-0.72</v>
      </c>
      <c r="J74" s="2">
        <v>64.52</v>
      </c>
      <c r="K74" s="2">
        <v>1119.7</v>
      </c>
      <c r="L74" s="2">
        <v>0</v>
      </c>
      <c r="M74" s="2">
        <v>1119.7</v>
      </c>
      <c r="N74" s="2">
        <v>0</v>
      </c>
      <c r="O74" s="2">
        <v>1119.7</v>
      </c>
      <c r="P74" s="2">
        <v>0</v>
      </c>
      <c r="Q74" s="2">
        <v>1107.3699999999999</v>
      </c>
      <c r="R74" s="2">
        <v>-12.33</v>
      </c>
      <c r="S74" s="2">
        <v>1101.96</v>
      </c>
      <c r="T74" s="2">
        <v>-17.739999999999998</v>
      </c>
      <c r="U74" s="2">
        <v>1024.1199999999999</v>
      </c>
      <c r="V74" s="2">
        <v>-95.58</v>
      </c>
      <c r="W74" s="2">
        <v>1026.8499999999999</v>
      </c>
      <c r="X74" s="2">
        <v>-92.85</v>
      </c>
      <c r="Y74" s="2">
        <v>7.0358999999999998</v>
      </c>
      <c r="Z74" s="2">
        <v>18.303799999999999</v>
      </c>
      <c r="AA74" s="2">
        <v>8.9603000000000002</v>
      </c>
      <c r="AB74" s="2">
        <v>0</v>
      </c>
      <c r="AC74" s="2">
        <v>0</v>
      </c>
      <c r="AD74" s="2">
        <v>0</v>
      </c>
      <c r="AE74" s="2">
        <v>0</v>
      </c>
      <c r="AF74" s="2">
        <v>0.98140000000000005</v>
      </c>
      <c r="AG74" s="2">
        <v>8.3961000000000006</v>
      </c>
      <c r="AH74" s="2">
        <v>39.782699999999998</v>
      </c>
      <c r="AI74" s="2">
        <v>51.399500000000003</v>
      </c>
      <c r="AJ74" s="2">
        <v>0</v>
      </c>
      <c r="AK74" s="2">
        <v>0</v>
      </c>
      <c r="AL74" s="2">
        <v>0</v>
      </c>
      <c r="AM74" s="2">
        <v>0</v>
      </c>
      <c r="AN74" s="2">
        <v>0.42180000000000001</v>
      </c>
      <c r="AO74" s="2">
        <v>0.22689999999999999</v>
      </c>
      <c r="AP74" s="2">
        <v>4.53E-2</v>
      </c>
      <c r="AQ74" s="2">
        <v>49.868299999999998</v>
      </c>
      <c r="AR74" s="2">
        <v>2.5754999999999999</v>
      </c>
      <c r="AS74" s="2">
        <v>11.9513</v>
      </c>
      <c r="AT74" s="2">
        <v>2.2770000000000001</v>
      </c>
      <c r="AU74" s="2">
        <v>14.8508</v>
      </c>
      <c r="AV74" s="2">
        <v>0.2712</v>
      </c>
      <c r="AW74" s="2">
        <v>4.6454000000000004</v>
      </c>
      <c r="AX74" s="2">
        <v>9.7036999999999995</v>
      </c>
      <c r="AY74" s="2">
        <v>2.5468000000000002</v>
      </c>
      <c r="AZ74" s="2">
        <v>0.84209999999999996</v>
      </c>
      <c r="BA74" s="2">
        <v>0.2356</v>
      </c>
      <c r="BB74" s="2">
        <v>0</v>
      </c>
      <c r="BC74" s="2">
        <v>1E-3</v>
      </c>
      <c r="BD74" s="2">
        <v>0.23139999999999999</v>
      </c>
      <c r="BE74" s="2">
        <v>0</v>
      </c>
      <c r="BF74" s="2">
        <v>1.3940999999999999</v>
      </c>
      <c r="BG74" s="2">
        <v>1.2733000000000001</v>
      </c>
      <c r="BH74" s="2">
        <v>0.7641</v>
      </c>
      <c r="BI74" s="2">
        <v>1.2823</v>
      </c>
      <c r="BJ74" s="2">
        <v>1.4471000000000001</v>
      </c>
      <c r="BK74" s="2">
        <v>1.4020999999999999</v>
      </c>
      <c r="BL74" s="2">
        <v>1.4166000000000001</v>
      </c>
      <c r="BM74" s="2">
        <v>1.4202999999999999</v>
      </c>
      <c r="BN74" s="2">
        <v>1.4178999999999999</v>
      </c>
      <c r="BO74" s="2">
        <v>1.4161999999999999</v>
      </c>
      <c r="BP74" s="2">
        <v>1.4142999999999999</v>
      </c>
      <c r="BQ74" s="2">
        <v>1.4274</v>
      </c>
      <c r="BR74" s="2">
        <v>1.4314</v>
      </c>
      <c r="BS74" s="2">
        <v>1.4327000000000001</v>
      </c>
      <c r="BT74" s="2">
        <v>1.4325000000000001</v>
      </c>
      <c r="BU74" s="2">
        <v>36.402900000000002</v>
      </c>
      <c r="BV74" s="2">
        <v>0</v>
      </c>
      <c r="BW74" s="2">
        <v>0</v>
      </c>
      <c r="BX74" s="2">
        <v>0</v>
      </c>
      <c r="BY74" s="2">
        <v>32.944299999999998</v>
      </c>
      <c r="BZ74" s="2">
        <v>0.34860000000000002</v>
      </c>
      <c r="CA74" s="2">
        <v>29.7974</v>
      </c>
      <c r="CB74" s="2">
        <v>0.48830000000000001</v>
      </c>
      <c r="CC74" s="2">
        <v>0</v>
      </c>
      <c r="CD74" s="2">
        <v>0</v>
      </c>
      <c r="CE74" s="2">
        <v>0</v>
      </c>
      <c r="CF74" s="2">
        <v>0</v>
      </c>
      <c r="CG74" s="2">
        <v>1.8599999999999998E-2</v>
      </c>
      <c r="CH74" s="2">
        <v>0</v>
      </c>
      <c r="CI74" s="2">
        <v>0</v>
      </c>
      <c r="CJ74" s="2">
        <v>61.72</v>
      </c>
      <c r="CK74" s="2">
        <v>61.01</v>
      </c>
      <c r="CL74" s="2">
        <v>37.840000000000003</v>
      </c>
      <c r="CM74" s="2">
        <v>0.41</v>
      </c>
      <c r="CN74" s="2">
        <v>0.72</v>
      </c>
      <c r="CO74" s="2">
        <v>0.02</v>
      </c>
      <c r="CP74" s="2">
        <v>52.2179</v>
      </c>
      <c r="CQ74" s="2">
        <v>0</v>
      </c>
      <c r="CR74" s="2">
        <v>30.516500000000001</v>
      </c>
      <c r="CS74" s="2">
        <v>0</v>
      </c>
      <c r="CT74" s="2">
        <v>0</v>
      </c>
      <c r="CU74" s="2">
        <v>0</v>
      </c>
      <c r="CV74" s="2">
        <v>0</v>
      </c>
      <c r="CW74" s="2">
        <v>12.9916</v>
      </c>
      <c r="CX74" s="2">
        <v>4.0316000000000001</v>
      </c>
      <c r="CY74" s="2">
        <v>0.24249999999999999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63.14</v>
      </c>
      <c r="DF74" s="2">
        <v>35.46</v>
      </c>
      <c r="DG74" s="2">
        <v>1.4</v>
      </c>
      <c r="DH74" s="2">
        <v>0</v>
      </c>
      <c r="DI74" s="2">
        <v>50.71</v>
      </c>
      <c r="DJ74" s="2">
        <v>0</v>
      </c>
      <c r="DK74" s="2">
        <v>4.9417</v>
      </c>
      <c r="DL74" s="2">
        <v>0</v>
      </c>
      <c r="DM74" s="2">
        <v>11.832100000000001</v>
      </c>
      <c r="DN74" s="2">
        <v>0.25009999999999999</v>
      </c>
      <c r="DO74" s="2">
        <v>14.3924</v>
      </c>
      <c r="DP74" s="2">
        <v>17.868200000000002</v>
      </c>
      <c r="DQ74" s="2">
        <v>0</v>
      </c>
      <c r="DR74" s="2">
        <v>0</v>
      </c>
      <c r="DS74" s="2">
        <v>0</v>
      </c>
      <c r="DT74" s="2">
        <v>0</v>
      </c>
      <c r="DU74" s="2">
        <v>5.4999999999999997E-3</v>
      </c>
      <c r="DV74" s="2">
        <v>0</v>
      </c>
      <c r="DW74" s="2">
        <v>0</v>
      </c>
      <c r="DX74" s="2">
        <v>68.44</v>
      </c>
      <c r="DY74" s="2">
        <v>40.01</v>
      </c>
      <c r="DZ74" s="2">
        <v>18.45</v>
      </c>
      <c r="EA74" s="2">
        <v>35.700000000000003</v>
      </c>
      <c r="EB74" s="2">
        <v>5.43</v>
      </c>
      <c r="EC74" s="2">
        <v>0.4</v>
      </c>
      <c r="ED74" s="2">
        <v>0.01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0</v>
      </c>
      <c r="GS74" s="2">
        <v>0</v>
      </c>
      <c r="GT74" s="2">
        <v>0</v>
      </c>
      <c r="GU74" s="2">
        <v>0</v>
      </c>
      <c r="GV74" s="2">
        <v>0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0</v>
      </c>
      <c r="HK74" s="2">
        <v>0</v>
      </c>
      <c r="HL74" s="2">
        <v>0</v>
      </c>
      <c r="HM74" s="2">
        <v>0</v>
      </c>
      <c r="HN74" s="2">
        <v>0</v>
      </c>
      <c r="HO74" s="2">
        <v>59.771500000000003</v>
      </c>
      <c r="HP74" s="2">
        <v>0</v>
      </c>
      <c r="HQ74" s="2">
        <v>0</v>
      </c>
      <c r="HR74" s="2">
        <v>0</v>
      </c>
      <c r="HS74" s="2">
        <v>0</v>
      </c>
      <c r="HT74" s="2">
        <v>0</v>
      </c>
      <c r="HU74" s="2">
        <v>0</v>
      </c>
      <c r="HV74" s="2">
        <v>0</v>
      </c>
      <c r="HW74" s="2">
        <v>3.8212999999999999</v>
      </c>
      <c r="HX74" s="2">
        <v>36.407200000000003</v>
      </c>
      <c r="HY74" s="2">
        <v>0</v>
      </c>
      <c r="HZ74" s="2">
        <v>94.27</v>
      </c>
      <c r="IA74" s="2">
        <v>5.73</v>
      </c>
    </row>
    <row r="75" spans="1:235" x14ac:dyDescent="0.35">
      <c r="A75" s="2" t="s">
        <v>659</v>
      </c>
      <c r="B75" s="2">
        <v>37.1</v>
      </c>
      <c r="C75" s="2">
        <v>35.979999999999997</v>
      </c>
      <c r="D75" s="2">
        <v>36.33</v>
      </c>
      <c r="E75" s="2">
        <v>1119.1500000000001</v>
      </c>
      <c r="F75" s="2">
        <v>1E-3</v>
      </c>
      <c r="G75" s="2">
        <v>-9.27</v>
      </c>
      <c r="H75" s="2">
        <v>0</v>
      </c>
      <c r="I75" s="2">
        <v>-0.72</v>
      </c>
      <c r="J75" s="2">
        <v>64.02</v>
      </c>
      <c r="K75" s="2">
        <v>1119.1500000000001</v>
      </c>
      <c r="L75" s="2">
        <v>0</v>
      </c>
      <c r="M75" s="2">
        <v>1119.1500000000001</v>
      </c>
      <c r="N75" s="2">
        <v>0</v>
      </c>
      <c r="O75" s="2">
        <v>1119.1500000000001</v>
      </c>
      <c r="P75" s="2">
        <v>0</v>
      </c>
      <c r="Q75" s="2">
        <v>1106.8699999999999</v>
      </c>
      <c r="R75" s="2">
        <v>-12.28</v>
      </c>
      <c r="S75" s="2">
        <v>1101.4000000000001</v>
      </c>
      <c r="T75" s="2">
        <v>-17.75</v>
      </c>
      <c r="U75" s="2">
        <v>1025.21</v>
      </c>
      <c r="V75" s="2">
        <v>-93.94</v>
      </c>
      <c r="W75" s="2">
        <v>1026.8499999999999</v>
      </c>
      <c r="X75" s="2">
        <v>-92.3</v>
      </c>
      <c r="Y75" s="2">
        <v>7.0778999999999996</v>
      </c>
      <c r="Z75" s="2">
        <v>18.500800000000002</v>
      </c>
      <c r="AA75" s="2">
        <v>9.2152999999999992</v>
      </c>
      <c r="AB75" s="2">
        <v>0</v>
      </c>
      <c r="AC75" s="2">
        <v>0</v>
      </c>
      <c r="AD75" s="2">
        <v>0</v>
      </c>
      <c r="AE75" s="2">
        <v>0</v>
      </c>
      <c r="AF75" s="2">
        <v>0.98350000000000004</v>
      </c>
      <c r="AG75" s="2">
        <v>8.4648000000000003</v>
      </c>
      <c r="AH75" s="2">
        <v>39.7042</v>
      </c>
      <c r="AI75" s="2">
        <v>51.406799999999997</v>
      </c>
      <c r="AJ75" s="2">
        <v>0</v>
      </c>
      <c r="AK75" s="2">
        <v>0</v>
      </c>
      <c r="AL75" s="2">
        <v>0</v>
      </c>
      <c r="AM75" s="2">
        <v>0</v>
      </c>
      <c r="AN75" s="2">
        <v>0.42420000000000002</v>
      </c>
      <c r="AO75" s="2">
        <v>0.22739999999999999</v>
      </c>
      <c r="AP75" s="2">
        <v>4.53E-2</v>
      </c>
      <c r="AQ75" s="2">
        <v>49.863700000000001</v>
      </c>
      <c r="AR75" s="2">
        <v>2.5954999999999999</v>
      </c>
      <c r="AS75" s="2">
        <v>11.9377</v>
      </c>
      <c r="AT75" s="2">
        <v>2.2850999999999999</v>
      </c>
      <c r="AU75" s="2">
        <v>14.8803</v>
      </c>
      <c r="AV75" s="2">
        <v>0.27179999999999999</v>
      </c>
      <c r="AW75" s="2">
        <v>4.6208</v>
      </c>
      <c r="AX75" s="2">
        <v>9.6773000000000007</v>
      </c>
      <c r="AY75" s="2">
        <v>2.5499999999999998</v>
      </c>
      <c r="AZ75" s="2">
        <v>0.84750000000000003</v>
      </c>
      <c r="BA75" s="2">
        <v>0.2374</v>
      </c>
      <c r="BB75" s="2">
        <v>0</v>
      </c>
      <c r="BC75" s="2">
        <v>1E-3</v>
      </c>
      <c r="BD75" s="2">
        <v>0.23200000000000001</v>
      </c>
      <c r="BE75" s="2">
        <v>0</v>
      </c>
      <c r="BF75" s="2">
        <v>1.4007000000000001</v>
      </c>
      <c r="BG75" s="2">
        <v>1.2750999999999999</v>
      </c>
      <c r="BH75" s="2">
        <v>0.76160000000000005</v>
      </c>
      <c r="BI75" s="2">
        <v>1.2871999999999999</v>
      </c>
      <c r="BJ75" s="2">
        <v>1.4561999999999999</v>
      </c>
      <c r="BK75" s="2">
        <v>1.4095</v>
      </c>
      <c r="BL75" s="2">
        <v>1.4240999999999999</v>
      </c>
      <c r="BM75" s="2">
        <v>1.4277</v>
      </c>
      <c r="BN75" s="2">
        <v>1.425</v>
      </c>
      <c r="BO75" s="2">
        <v>1.4231</v>
      </c>
      <c r="BP75" s="2">
        <v>1.4211</v>
      </c>
      <c r="BQ75" s="2">
        <v>1.4346000000000001</v>
      </c>
      <c r="BR75" s="2">
        <v>1.4387000000000001</v>
      </c>
      <c r="BS75" s="2">
        <v>1.4401999999999999</v>
      </c>
      <c r="BT75" s="2">
        <v>1.44</v>
      </c>
      <c r="BU75" s="2">
        <v>36.378100000000003</v>
      </c>
      <c r="BV75" s="2">
        <v>0</v>
      </c>
      <c r="BW75" s="2">
        <v>0</v>
      </c>
      <c r="BX75" s="2">
        <v>0</v>
      </c>
      <c r="BY75" s="2">
        <v>33.075800000000001</v>
      </c>
      <c r="BZ75" s="2">
        <v>0.34949999999999998</v>
      </c>
      <c r="CA75" s="2">
        <v>29.689800000000002</v>
      </c>
      <c r="CB75" s="2">
        <v>0.48820000000000002</v>
      </c>
      <c r="CC75" s="2">
        <v>0</v>
      </c>
      <c r="CD75" s="2">
        <v>0</v>
      </c>
      <c r="CE75" s="2">
        <v>0</v>
      </c>
      <c r="CF75" s="2">
        <v>0</v>
      </c>
      <c r="CG75" s="2">
        <v>1.8499999999999999E-2</v>
      </c>
      <c r="CH75" s="2">
        <v>0</v>
      </c>
      <c r="CI75" s="2">
        <v>0</v>
      </c>
      <c r="CJ75" s="2">
        <v>61.54</v>
      </c>
      <c r="CK75" s="2">
        <v>60.83</v>
      </c>
      <c r="CL75" s="2">
        <v>38.020000000000003</v>
      </c>
      <c r="CM75" s="2">
        <v>0.41</v>
      </c>
      <c r="CN75" s="2">
        <v>0.72</v>
      </c>
      <c r="CO75" s="2">
        <v>0.02</v>
      </c>
      <c r="CP75" s="2">
        <v>52.250700000000002</v>
      </c>
      <c r="CQ75" s="2">
        <v>0</v>
      </c>
      <c r="CR75" s="2">
        <v>30.494</v>
      </c>
      <c r="CS75" s="2">
        <v>0</v>
      </c>
      <c r="CT75" s="2">
        <v>0</v>
      </c>
      <c r="CU75" s="2">
        <v>0</v>
      </c>
      <c r="CV75" s="2">
        <v>0</v>
      </c>
      <c r="CW75" s="2">
        <v>12.965400000000001</v>
      </c>
      <c r="CX75" s="2">
        <v>4.0461</v>
      </c>
      <c r="CY75" s="2">
        <v>0.2437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63.01</v>
      </c>
      <c r="DF75" s="2">
        <v>35.58</v>
      </c>
      <c r="DG75" s="2">
        <v>1.41</v>
      </c>
      <c r="DH75" s="2">
        <v>0</v>
      </c>
      <c r="DI75" s="2">
        <v>50.699599999999997</v>
      </c>
      <c r="DJ75" s="2">
        <v>0</v>
      </c>
      <c r="DK75" s="2">
        <v>4.9367000000000001</v>
      </c>
      <c r="DL75" s="2">
        <v>0</v>
      </c>
      <c r="DM75" s="2">
        <v>11.891299999999999</v>
      </c>
      <c r="DN75" s="2">
        <v>0.25119999999999998</v>
      </c>
      <c r="DO75" s="2">
        <v>14.3622</v>
      </c>
      <c r="DP75" s="2">
        <v>17.853400000000001</v>
      </c>
      <c r="DQ75" s="2">
        <v>0</v>
      </c>
      <c r="DR75" s="2">
        <v>0</v>
      </c>
      <c r="DS75" s="2">
        <v>0</v>
      </c>
      <c r="DT75" s="2">
        <v>0</v>
      </c>
      <c r="DU75" s="2">
        <v>5.4999999999999997E-3</v>
      </c>
      <c r="DV75" s="2">
        <v>0</v>
      </c>
      <c r="DW75" s="2">
        <v>0</v>
      </c>
      <c r="DX75" s="2">
        <v>68.28</v>
      </c>
      <c r="DY75" s="2">
        <v>39.94</v>
      </c>
      <c r="DZ75" s="2">
        <v>18.55</v>
      </c>
      <c r="EA75" s="2">
        <v>35.68</v>
      </c>
      <c r="EB75" s="2">
        <v>5.43</v>
      </c>
      <c r="EC75" s="2">
        <v>0.4</v>
      </c>
      <c r="ED75" s="2">
        <v>0.01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0</v>
      </c>
      <c r="GU75" s="2">
        <v>0</v>
      </c>
      <c r="GV75" s="2"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2">
        <v>0</v>
      </c>
      <c r="HJ75" s="2">
        <v>0</v>
      </c>
      <c r="HK75" s="2">
        <v>0</v>
      </c>
      <c r="HL75" s="2">
        <v>0</v>
      </c>
      <c r="HM75" s="2">
        <v>0</v>
      </c>
      <c r="HN75" s="2">
        <v>0</v>
      </c>
      <c r="HO75" s="2">
        <v>59.780200000000001</v>
      </c>
      <c r="HP75" s="2">
        <v>0</v>
      </c>
      <c r="HQ75" s="2">
        <v>0</v>
      </c>
      <c r="HR75" s="2">
        <v>0</v>
      </c>
      <c r="HS75" s="2">
        <v>0</v>
      </c>
      <c r="HT75" s="2">
        <v>0</v>
      </c>
      <c r="HU75" s="2">
        <v>0</v>
      </c>
      <c r="HV75" s="2">
        <v>0</v>
      </c>
      <c r="HW75" s="2">
        <v>3.8125</v>
      </c>
      <c r="HX75" s="2">
        <v>36.407299999999999</v>
      </c>
      <c r="HY75" s="2">
        <v>0</v>
      </c>
      <c r="HZ75" s="2">
        <v>94.28</v>
      </c>
      <c r="IA75" s="2">
        <v>5.72</v>
      </c>
    </row>
    <row r="76" spans="1:235" x14ac:dyDescent="0.35">
      <c r="A76" s="2" t="s">
        <v>659</v>
      </c>
      <c r="B76" s="2">
        <v>37.6</v>
      </c>
      <c r="C76" s="2">
        <v>36.479999999999997</v>
      </c>
      <c r="D76" s="2">
        <v>36.840000000000003</v>
      </c>
      <c r="E76" s="2">
        <v>1118.5899999999999</v>
      </c>
      <c r="F76" s="2">
        <v>1E-3</v>
      </c>
      <c r="G76" s="2">
        <v>-9.27</v>
      </c>
      <c r="H76" s="2">
        <v>0</v>
      </c>
      <c r="I76" s="2">
        <v>-0.72</v>
      </c>
      <c r="J76" s="2">
        <v>63.52</v>
      </c>
      <c r="K76" s="2">
        <v>1118.5899999999999</v>
      </c>
      <c r="L76" s="2">
        <v>0</v>
      </c>
      <c r="M76" s="2">
        <v>1118.5899999999999</v>
      </c>
      <c r="N76" s="2">
        <v>0</v>
      </c>
      <c r="O76" s="2">
        <v>1118.5899999999999</v>
      </c>
      <c r="P76" s="2">
        <v>0</v>
      </c>
      <c r="Q76" s="2">
        <v>1106.3699999999999</v>
      </c>
      <c r="R76" s="2">
        <v>-12.22</v>
      </c>
      <c r="S76" s="2">
        <v>1100.8399999999999</v>
      </c>
      <c r="T76" s="2">
        <v>-17.760000000000002</v>
      </c>
      <c r="U76" s="2">
        <v>1026.32</v>
      </c>
      <c r="V76" s="2">
        <v>-92.28</v>
      </c>
      <c r="W76" s="2">
        <v>1026.8499999999999</v>
      </c>
      <c r="X76" s="2">
        <v>-91.74</v>
      </c>
      <c r="Y76" s="2">
        <v>7.1199000000000003</v>
      </c>
      <c r="Z76" s="2">
        <v>18.697700000000001</v>
      </c>
      <c r="AA76" s="2">
        <v>9.4704999999999995</v>
      </c>
      <c r="AB76" s="2">
        <v>0</v>
      </c>
      <c r="AC76" s="2">
        <v>0</v>
      </c>
      <c r="AD76" s="2">
        <v>0</v>
      </c>
      <c r="AE76" s="2">
        <v>0</v>
      </c>
      <c r="AF76" s="2">
        <v>0.98560000000000003</v>
      </c>
      <c r="AG76" s="2">
        <v>8.4753000000000007</v>
      </c>
      <c r="AH76" s="2">
        <v>39.683399999999999</v>
      </c>
      <c r="AI76" s="2">
        <v>51.415300000000002</v>
      </c>
      <c r="AJ76" s="2">
        <v>0</v>
      </c>
      <c r="AK76" s="2">
        <v>0</v>
      </c>
      <c r="AL76" s="2">
        <v>0</v>
      </c>
      <c r="AM76" s="2">
        <v>0</v>
      </c>
      <c r="AN76" s="2">
        <v>0.4259</v>
      </c>
      <c r="AO76" s="2">
        <v>0.22800000000000001</v>
      </c>
      <c r="AP76" s="2">
        <v>4.53E-2</v>
      </c>
      <c r="AQ76" s="2">
        <v>49.859000000000002</v>
      </c>
      <c r="AR76" s="2">
        <v>2.6158000000000001</v>
      </c>
      <c r="AS76" s="2">
        <v>11.924099999999999</v>
      </c>
      <c r="AT76" s="2">
        <v>2.2930999999999999</v>
      </c>
      <c r="AU76" s="2">
        <v>14.909599999999999</v>
      </c>
      <c r="AV76" s="2">
        <v>0.27239999999999998</v>
      </c>
      <c r="AW76" s="2">
        <v>4.5963000000000003</v>
      </c>
      <c r="AX76" s="2">
        <v>9.6507000000000005</v>
      </c>
      <c r="AY76" s="2">
        <v>2.5531000000000001</v>
      </c>
      <c r="AZ76" s="2">
        <v>0.85299999999999998</v>
      </c>
      <c r="BA76" s="2">
        <v>0.23930000000000001</v>
      </c>
      <c r="BB76" s="2">
        <v>0</v>
      </c>
      <c r="BC76" s="2">
        <v>1E-3</v>
      </c>
      <c r="BD76" s="2">
        <v>0.2326</v>
      </c>
      <c r="BE76" s="2">
        <v>0</v>
      </c>
      <c r="BF76" s="2">
        <v>1.4073</v>
      </c>
      <c r="BG76" s="2">
        <v>1.2767999999999999</v>
      </c>
      <c r="BH76" s="2">
        <v>0.7591</v>
      </c>
      <c r="BI76" s="2">
        <v>1.2921</v>
      </c>
      <c r="BJ76" s="2">
        <v>1.4654</v>
      </c>
      <c r="BK76" s="2">
        <v>1.4169</v>
      </c>
      <c r="BL76" s="2">
        <v>1.4317</v>
      </c>
      <c r="BM76" s="2">
        <v>1.4351</v>
      </c>
      <c r="BN76" s="2">
        <v>1.4321999999999999</v>
      </c>
      <c r="BO76" s="2">
        <v>1.4301999999999999</v>
      </c>
      <c r="BP76" s="2">
        <v>1.4279999999999999</v>
      </c>
      <c r="BQ76" s="2">
        <v>1.4419</v>
      </c>
      <c r="BR76" s="2">
        <v>1.4461999999999999</v>
      </c>
      <c r="BS76" s="2">
        <v>1.4478</v>
      </c>
      <c r="BT76" s="2">
        <v>1.4476</v>
      </c>
      <c r="BU76" s="2">
        <v>36.353200000000001</v>
      </c>
      <c r="BV76" s="2">
        <v>0</v>
      </c>
      <c r="BW76" s="2">
        <v>0</v>
      </c>
      <c r="BX76" s="2">
        <v>0</v>
      </c>
      <c r="BY76" s="2">
        <v>33.207599999999999</v>
      </c>
      <c r="BZ76" s="2">
        <v>0.3503</v>
      </c>
      <c r="CA76" s="2">
        <v>29.582100000000001</v>
      </c>
      <c r="CB76" s="2">
        <v>0.48820000000000002</v>
      </c>
      <c r="CC76" s="2">
        <v>0</v>
      </c>
      <c r="CD76" s="2">
        <v>0</v>
      </c>
      <c r="CE76" s="2">
        <v>0</v>
      </c>
      <c r="CF76" s="2">
        <v>0</v>
      </c>
      <c r="CG76" s="2">
        <v>1.8499999999999999E-2</v>
      </c>
      <c r="CH76" s="2">
        <v>0</v>
      </c>
      <c r="CI76" s="2">
        <v>0</v>
      </c>
      <c r="CJ76" s="2">
        <v>61.36</v>
      </c>
      <c r="CK76" s="2">
        <v>60.65</v>
      </c>
      <c r="CL76" s="2">
        <v>38.200000000000003</v>
      </c>
      <c r="CM76" s="2">
        <v>0.41</v>
      </c>
      <c r="CN76" s="2">
        <v>0.72</v>
      </c>
      <c r="CO76" s="2">
        <v>0.02</v>
      </c>
      <c r="CP76" s="2">
        <v>52.283700000000003</v>
      </c>
      <c r="CQ76" s="2">
        <v>0</v>
      </c>
      <c r="CR76" s="2">
        <v>30.471599999999999</v>
      </c>
      <c r="CS76" s="2">
        <v>0</v>
      </c>
      <c r="CT76" s="2">
        <v>0</v>
      </c>
      <c r="CU76" s="2">
        <v>0</v>
      </c>
      <c r="CV76" s="2">
        <v>0</v>
      </c>
      <c r="CW76" s="2">
        <v>12.9392</v>
      </c>
      <c r="CX76" s="2">
        <v>4.0606</v>
      </c>
      <c r="CY76" s="2">
        <v>0.24490000000000001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62.88</v>
      </c>
      <c r="DF76" s="2">
        <v>35.71</v>
      </c>
      <c r="DG76" s="2">
        <v>1.42</v>
      </c>
      <c r="DH76" s="2">
        <v>0</v>
      </c>
      <c r="DI76" s="2">
        <v>50.6892</v>
      </c>
      <c r="DJ76" s="2">
        <v>0</v>
      </c>
      <c r="DK76" s="2">
        <v>4.9317000000000002</v>
      </c>
      <c r="DL76" s="2">
        <v>0</v>
      </c>
      <c r="DM76" s="2">
        <v>11.950699999999999</v>
      </c>
      <c r="DN76" s="2">
        <v>0.25230000000000002</v>
      </c>
      <c r="DO76" s="2">
        <v>14.332000000000001</v>
      </c>
      <c r="DP76" s="2">
        <v>17.8386</v>
      </c>
      <c r="DQ76" s="2">
        <v>0</v>
      </c>
      <c r="DR76" s="2">
        <v>0</v>
      </c>
      <c r="DS76" s="2">
        <v>0</v>
      </c>
      <c r="DT76" s="2">
        <v>0</v>
      </c>
      <c r="DU76" s="2">
        <v>5.4999999999999997E-3</v>
      </c>
      <c r="DV76" s="2">
        <v>0</v>
      </c>
      <c r="DW76" s="2">
        <v>0</v>
      </c>
      <c r="DX76" s="2">
        <v>68.13</v>
      </c>
      <c r="DY76" s="2">
        <v>39.86</v>
      </c>
      <c r="DZ76" s="2">
        <v>18.649999999999999</v>
      </c>
      <c r="EA76" s="2">
        <v>35.659999999999997</v>
      </c>
      <c r="EB76" s="2">
        <v>5.42</v>
      </c>
      <c r="EC76" s="2">
        <v>0.4</v>
      </c>
      <c r="ED76" s="2">
        <v>0.01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2">
        <v>0</v>
      </c>
      <c r="GU76" s="2">
        <v>0</v>
      </c>
      <c r="GV76" s="2"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2">
        <v>0</v>
      </c>
      <c r="HH76" s="2">
        <v>0</v>
      </c>
      <c r="HI76" s="2">
        <v>0</v>
      </c>
      <c r="HJ76" s="2">
        <v>0</v>
      </c>
      <c r="HK76" s="2">
        <v>0</v>
      </c>
      <c r="HL76" s="2">
        <v>0</v>
      </c>
      <c r="HM76" s="2">
        <v>0</v>
      </c>
      <c r="HN76" s="2">
        <v>0</v>
      </c>
      <c r="HO76" s="2">
        <v>59.788800000000002</v>
      </c>
      <c r="HP76" s="2">
        <v>0</v>
      </c>
      <c r="HQ76" s="2">
        <v>0</v>
      </c>
      <c r="HR76" s="2">
        <v>0</v>
      </c>
      <c r="HS76" s="2">
        <v>0</v>
      </c>
      <c r="HT76" s="2">
        <v>0</v>
      </c>
      <c r="HU76" s="2">
        <v>0</v>
      </c>
      <c r="HV76" s="2">
        <v>0</v>
      </c>
      <c r="HW76" s="2">
        <v>3.8037000000000001</v>
      </c>
      <c r="HX76" s="2">
        <v>36.407499999999999</v>
      </c>
      <c r="HY76" s="2">
        <v>0</v>
      </c>
      <c r="HZ76" s="2">
        <v>94.29</v>
      </c>
      <c r="IA76" s="2">
        <v>5.71</v>
      </c>
    </row>
    <row r="77" spans="1:235" x14ac:dyDescent="0.35">
      <c r="A77" s="2" t="s">
        <v>659</v>
      </c>
      <c r="B77" s="2">
        <v>38.1</v>
      </c>
      <c r="C77" s="2">
        <v>36.97</v>
      </c>
      <c r="D77" s="2">
        <v>37.340000000000003</v>
      </c>
      <c r="E77" s="2">
        <v>1118.04</v>
      </c>
      <c r="F77" s="2">
        <v>1E-3</v>
      </c>
      <c r="G77" s="2">
        <v>-9.2799999999999994</v>
      </c>
      <c r="H77" s="2">
        <v>0</v>
      </c>
      <c r="I77" s="2">
        <v>-0.72</v>
      </c>
      <c r="J77" s="2">
        <v>63.03</v>
      </c>
      <c r="K77" s="2">
        <v>1118.03</v>
      </c>
      <c r="L77" s="2">
        <v>0</v>
      </c>
      <c r="M77" s="2">
        <v>1118.03</v>
      </c>
      <c r="N77" s="2">
        <v>0</v>
      </c>
      <c r="O77" s="2">
        <v>1118.04</v>
      </c>
      <c r="P77" s="2">
        <v>0</v>
      </c>
      <c r="Q77" s="2">
        <v>1105.8699999999999</v>
      </c>
      <c r="R77" s="2">
        <v>-12.17</v>
      </c>
      <c r="S77" s="2">
        <v>1100.27</v>
      </c>
      <c r="T77" s="2">
        <v>-17.77</v>
      </c>
      <c r="U77" s="2">
        <v>1027.43</v>
      </c>
      <c r="V77" s="2">
        <v>-90.6</v>
      </c>
      <c r="W77" s="2">
        <v>1026.8499999999999</v>
      </c>
      <c r="X77" s="2">
        <v>-91.19</v>
      </c>
      <c r="Y77" s="2">
        <v>7.1620999999999997</v>
      </c>
      <c r="Z77" s="2">
        <v>18.894600000000001</v>
      </c>
      <c r="AA77" s="2">
        <v>9.7257999999999996</v>
      </c>
      <c r="AB77" s="2">
        <v>0</v>
      </c>
      <c r="AC77" s="2">
        <v>0</v>
      </c>
      <c r="AD77" s="2">
        <v>0</v>
      </c>
      <c r="AE77" s="2">
        <v>0</v>
      </c>
      <c r="AF77" s="2">
        <v>0.98770000000000002</v>
      </c>
      <c r="AG77" s="2">
        <v>8.4859000000000009</v>
      </c>
      <c r="AH77" s="2">
        <v>39.662599999999998</v>
      </c>
      <c r="AI77" s="2">
        <v>51.423900000000003</v>
      </c>
      <c r="AJ77" s="2">
        <v>0</v>
      </c>
      <c r="AK77" s="2">
        <v>0</v>
      </c>
      <c r="AL77" s="2">
        <v>0</v>
      </c>
      <c r="AM77" s="2">
        <v>0</v>
      </c>
      <c r="AN77" s="2">
        <v>0.42759999999999998</v>
      </c>
      <c r="AO77" s="2">
        <v>0.22850000000000001</v>
      </c>
      <c r="AP77" s="2">
        <v>4.53E-2</v>
      </c>
      <c r="AQ77" s="2">
        <v>49.854100000000003</v>
      </c>
      <c r="AR77" s="2">
        <v>2.6364999999999998</v>
      </c>
      <c r="AS77" s="2">
        <v>11.910600000000001</v>
      </c>
      <c r="AT77" s="2">
        <v>2.3010999999999999</v>
      </c>
      <c r="AU77" s="2">
        <v>14.938800000000001</v>
      </c>
      <c r="AV77" s="2">
        <v>0.27310000000000001</v>
      </c>
      <c r="AW77" s="2">
        <v>4.5716999999999999</v>
      </c>
      <c r="AX77" s="2">
        <v>9.6241000000000003</v>
      </c>
      <c r="AY77" s="2">
        <v>2.5562</v>
      </c>
      <c r="AZ77" s="2">
        <v>0.85860000000000003</v>
      </c>
      <c r="BA77" s="2">
        <v>0.24110000000000001</v>
      </c>
      <c r="BB77" s="2">
        <v>0</v>
      </c>
      <c r="BC77" s="2">
        <v>1E-3</v>
      </c>
      <c r="BD77" s="2">
        <v>0.23319999999999999</v>
      </c>
      <c r="BE77" s="2">
        <v>0</v>
      </c>
      <c r="BF77" s="2">
        <v>1.4139999999999999</v>
      </c>
      <c r="BG77" s="2">
        <v>1.2786</v>
      </c>
      <c r="BH77" s="2">
        <v>0.75670000000000004</v>
      </c>
      <c r="BI77" s="2">
        <v>1.2968999999999999</v>
      </c>
      <c r="BJ77" s="2">
        <v>1.4748000000000001</v>
      </c>
      <c r="BK77" s="2">
        <v>1.4245000000000001</v>
      </c>
      <c r="BL77" s="2">
        <v>1.4394</v>
      </c>
      <c r="BM77" s="2">
        <v>1.4426000000000001</v>
      </c>
      <c r="BN77" s="2">
        <v>1.4394</v>
      </c>
      <c r="BO77" s="2">
        <v>1.4373</v>
      </c>
      <c r="BP77" s="2">
        <v>1.4350000000000001</v>
      </c>
      <c r="BQ77" s="2">
        <v>1.4492</v>
      </c>
      <c r="BR77" s="2">
        <v>1.4537</v>
      </c>
      <c r="BS77" s="2">
        <v>1.4555</v>
      </c>
      <c r="BT77" s="2">
        <v>1.4553</v>
      </c>
      <c r="BU77" s="2">
        <v>36.328299999999999</v>
      </c>
      <c r="BV77" s="2">
        <v>0</v>
      </c>
      <c r="BW77" s="2">
        <v>0</v>
      </c>
      <c r="BX77" s="2">
        <v>0</v>
      </c>
      <c r="BY77" s="2">
        <v>33.339799999999997</v>
      </c>
      <c r="BZ77" s="2">
        <v>0.35120000000000001</v>
      </c>
      <c r="CA77" s="2">
        <v>29.4741</v>
      </c>
      <c r="CB77" s="2">
        <v>0.48820000000000002</v>
      </c>
      <c r="CC77" s="2">
        <v>0</v>
      </c>
      <c r="CD77" s="2">
        <v>0</v>
      </c>
      <c r="CE77" s="2">
        <v>0</v>
      </c>
      <c r="CF77" s="2">
        <v>0</v>
      </c>
      <c r="CG77" s="2">
        <v>1.84E-2</v>
      </c>
      <c r="CH77" s="2">
        <v>0</v>
      </c>
      <c r="CI77" s="2">
        <v>0</v>
      </c>
      <c r="CJ77" s="2">
        <v>61.18</v>
      </c>
      <c r="CK77" s="2">
        <v>60.47</v>
      </c>
      <c r="CL77" s="2">
        <v>38.380000000000003</v>
      </c>
      <c r="CM77" s="2">
        <v>0.41</v>
      </c>
      <c r="CN77" s="2">
        <v>0.72</v>
      </c>
      <c r="CO77" s="2">
        <v>0.02</v>
      </c>
      <c r="CP77" s="2">
        <v>52.316699999999997</v>
      </c>
      <c r="CQ77" s="2">
        <v>0</v>
      </c>
      <c r="CR77" s="2">
        <v>30.449100000000001</v>
      </c>
      <c r="CS77" s="2">
        <v>0</v>
      </c>
      <c r="CT77" s="2">
        <v>0</v>
      </c>
      <c r="CU77" s="2">
        <v>0</v>
      </c>
      <c r="CV77" s="2">
        <v>0</v>
      </c>
      <c r="CW77" s="2">
        <v>12.9129</v>
      </c>
      <c r="CX77" s="2">
        <v>4.0750999999999999</v>
      </c>
      <c r="CY77" s="2">
        <v>0.2462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62.74</v>
      </c>
      <c r="DF77" s="2">
        <v>35.83</v>
      </c>
      <c r="DG77" s="2">
        <v>1.42</v>
      </c>
      <c r="DH77" s="2">
        <v>0</v>
      </c>
      <c r="DI77" s="2">
        <v>50.678699999999999</v>
      </c>
      <c r="DJ77" s="2">
        <v>0</v>
      </c>
      <c r="DK77" s="2">
        <v>4.9268000000000001</v>
      </c>
      <c r="DL77" s="2">
        <v>0</v>
      </c>
      <c r="DM77" s="2">
        <v>12.010400000000001</v>
      </c>
      <c r="DN77" s="2">
        <v>0.25340000000000001</v>
      </c>
      <c r="DO77" s="2">
        <v>14.301600000000001</v>
      </c>
      <c r="DP77" s="2">
        <v>17.823699999999999</v>
      </c>
      <c r="DQ77" s="2">
        <v>0</v>
      </c>
      <c r="DR77" s="2">
        <v>0</v>
      </c>
      <c r="DS77" s="2">
        <v>0</v>
      </c>
      <c r="DT77" s="2">
        <v>0</v>
      </c>
      <c r="DU77" s="2">
        <v>5.4000000000000003E-3</v>
      </c>
      <c r="DV77" s="2">
        <v>0</v>
      </c>
      <c r="DW77" s="2">
        <v>0</v>
      </c>
      <c r="DX77" s="2">
        <v>67.98</v>
      </c>
      <c r="DY77" s="2">
        <v>39.79</v>
      </c>
      <c r="DZ77" s="2">
        <v>18.75</v>
      </c>
      <c r="EA77" s="2">
        <v>35.64</v>
      </c>
      <c r="EB77" s="2">
        <v>5.42</v>
      </c>
      <c r="EC77" s="2">
        <v>0.4</v>
      </c>
      <c r="ED77" s="2">
        <v>0.01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0</v>
      </c>
      <c r="GG77" s="2">
        <v>0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0</v>
      </c>
      <c r="GU77" s="2">
        <v>0</v>
      </c>
      <c r="GV77" s="2">
        <v>0</v>
      </c>
      <c r="GW77" s="2">
        <v>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2">
        <v>0</v>
      </c>
      <c r="HJ77" s="2">
        <v>0</v>
      </c>
      <c r="HK77" s="2">
        <v>0</v>
      </c>
      <c r="HL77" s="2">
        <v>0</v>
      </c>
      <c r="HM77" s="2">
        <v>0</v>
      </c>
      <c r="HN77" s="2">
        <v>0</v>
      </c>
      <c r="HO77" s="2">
        <v>59.797499999999999</v>
      </c>
      <c r="HP77" s="2">
        <v>0</v>
      </c>
      <c r="HQ77" s="2">
        <v>0</v>
      </c>
      <c r="HR77" s="2">
        <v>0</v>
      </c>
      <c r="HS77" s="2">
        <v>0</v>
      </c>
      <c r="HT77" s="2">
        <v>0</v>
      </c>
      <c r="HU77" s="2">
        <v>0</v>
      </c>
      <c r="HV77" s="2">
        <v>0</v>
      </c>
      <c r="HW77" s="2">
        <v>3.7949000000000002</v>
      </c>
      <c r="HX77" s="2">
        <v>36.407600000000002</v>
      </c>
      <c r="HY77" s="2">
        <v>0</v>
      </c>
      <c r="HZ77" s="2">
        <v>94.31</v>
      </c>
      <c r="IA77" s="2">
        <v>5.69</v>
      </c>
    </row>
    <row r="78" spans="1:235" x14ac:dyDescent="0.35">
      <c r="A78" s="2" t="s">
        <v>659</v>
      </c>
      <c r="B78" s="2">
        <v>38.61</v>
      </c>
      <c r="C78" s="2">
        <v>37.47</v>
      </c>
      <c r="D78" s="2">
        <v>37.840000000000003</v>
      </c>
      <c r="E78" s="2">
        <v>1117.47</v>
      </c>
      <c r="F78" s="2">
        <v>1E-3</v>
      </c>
      <c r="G78" s="2">
        <v>-9.2899999999999991</v>
      </c>
      <c r="H78" s="2">
        <v>0</v>
      </c>
      <c r="I78" s="2">
        <v>-0.72</v>
      </c>
      <c r="J78" s="2">
        <v>62.53</v>
      </c>
      <c r="K78" s="2">
        <v>1117.47</v>
      </c>
      <c r="L78" s="2">
        <v>0</v>
      </c>
      <c r="M78" s="2">
        <v>1117.47</v>
      </c>
      <c r="N78" s="2">
        <v>0</v>
      </c>
      <c r="O78" s="2">
        <v>1117.47</v>
      </c>
      <c r="P78" s="2">
        <v>0</v>
      </c>
      <c r="Q78" s="2">
        <v>1105.3599999999999</v>
      </c>
      <c r="R78" s="2">
        <v>-12.11</v>
      </c>
      <c r="S78" s="2">
        <v>1099.69</v>
      </c>
      <c r="T78" s="2">
        <v>-17.78</v>
      </c>
      <c r="U78" s="2">
        <v>1028.56</v>
      </c>
      <c r="V78" s="2">
        <v>-88.91</v>
      </c>
      <c r="W78" s="2">
        <v>1026.8499999999999</v>
      </c>
      <c r="X78" s="2">
        <v>-90.62</v>
      </c>
      <c r="Y78" s="2">
        <v>7.2046000000000001</v>
      </c>
      <c r="Z78" s="2">
        <v>19.091200000000001</v>
      </c>
      <c r="AA78" s="2">
        <v>9.9811999999999994</v>
      </c>
      <c r="AB78" s="2">
        <v>0</v>
      </c>
      <c r="AC78" s="2">
        <v>0</v>
      </c>
      <c r="AD78" s="2">
        <v>0</v>
      </c>
      <c r="AE78" s="2">
        <v>0</v>
      </c>
      <c r="AF78" s="2">
        <v>0.9899</v>
      </c>
      <c r="AG78" s="2">
        <v>8.5577000000000005</v>
      </c>
      <c r="AH78" s="2">
        <v>39.5809</v>
      </c>
      <c r="AI78" s="2">
        <v>51.431199999999997</v>
      </c>
      <c r="AJ78" s="2">
        <v>0</v>
      </c>
      <c r="AK78" s="2">
        <v>0</v>
      </c>
      <c r="AL78" s="2">
        <v>0</v>
      </c>
      <c r="AM78" s="2">
        <v>0</v>
      </c>
      <c r="AN78" s="2">
        <v>0.43020000000000003</v>
      </c>
      <c r="AO78" s="2">
        <v>0.2291</v>
      </c>
      <c r="AP78" s="2">
        <v>4.53E-2</v>
      </c>
      <c r="AQ78" s="2">
        <v>49.849200000000003</v>
      </c>
      <c r="AR78" s="2">
        <v>2.6575000000000002</v>
      </c>
      <c r="AS78" s="2">
        <v>11.8972</v>
      </c>
      <c r="AT78" s="2">
        <v>2.3090999999999999</v>
      </c>
      <c r="AU78" s="2">
        <v>14.967599999999999</v>
      </c>
      <c r="AV78" s="2">
        <v>0.2737</v>
      </c>
      <c r="AW78" s="2">
        <v>4.5469999999999997</v>
      </c>
      <c r="AX78" s="2">
        <v>9.5973000000000006</v>
      </c>
      <c r="AY78" s="2">
        <v>2.5592999999999999</v>
      </c>
      <c r="AZ78" s="2">
        <v>0.86429999999999996</v>
      </c>
      <c r="BA78" s="2">
        <v>0.24310000000000001</v>
      </c>
      <c r="BB78" s="2">
        <v>0</v>
      </c>
      <c r="BC78" s="2">
        <v>1E-3</v>
      </c>
      <c r="BD78" s="2">
        <v>0.23380000000000001</v>
      </c>
      <c r="BE78" s="2">
        <v>0</v>
      </c>
      <c r="BF78" s="2">
        <v>1.4207000000000001</v>
      </c>
      <c r="BG78" s="2">
        <v>1.2804</v>
      </c>
      <c r="BH78" s="2">
        <v>0.75419999999999998</v>
      </c>
      <c r="BI78" s="2">
        <v>1.3018000000000001</v>
      </c>
      <c r="BJ78" s="2">
        <v>1.4843</v>
      </c>
      <c r="BK78" s="2">
        <v>1.4320999999999999</v>
      </c>
      <c r="BL78" s="2">
        <v>1.4471000000000001</v>
      </c>
      <c r="BM78" s="2">
        <v>1.4500999999999999</v>
      </c>
      <c r="BN78" s="2">
        <v>1.4467000000000001</v>
      </c>
      <c r="BO78" s="2">
        <v>1.4443999999999999</v>
      </c>
      <c r="BP78" s="2">
        <v>1.4420999999999999</v>
      </c>
      <c r="BQ78" s="2">
        <v>1.4567000000000001</v>
      </c>
      <c r="BR78" s="2">
        <v>1.4614</v>
      </c>
      <c r="BS78" s="2">
        <v>1.4632000000000001</v>
      </c>
      <c r="BT78" s="2">
        <v>1.4631000000000001</v>
      </c>
      <c r="BU78" s="2">
        <v>36.3033</v>
      </c>
      <c r="BV78" s="2">
        <v>0</v>
      </c>
      <c r="BW78" s="2">
        <v>0</v>
      </c>
      <c r="BX78" s="2">
        <v>0</v>
      </c>
      <c r="BY78" s="2">
        <v>33.472299999999997</v>
      </c>
      <c r="BZ78" s="2">
        <v>0.35210000000000002</v>
      </c>
      <c r="CA78" s="2">
        <v>29.3658</v>
      </c>
      <c r="CB78" s="2">
        <v>0.48809999999999998</v>
      </c>
      <c r="CC78" s="2">
        <v>0</v>
      </c>
      <c r="CD78" s="2">
        <v>0</v>
      </c>
      <c r="CE78" s="2">
        <v>0</v>
      </c>
      <c r="CF78" s="2">
        <v>0</v>
      </c>
      <c r="CG78" s="2">
        <v>1.84E-2</v>
      </c>
      <c r="CH78" s="2">
        <v>0</v>
      </c>
      <c r="CI78" s="2">
        <v>0</v>
      </c>
      <c r="CJ78" s="2">
        <v>61</v>
      </c>
      <c r="CK78" s="2">
        <v>60.29</v>
      </c>
      <c r="CL78" s="2">
        <v>38.549999999999997</v>
      </c>
      <c r="CM78" s="2">
        <v>0.41</v>
      </c>
      <c r="CN78" s="2">
        <v>0.72</v>
      </c>
      <c r="CO78" s="2">
        <v>0.02</v>
      </c>
      <c r="CP78" s="2">
        <v>52.349699999999999</v>
      </c>
      <c r="CQ78" s="2">
        <v>0</v>
      </c>
      <c r="CR78" s="2">
        <v>30.426500000000001</v>
      </c>
      <c r="CS78" s="2">
        <v>0</v>
      </c>
      <c r="CT78" s="2">
        <v>0</v>
      </c>
      <c r="CU78" s="2">
        <v>0</v>
      </c>
      <c r="CV78" s="2">
        <v>0</v>
      </c>
      <c r="CW78" s="2">
        <v>12.8866</v>
      </c>
      <c r="CX78" s="2">
        <v>4.0896999999999997</v>
      </c>
      <c r="CY78" s="2">
        <v>0.24740000000000001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62.61</v>
      </c>
      <c r="DF78" s="2">
        <v>35.96</v>
      </c>
      <c r="DG78" s="2">
        <v>1.43</v>
      </c>
      <c r="DH78" s="2">
        <v>0</v>
      </c>
      <c r="DI78" s="2">
        <v>50.667999999999999</v>
      </c>
      <c r="DJ78" s="2">
        <v>0</v>
      </c>
      <c r="DK78" s="2">
        <v>4.9221000000000004</v>
      </c>
      <c r="DL78" s="2">
        <v>0</v>
      </c>
      <c r="DM78" s="2">
        <v>12.0702</v>
      </c>
      <c r="DN78" s="2">
        <v>0.25440000000000002</v>
      </c>
      <c r="DO78" s="2">
        <v>14.270899999999999</v>
      </c>
      <c r="DP78" s="2">
        <v>17.808900000000001</v>
      </c>
      <c r="DQ78" s="2">
        <v>0</v>
      </c>
      <c r="DR78" s="2">
        <v>0</v>
      </c>
      <c r="DS78" s="2">
        <v>0</v>
      </c>
      <c r="DT78" s="2">
        <v>0</v>
      </c>
      <c r="DU78" s="2">
        <v>5.4000000000000003E-3</v>
      </c>
      <c r="DV78" s="2">
        <v>0</v>
      </c>
      <c r="DW78" s="2">
        <v>0</v>
      </c>
      <c r="DX78" s="2">
        <v>67.819999999999993</v>
      </c>
      <c r="DY78" s="2">
        <v>39.71</v>
      </c>
      <c r="DZ78" s="2">
        <v>18.84</v>
      </c>
      <c r="EA78" s="2">
        <v>35.619999999999997</v>
      </c>
      <c r="EB78" s="2">
        <v>5.41</v>
      </c>
      <c r="EC78" s="2">
        <v>0.4</v>
      </c>
      <c r="ED78" s="2">
        <v>0.01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2">
        <v>0</v>
      </c>
      <c r="GU78" s="2">
        <v>0</v>
      </c>
      <c r="GV78" s="2">
        <v>0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2">
        <v>0</v>
      </c>
      <c r="HJ78" s="2">
        <v>0</v>
      </c>
      <c r="HK78" s="2">
        <v>0</v>
      </c>
      <c r="HL78" s="2">
        <v>0</v>
      </c>
      <c r="HM78" s="2">
        <v>0</v>
      </c>
      <c r="HN78" s="2">
        <v>0</v>
      </c>
      <c r="HO78" s="2">
        <v>59.806100000000001</v>
      </c>
      <c r="HP78" s="2">
        <v>0</v>
      </c>
      <c r="HQ78" s="2">
        <v>0</v>
      </c>
      <c r="HR78" s="2">
        <v>0</v>
      </c>
      <c r="HS78" s="2">
        <v>0</v>
      </c>
      <c r="HT78" s="2">
        <v>0</v>
      </c>
      <c r="HU78" s="2">
        <v>0</v>
      </c>
      <c r="HV78" s="2">
        <v>0</v>
      </c>
      <c r="HW78" s="2">
        <v>3.7860999999999998</v>
      </c>
      <c r="HX78" s="2">
        <v>36.407800000000002</v>
      </c>
      <c r="HY78" s="2">
        <v>0</v>
      </c>
      <c r="HZ78" s="2">
        <v>94.32</v>
      </c>
      <c r="IA78" s="2">
        <v>5.68</v>
      </c>
    </row>
    <row r="79" spans="1:235" x14ac:dyDescent="0.35">
      <c r="A79" s="2" t="s">
        <v>659</v>
      </c>
      <c r="B79" s="2">
        <v>39.11</v>
      </c>
      <c r="C79" s="2">
        <v>37.97</v>
      </c>
      <c r="D79" s="2">
        <v>38.340000000000003</v>
      </c>
      <c r="E79" s="2">
        <v>1116.9100000000001</v>
      </c>
      <c r="F79" s="2">
        <v>1E-3</v>
      </c>
      <c r="G79" s="2">
        <v>-9.2899999999999991</v>
      </c>
      <c r="H79" s="2">
        <v>0</v>
      </c>
      <c r="I79" s="2">
        <v>-0.72</v>
      </c>
      <c r="J79" s="2">
        <v>62.03</v>
      </c>
      <c r="K79" s="2">
        <v>1116.9000000000001</v>
      </c>
      <c r="L79" s="2">
        <v>0</v>
      </c>
      <c r="M79" s="2">
        <v>1116.9100000000001</v>
      </c>
      <c r="N79" s="2">
        <v>0</v>
      </c>
      <c r="O79" s="2">
        <v>1116.9100000000001</v>
      </c>
      <c r="P79" s="2">
        <v>0</v>
      </c>
      <c r="Q79" s="2">
        <v>1104.8399999999999</v>
      </c>
      <c r="R79" s="2">
        <v>-12.06</v>
      </c>
      <c r="S79" s="2">
        <v>1099.1199999999999</v>
      </c>
      <c r="T79" s="2">
        <v>-17.79</v>
      </c>
      <c r="U79" s="2">
        <v>1029.71</v>
      </c>
      <c r="V79" s="2">
        <v>-87.2</v>
      </c>
      <c r="W79" s="2">
        <v>1026.8499999999999</v>
      </c>
      <c r="X79" s="2">
        <v>-90.06</v>
      </c>
      <c r="Y79" s="2">
        <v>7.2470999999999997</v>
      </c>
      <c r="Z79" s="2">
        <v>19.287700000000001</v>
      </c>
      <c r="AA79" s="2">
        <v>10.236800000000001</v>
      </c>
      <c r="AB79" s="2">
        <v>0</v>
      </c>
      <c r="AC79" s="2">
        <v>0</v>
      </c>
      <c r="AD79" s="2">
        <v>0</v>
      </c>
      <c r="AE79" s="2">
        <v>0</v>
      </c>
      <c r="AF79" s="2">
        <v>0.99199999999999999</v>
      </c>
      <c r="AG79" s="2">
        <v>8.5681999999999992</v>
      </c>
      <c r="AH79" s="2">
        <v>39.56</v>
      </c>
      <c r="AI79" s="2">
        <v>51.439900000000002</v>
      </c>
      <c r="AJ79" s="2">
        <v>0</v>
      </c>
      <c r="AK79" s="2">
        <v>0</v>
      </c>
      <c r="AL79" s="2">
        <v>0</v>
      </c>
      <c r="AM79" s="2">
        <v>0</v>
      </c>
      <c r="AN79" s="2">
        <v>0.43180000000000002</v>
      </c>
      <c r="AO79" s="2">
        <v>0.2296</v>
      </c>
      <c r="AP79" s="2">
        <v>4.53E-2</v>
      </c>
      <c r="AQ79" s="2">
        <v>49.844200000000001</v>
      </c>
      <c r="AR79" s="2">
        <v>2.6787999999999998</v>
      </c>
      <c r="AS79" s="2">
        <v>11.883800000000001</v>
      </c>
      <c r="AT79" s="2">
        <v>2.3170999999999999</v>
      </c>
      <c r="AU79" s="2">
        <v>14.9963</v>
      </c>
      <c r="AV79" s="2">
        <v>0.27429999999999999</v>
      </c>
      <c r="AW79" s="2">
        <v>4.5223000000000004</v>
      </c>
      <c r="AX79" s="2">
        <v>9.5704999999999991</v>
      </c>
      <c r="AY79" s="2">
        <v>2.5623</v>
      </c>
      <c r="AZ79" s="2">
        <v>0.87</v>
      </c>
      <c r="BA79" s="2">
        <v>0.245</v>
      </c>
      <c r="BB79" s="2">
        <v>0</v>
      </c>
      <c r="BC79" s="2">
        <v>8.9999999999999998E-4</v>
      </c>
      <c r="BD79" s="2">
        <v>0.23449999999999999</v>
      </c>
      <c r="BE79" s="2">
        <v>0</v>
      </c>
      <c r="BF79" s="2">
        <v>1.4274</v>
      </c>
      <c r="BG79" s="2">
        <v>1.2822</v>
      </c>
      <c r="BH79" s="2">
        <v>0.75170000000000003</v>
      </c>
      <c r="BI79" s="2">
        <v>1.3068</v>
      </c>
      <c r="BJ79" s="2">
        <v>1.4939</v>
      </c>
      <c r="BK79" s="2">
        <v>1.4398</v>
      </c>
      <c r="BL79" s="2">
        <v>1.4550000000000001</v>
      </c>
      <c r="BM79" s="2">
        <v>1.4577</v>
      </c>
      <c r="BN79" s="2">
        <v>1.454</v>
      </c>
      <c r="BO79" s="2">
        <v>1.4517</v>
      </c>
      <c r="BP79" s="2">
        <v>1.4492</v>
      </c>
      <c r="BQ79" s="2">
        <v>1.4641999999999999</v>
      </c>
      <c r="BR79" s="2">
        <v>1.4691000000000001</v>
      </c>
      <c r="BS79" s="2">
        <v>1.4711000000000001</v>
      </c>
      <c r="BT79" s="2">
        <v>1.4710000000000001</v>
      </c>
      <c r="BU79" s="2">
        <v>36.278300000000002</v>
      </c>
      <c r="BV79" s="2">
        <v>0</v>
      </c>
      <c r="BW79" s="2">
        <v>0</v>
      </c>
      <c r="BX79" s="2">
        <v>0</v>
      </c>
      <c r="BY79" s="2">
        <v>33.6051</v>
      </c>
      <c r="BZ79" s="2">
        <v>0.35299999999999998</v>
      </c>
      <c r="CA79" s="2">
        <v>29.257200000000001</v>
      </c>
      <c r="CB79" s="2">
        <v>0.48809999999999998</v>
      </c>
      <c r="CC79" s="2">
        <v>0</v>
      </c>
      <c r="CD79" s="2">
        <v>0</v>
      </c>
      <c r="CE79" s="2">
        <v>0</v>
      </c>
      <c r="CF79" s="2">
        <v>0</v>
      </c>
      <c r="CG79" s="2">
        <v>1.83E-2</v>
      </c>
      <c r="CH79" s="2">
        <v>0</v>
      </c>
      <c r="CI79" s="2">
        <v>0</v>
      </c>
      <c r="CJ79" s="2">
        <v>60.81</v>
      </c>
      <c r="CK79" s="2">
        <v>60.11</v>
      </c>
      <c r="CL79" s="2">
        <v>38.729999999999997</v>
      </c>
      <c r="CM79" s="2">
        <v>0.41</v>
      </c>
      <c r="CN79" s="2">
        <v>0.72</v>
      </c>
      <c r="CO79" s="2">
        <v>0.02</v>
      </c>
      <c r="CP79" s="2">
        <v>52.382899999999999</v>
      </c>
      <c r="CQ79" s="2">
        <v>0</v>
      </c>
      <c r="CR79" s="2">
        <v>30.4039</v>
      </c>
      <c r="CS79" s="2">
        <v>0</v>
      </c>
      <c r="CT79" s="2">
        <v>0</v>
      </c>
      <c r="CU79" s="2">
        <v>0</v>
      </c>
      <c r="CV79" s="2">
        <v>0</v>
      </c>
      <c r="CW79" s="2">
        <v>12.860300000000001</v>
      </c>
      <c r="CX79" s="2">
        <v>4.1041999999999996</v>
      </c>
      <c r="CY79" s="2">
        <v>0.2487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62.48</v>
      </c>
      <c r="DF79" s="2">
        <v>36.08</v>
      </c>
      <c r="DG79" s="2">
        <v>1.44</v>
      </c>
      <c r="DH79" s="2">
        <v>0</v>
      </c>
      <c r="DI79" s="2">
        <v>50.657299999999999</v>
      </c>
      <c r="DJ79" s="2">
        <v>0</v>
      </c>
      <c r="DK79" s="2">
        <v>4.9175000000000004</v>
      </c>
      <c r="DL79" s="2">
        <v>0</v>
      </c>
      <c r="DM79" s="2">
        <v>12.1302</v>
      </c>
      <c r="DN79" s="2">
        <v>0.2555</v>
      </c>
      <c r="DO79" s="2">
        <v>14.24</v>
      </c>
      <c r="DP79" s="2">
        <v>17.7941</v>
      </c>
      <c r="DQ79" s="2">
        <v>0</v>
      </c>
      <c r="DR79" s="2">
        <v>0</v>
      </c>
      <c r="DS79" s="2">
        <v>0</v>
      </c>
      <c r="DT79" s="2">
        <v>0</v>
      </c>
      <c r="DU79" s="2">
        <v>5.4000000000000003E-3</v>
      </c>
      <c r="DV79" s="2">
        <v>0</v>
      </c>
      <c r="DW79" s="2">
        <v>0</v>
      </c>
      <c r="DX79" s="2">
        <v>67.66</v>
      </c>
      <c r="DY79" s="2">
        <v>39.64</v>
      </c>
      <c r="DZ79" s="2">
        <v>18.940000000000001</v>
      </c>
      <c r="EA79" s="2">
        <v>35.6</v>
      </c>
      <c r="EB79" s="2">
        <v>5.41</v>
      </c>
      <c r="EC79" s="2">
        <v>0.4</v>
      </c>
      <c r="ED79" s="2">
        <v>0.01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2">
        <v>0</v>
      </c>
      <c r="GU79" s="2">
        <v>0</v>
      </c>
      <c r="GV79" s="2"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2">
        <v>0</v>
      </c>
      <c r="HJ79" s="2">
        <v>0</v>
      </c>
      <c r="HK79" s="2">
        <v>0</v>
      </c>
      <c r="HL79" s="2">
        <v>0</v>
      </c>
      <c r="HM79" s="2">
        <v>0</v>
      </c>
      <c r="HN79" s="2">
        <v>0</v>
      </c>
      <c r="HO79" s="2">
        <v>59.814799999999998</v>
      </c>
      <c r="HP79" s="2">
        <v>0</v>
      </c>
      <c r="HQ79" s="2">
        <v>0</v>
      </c>
      <c r="HR79" s="2">
        <v>0</v>
      </c>
      <c r="HS79" s="2">
        <v>0</v>
      </c>
      <c r="HT79" s="2">
        <v>0</v>
      </c>
      <c r="HU79" s="2">
        <v>0</v>
      </c>
      <c r="HV79" s="2">
        <v>0</v>
      </c>
      <c r="HW79" s="2">
        <v>3.7772999999999999</v>
      </c>
      <c r="HX79" s="2">
        <v>36.407899999999998</v>
      </c>
      <c r="HY79" s="2">
        <v>0</v>
      </c>
      <c r="HZ79" s="2">
        <v>94.33</v>
      </c>
      <c r="IA79" s="2">
        <v>5.67</v>
      </c>
    </row>
    <row r="80" spans="1:235" x14ac:dyDescent="0.35">
      <c r="A80" s="2" t="s">
        <v>659</v>
      </c>
      <c r="B80" s="2">
        <v>39.61</v>
      </c>
      <c r="C80" s="2">
        <v>38.47</v>
      </c>
      <c r="D80" s="2">
        <v>38.85</v>
      </c>
      <c r="E80" s="2">
        <v>1116.3399999999999</v>
      </c>
      <c r="F80" s="2">
        <v>1E-3</v>
      </c>
      <c r="G80" s="2">
        <v>-9.3000000000000007</v>
      </c>
      <c r="H80" s="2">
        <v>0</v>
      </c>
      <c r="I80" s="2">
        <v>-0.72</v>
      </c>
      <c r="J80" s="2">
        <v>61.53</v>
      </c>
      <c r="K80" s="2">
        <v>1116.3399999999999</v>
      </c>
      <c r="L80" s="2">
        <v>0</v>
      </c>
      <c r="M80" s="2">
        <v>1116.3399999999999</v>
      </c>
      <c r="N80" s="2">
        <v>0</v>
      </c>
      <c r="O80" s="2">
        <v>1116.3399999999999</v>
      </c>
      <c r="P80" s="2">
        <v>0</v>
      </c>
      <c r="Q80" s="2">
        <v>1104.33</v>
      </c>
      <c r="R80" s="2">
        <v>-12.01</v>
      </c>
      <c r="S80" s="2">
        <v>1098.53</v>
      </c>
      <c r="T80" s="2">
        <v>-17.8</v>
      </c>
      <c r="U80" s="2">
        <v>1030.8699999999999</v>
      </c>
      <c r="V80" s="2">
        <v>-85.47</v>
      </c>
      <c r="W80" s="2">
        <v>1026.8499999999999</v>
      </c>
      <c r="X80" s="2">
        <v>-89.49</v>
      </c>
      <c r="Y80" s="2">
        <v>7.2897999999999996</v>
      </c>
      <c r="Z80" s="2">
        <v>19.484300000000001</v>
      </c>
      <c r="AA80" s="2">
        <v>10.4925</v>
      </c>
      <c r="AB80" s="2">
        <v>0</v>
      </c>
      <c r="AC80" s="2">
        <v>0</v>
      </c>
      <c r="AD80" s="2">
        <v>0</v>
      </c>
      <c r="AE80" s="2">
        <v>0</v>
      </c>
      <c r="AF80" s="2">
        <v>0.99419999999999997</v>
      </c>
      <c r="AG80" s="2">
        <v>8.5787999999999993</v>
      </c>
      <c r="AH80" s="2">
        <v>39.539099999999998</v>
      </c>
      <c r="AI80" s="2">
        <v>51.448599999999999</v>
      </c>
      <c r="AJ80" s="2">
        <v>0</v>
      </c>
      <c r="AK80" s="2">
        <v>0</v>
      </c>
      <c r="AL80" s="2">
        <v>0</v>
      </c>
      <c r="AM80" s="2">
        <v>0</v>
      </c>
      <c r="AN80" s="2">
        <v>0.4335</v>
      </c>
      <c r="AO80" s="2">
        <v>0.23019999999999999</v>
      </c>
      <c r="AP80" s="2">
        <v>4.53E-2</v>
      </c>
      <c r="AQ80" s="2">
        <v>49.838999999999999</v>
      </c>
      <c r="AR80" s="2">
        <v>2.7004999999999999</v>
      </c>
      <c r="AS80" s="2">
        <v>11.8704</v>
      </c>
      <c r="AT80" s="2">
        <v>2.3250000000000002</v>
      </c>
      <c r="AU80" s="2">
        <v>15.024800000000001</v>
      </c>
      <c r="AV80" s="2">
        <v>0.27489999999999998</v>
      </c>
      <c r="AW80" s="2">
        <v>4.4976000000000003</v>
      </c>
      <c r="AX80" s="2">
        <v>9.5434999999999999</v>
      </c>
      <c r="AY80" s="2">
        <v>2.5653999999999999</v>
      </c>
      <c r="AZ80" s="2">
        <v>0.87590000000000001</v>
      </c>
      <c r="BA80" s="2">
        <v>0.247</v>
      </c>
      <c r="BB80" s="2">
        <v>0</v>
      </c>
      <c r="BC80" s="2">
        <v>8.9999999999999998E-4</v>
      </c>
      <c r="BD80" s="2">
        <v>0.2351</v>
      </c>
      <c r="BE80" s="2">
        <v>0</v>
      </c>
      <c r="BF80" s="2">
        <v>1.4341999999999999</v>
      </c>
      <c r="BG80" s="2">
        <v>1.2839</v>
      </c>
      <c r="BH80" s="2">
        <v>0.74919999999999998</v>
      </c>
      <c r="BI80" s="2">
        <v>1.3117000000000001</v>
      </c>
      <c r="BJ80" s="2">
        <v>1.5036</v>
      </c>
      <c r="BK80" s="2">
        <v>1.4476</v>
      </c>
      <c r="BL80" s="2">
        <v>1.4629000000000001</v>
      </c>
      <c r="BM80" s="2">
        <v>1.4654</v>
      </c>
      <c r="BN80" s="2">
        <v>1.4615</v>
      </c>
      <c r="BO80" s="2">
        <v>1.4589000000000001</v>
      </c>
      <c r="BP80" s="2">
        <v>1.4562999999999999</v>
      </c>
      <c r="BQ80" s="2">
        <v>1.4718</v>
      </c>
      <c r="BR80" s="2">
        <v>1.4769000000000001</v>
      </c>
      <c r="BS80" s="2">
        <v>1.4790000000000001</v>
      </c>
      <c r="BT80" s="2">
        <v>1.4790000000000001</v>
      </c>
      <c r="BU80" s="2">
        <v>36.2532</v>
      </c>
      <c r="BV80" s="2">
        <v>0</v>
      </c>
      <c r="BW80" s="2">
        <v>0</v>
      </c>
      <c r="BX80" s="2">
        <v>0</v>
      </c>
      <c r="BY80" s="2">
        <v>33.738199999999999</v>
      </c>
      <c r="BZ80" s="2">
        <v>0.3538</v>
      </c>
      <c r="CA80" s="2">
        <v>29.148499999999999</v>
      </c>
      <c r="CB80" s="2">
        <v>0.48799999999999999</v>
      </c>
      <c r="CC80" s="2">
        <v>0</v>
      </c>
      <c r="CD80" s="2">
        <v>0</v>
      </c>
      <c r="CE80" s="2">
        <v>0</v>
      </c>
      <c r="CF80" s="2">
        <v>0</v>
      </c>
      <c r="CG80" s="2">
        <v>1.83E-2</v>
      </c>
      <c r="CH80" s="2">
        <v>0</v>
      </c>
      <c r="CI80" s="2">
        <v>0</v>
      </c>
      <c r="CJ80" s="2">
        <v>60.63</v>
      </c>
      <c r="CK80" s="2">
        <v>59.93</v>
      </c>
      <c r="CL80" s="2">
        <v>38.909999999999997</v>
      </c>
      <c r="CM80" s="2">
        <v>0.41</v>
      </c>
      <c r="CN80" s="2">
        <v>0.72</v>
      </c>
      <c r="CO80" s="2">
        <v>0.02</v>
      </c>
      <c r="CP80" s="2">
        <v>52.4161</v>
      </c>
      <c r="CQ80" s="2">
        <v>0</v>
      </c>
      <c r="CR80" s="2">
        <v>30.3813</v>
      </c>
      <c r="CS80" s="2">
        <v>0</v>
      </c>
      <c r="CT80" s="2">
        <v>0</v>
      </c>
      <c r="CU80" s="2">
        <v>0</v>
      </c>
      <c r="CV80" s="2">
        <v>0</v>
      </c>
      <c r="CW80" s="2">
        <v>12.8338</v>
      </c>
      <c r="CX80" s="2">
        <v>4.1188000000000002</v>
      </c>
      <c r="CY80" s="2">
        <v>0.25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62.35</v>
      </c>
      <c r="DF80" s="2">
        <v>36.21</v>
      </c>
      <c r="DG80" s="2">
        <v>1.45</v>
      </c>
      <c r="DH80" s="2">
        <v>0</v>
      </c>
      <c r="DI80" s="2">
        <v>50.6464</v>
      </c>
      <c r="DJ80" s="2">
        <v>0</v>
      </c>
      <c r="DK80" s="2">
        <v>4.9128999999999996</v>
      </c>
      <c r="DL80" s="2">
        <v>0</v>
      </c>
      <c r="DM80" s="2">
        <v>12.1904</v>
      </c>
      <c r="DN80" s="2">
        <v>0.25659999999999999</v>
      </c>
      <c r="DO80" s="2">
        <v>14.209</v>
      </c>
      <c r="DP80" s="2">
        <v>17.779199999999999</v>
      </c>
      <c r="DQ80" s="2">
        <v>0</v>
      </c>
      <c r="DR80" s="2">
        <v>0</v>
      </c>
      <c r="DS80" s="2">
        <v>0</v>
      </c>
      <c r="DT80" s="2">
        <v>0</v>
      </c>
      <c r="DU80" s="2">
        <v>5.4000000000000003E-3</v>
      </c>
      <c r="DV80" s="2">
        <v>0</v>
      </c>
      <c r="DW80" s="2">
        <v>0</v>
      </c>
      <c r="DX80" s="2">
        <v>67.510000000000005</v>
      </c>
      <c r="DY80" s="2">
        <v>39.56</v>
      </c>
      <c r="DZ80" s="2">
        <v>19.04</v>
      </c>
      <c r="EA80" s="2">
        <v>35.58</v>
      </c>
      <c r="EB80" s="2">
        <v>5.41</v>
      </c>
      <c r="EC80" s="2">
        <v>0.41</v>
      </c>
      <c r="ED80" s="2">
        <v>0.01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59.823399999999999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3.7685</v>
      </c>
      <c r="HX80" s="2">
        <v>36.408099999999997</v>
      </c>
      <c r="HY80" s="2">
        <v>0</v>
      </c>
      <c r="HZ80" s="2">
        <v>94.35</v>
      </c>
      <c r="IA80" s="2">
        <v>5.65</v>
      </c>
    </row>
    <row r="81" spans="1:235" x14ac:dyDescent="0.35">
      <c r="A81" s="2" t="s">
        <v>659</v>
      </c>
      <c r="B81" s="2">
        <v>40.11</v>
      </c>
      <c r="C81" s="2">
        <v>38.97</v>
      </c>
      <c r="D81" s="2">
        <v>39.35</v>
      </c>
      <c r="E81" s="2">
        <v>1115.77</v>
      </c>
      <c r="F81" s="2">
        <v>1E-3</v>
      </c>
      <c r="G81" s="2">
        <v>-9.31</v>
      </c>
      <c r="H81" s="2">
        <v>0</v>
      </c>
      <c r="I81" s="2">
        <v>-0.72</v>
      </c>
      <c r="J81" s="2">
        <v>61.03</v>
      </c>
      <c r="K81" s="2">
        <v>1115.76</v>
      </c>
      <c r="L81" s="2">
        <v>-0.01</v>
      </c>
      <c r="M81" s="2">
        <v>1115.77</v>
      </c>
      <c r="N81" s="2">
        <v>0</v>
      </c>
      <c r="O81" s="2">
        <v>1115.76</v>
      </c>
      <c r="P81" s="2">
        <v>-0.01</v>
      </c>
      <c r="Q81" s="2">
        <v>1103.81</v>
      </c>
      <c r="R81" s="2">
        <v>-11.96</v>
      </c>
      <c r="S81" s="2">
        <v>1097.95</v>
      </c>
      <c r="T81" s="2">
        <v>-17.82</v>
      </c>
      <c r="U81" s="2">
        <v>1032.04</v>
      </c>
      <c r="V81" s="2">
        <v>-83.73</v>
      </c>
      <c r="W81" s="2">
        <v>1026.8499999999999</v>
      </c>
      <c r="X81" s="2">
        <v>-88.92</v>
      </c>
      <c r="Y81" s="2">
        <v>7.3330000000000002</v>
      </c>
      <c r="Z81" s="2">
        <v>19.680700000000002</v>
      </c>
      <c r="AA81" s="2">
        <v>10.7478</v>
      </c>
      <c r="AB81" s="2">
        <v>0</v>
      </c>
      <c r="AC81" s="2">
        <v>0</v>
      </c>
      <c r="AD81" s="2">
        <v>0</v>
      </c>
      <c r="AE81" s="2">
        <v>0</v>
      </c>
      <c r="AF81" s="2">
        <v>0.99629999999999996</v>
      </c>
      <c r="AG81" s="2">
        <v>8.6944999999999997</v>
      </c>
      <c r="AH81" s="2">
        <v>39.517899999999997</v>
      </c>
      <c r="AI81" s="2">
        <v>51.351799999999997</v>
      </c>
      <c r="AJ81" s="2">
        <v>0</v>
      </c>
      <c r="AK81" s="2">
        <v>0</v>
      </c>
      <c r="AL81" s="2">
        <v>0</v>
      </c>
      <c r="AM81" s="2">
        <v>0</v>
      </c>
      <c r="AN81" s="2">
        <v>0.43580000000000002</v>
      </c>
      <c r="AO81" s="2">
        <v>0.23080000000000001</v>
      </c>
      <c r="AP81" s="2">
        <v>4.53E-2</v>
      </c>
      <c r="AQ81" s="2">
        <v>49.8339</v>
      </c>
      <c r="AR81" s="2">
        <v>2.7225000000000001</v>
      </c>
      <c r="AS81" s="2">
        <v>11.856999999999999</v>
      </c>
      <c r="AT81" s="2">
        <v>2.3330000000000002</v>
      </c>
      <c r="AU81" s="2">
        <v>15.052899999999999</v>
      </c>
      <c r="AV81" s="2">
        <v>0.27560000000000001</v>
      </c>
      <c r="AW81" s="2">
        <v>4.4729000000000001</v>
      </c>
      <c r="AX81" s="2">
        <v>9.5165000000000006</v>
      </c>
      <c r="AY81" s="2">
        <v>2.5682999999999998</v>
      </c>
      <c r="AZ81" s="2">
        <v>0.88180000000000003</v>
      </c>
      <c r="BA81" s="2">
        <v>0.249</v>
      </c>
      <c r="BB81" s="2">
        <v>0</v>
      </c>
      <c r="BC81" s="2">
        <v>8.9999999999999998E-4</v>
      </c>
      <c r="BD81" s="2">
        <v>0.23569999999999999</v>
      </c>
      <c r="BE81" s="2">
        <v>0</v>
      </c>
      <c r="BF81" s="2">
        <v>1.4410000000000001</v>
      </c>
      <c r="BG81" s="2">
        <v>1.2857000000000001</v>
      </c>
      <c r="BH81" s="2">
        <v>0.74670000000000003</v>
      </c>
      <c r="BI81" s="2">
        <v>1.3167</v>
      </c>
      <c r="BJ81" s="2">
        <v>1.5134000000000001</v>
      </c>
      <c r="BK81" s="2">
        <v>1.4554</v>
      </c>
      <c r="BL81" s="2">
        <v>1.4709000000000001</v>
      </c>
      <c r="BM81" s="2">
        <v>1.4732000000000001</v>
      </c>
      <c r="BN81" s="2">
        <v>1.4690000000000001</v>
      </c>
      <c r="BO81" s="2">
        <v>1.4662999999999999</v>
      </c>
      <c r="BP81" s="2">
        <v>1.4635</v>
      </c>
      <c r="BQ81" s="2">
        <v>1.4795</v>
      </c>
      <c r="BR81" s="2">
        <v>1.4847999999999999</v>
      </c>
      <c r="BS81" s="2">
        <v>1.4870000000000001</v>
      </c>
      <c r="BT81" s="2">
        <v>1.4870000000000001</v>
      </c>
      <c r="BU81" s="2">
        <v>36.228000000000002</v>
      </c>
      <c r="BV81" s="2">
        <v>0</v>
      </c>
      <c r="BW81" s="2">
        <v>0</v>
      </c>
      <c r="BX81" s="2">
        <v>0</v>
      </c>
      <c r="BY81" s="2">
        <v>33.871600000000001</v>
      </c>
      <c r="BZ81" s="2">
        <v>0.35470000000000002</v>
      </c>
      <c r="CA81" s="2">
        <v>29.0395</v>
      </c>
      <c r="CB81" s="2">
        <v>0.48799999999999999</v>
      </c>
      <c r="CC81" s="2">
        <v>0</v>
      </c>
      <c r="CD81" s="2">
        <v>0</v>
      </c>
      <c r="CE81" s="2">
        <v>0</v>
      </c>
      <c r="CF81" s="2">
        <v>0</v>
      </c>
      <c r="CG81" s="2">
        <v>1.8200000000000001E-2</v>
      </c>
      <c r="CH81" s="2">
        <v>0</v>
      </c>
      <c r="CI81" s="2">
        <v>0</v>
      </c>
      <c r="CJ81" s="2">
        <v>60.45</v>
      </c>
      <c r="CK81" s="2">
        <v>59.75</v>
      </c>
      <c r="CL81" s="2">
        <v>39.1</v>
      </c>
      <c r="CM81" s="2">
        <v>0.41</v>
      </c>
      <c r="CN81" s="2">
        <v>0.72</v>
      </c>
      <c r="CO81" s="2">
        <v>0.02</v>
      </c>
      <c r="CP81" s="2">
        <v>52.449300000000001</v>
      </c>
      <c r="CQ81" s="2">
        <v>0</v>
      </c>
      <c r="CR81" s="2">
        <v>30.358599999999999</v>
      </c>
      <c r="CS81" s="2">
        <v>0</v>
      </c>
      <c r="CT81" s="2">
        <v>0</v>
      </c>
      <c r="CU81" s="2">
        <v>0</v>
      </c>
      <c r="CV81" s="2">
        <v>0</v>
      </c>
      <c r="CW81" s="2">
        <v>12.807399999999999</v>
      </c>
      <c r="CX81" s="2">
        <v>4.1334</v>
      </c>
      <c r="CY81" s="2">
        <v>0.25130000000000002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62.21</v>
      </c>
      <c r="DF81" s="2">
        <v>36.33</v>
      </c>
      <c r="DG81" s="2">
        <v>1.45</v>
      </c>
      <c r="DH81" s="2">
        <v>0</v>
      </c>
      <c r="DI81" s="2">
        <v>50.635399999999997</v>
      </c>
      <c r="DJ81" s="2">
        <v>0</v>
      </c>
      <c r="DK81" s="2">
        <v>4.9085000000000001</v>
      </c>
      <c r="DL81" s="2">
        <v>0</v>
      </c>
      <c r="DM81" s="2">
        <v>12.2508</v>
      </c>
      <c r="DN81" s="2">
        <v>0.25769999999999998</v>
      </c>
      <c r="DO81" s="2">
        <v>14.1778</v>
      </c>
      <c r="DP81" s="2">
        <v>17.764500000000002</v>
      </c>
      <c r="DQ81" s="2">
        <v>0</v>
      </c>
      <c r="DR81" s="2">
        <v>0</v>
      </c>
      <c r="DS81" s="2">
        <v>0</v>
      </c>
      <c r="DT81" s="2">
        <v>0</v>
      </c>
      <c r="DU81" s="2">
        <v>5.4000000000000003E-3</v>
      </c>
      <c r="DV81" s="2">
        <v>0</v>
      </c>
      <c r="DW81" s="2">
        <v>0</v>
      </c>
      <c r="DX81" s="2">
        <v>67.349999999999994</v>
      </c>
      <c r="DY81" s="2">
        <v>39.479999999999997</v>
      </c>
      <c r="DZ81" s="2">
        <v>19.14</v>
      </c>
      <c r="EA81" s="2">
        <v>35.56</v>
      </c>
      <c r="EB81" s="2">
        <v>5.4</v>
      </c>
      <c r="EC81" s="2">
        <v>0.41</v>
      </c>
      <c r="ED81" s="2">
        <v>0.01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2">
        <v>0</v>
      </c>
      <c r="GU81" s="2">
        <v>0</v>
      </c>
      <c r="GV81" s="2"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2">
        <v>0</v>
      </c>
      <c r="HJ81" s="2">
        <v>0</v>
      </c>
      <c r="HK81" s="2">
        <v>0</v>
      </c>
      <c r="HL81" s="2">
        <v>0</v>
      </c>
      <c r="HM81" s="2">
        <v>0</v>
      </c>
      <c r="HN81" s="2">
        <v>0</v>
      </c>
      <c r="HO81" s="2">
        <v>59.832099999999997</v>
      </c>
      <c r="HP81" s="2">
        <v>0</v>
      </c>
      <c r="HQ81" s="2">
        <v>0</v>
      </c>
      <c r="HR81" s="2">
        <v>0</v>
      </c>
      <c r="HS81" s="2">
        <v>0</v>
      </c>
      <c r="HT81" s="2">
        <v>0</v>
      </c>
      <c r="HU81" s="2">
        <v>0</v>
      </c>
      <c r="HV81" s="2">
        <v>0</v>
      </c>
      <c r="HW81" s="2">
        <v>3.7597</v>
      </c>
      <c r="HX81" s="2">
        <v>36.408299999999997</v>
      </c>
      <c r="HY81" s="2">
        <v>0</v>
      </c>
      <c r="HZ81" s="2">
        <v>94.36</v>
      </c>
      <c r="IA81" s="2">
        <v>5.64</v>
      </c>
    </row>
    <row r="82" spans="1:235" x14ac:dyDescent="0.35">
      <c r="A82" s="2" t="s">
        <v>659</v>
      </c>
      <c r="B82" s="2">
        <v>40.619999999999997</v>
      </c>
      <c r="C82" s="2">
        <v>39.46</v>
      </c>
      <c r="D82" s="2">
        <v>39.85</v>
      </c>
      <c r="E82" s="2">
        <v>1115.19</v>
      </c>
      <c r="F82" s="2">
        <v>1E-3</v>
      </c>
      <c r="G82" s="2">
        <v>-9.32</v>
      </c>
      <c r="H82" s="2">
        <v>0</v>
      </c>
      <c r="I82" s="2">
        <v>-0.72</v>
      </c>
      <c r="J82" s="2">
        <v>60.54</v>
      </c>
      <c r="K82" s="2">
        <v>1115.19</v>
      </c>
      <c r="L82" s="2">
        <v>0</v>
      </c>
      <c r="M82" s="2">
        <v>1115.19</v>
      </c>
      <c r="N82" s="2">
        <v>0</v>
      </c>
      <c r="O82" s="2">
        <v>1115.19</v>
      </c>
      <c r="P82" s="2">
        <v>0</v>
      </c>
      <c r="Q82" s="2">
        <v>1103.28</v>
      </c>
      <c r="R82" s="2">
        <v>-11.91</v>
      </c>
      <c r="S82" s="2">
        <v>1097.3599999999999</v>
      </c>
      <c r="T82" s="2">
        <v>-17.829999999999998</v>
      </c>
      <c r="U82" s="2">
        <v>1033.23</v>
      </c>
      <c r="V82" s="2">
        <v>-81.96</v>
      </c>
      <c r="W82" s="2">
        <v>1026.8499999999999</v>
      </c>
      <c r="X82" s="2">
        <v>-88.34</v>
      </c>
      <c r="Y82" s="2">
        <v>7.3771000000000004</v>
      </c>
      <c r="Z82" s="2">
        <v>19.878399999999999</v>
      </c>
      <c r="AA82" s="2">
        <v>11.001200000000001</v>
      </c>
      <c r="AB82" s="2">
        <v>0</v>
      </c>
      <c r="AC82" s="2">
        <v>0</v>
      </c>
      <c r="AD82" s="2">
        <v>0</v>
      </c>
      <c r="AE82" s="2">
        <v>0</v>
      </c>
      <c r="AF82" s="2">
        <v>0.99850000000000005</v>
      </c>
      <c r="AG82" s="2">
        <v>8.8713999999999995</v>
      </c>
      <c r="AH82" s="2">
        <v>39.746899999999997</v>
      </c>
      <c r="AI82" s="2">
        <v>50.945099999999996</v>
      </c>
      <c r="AJ82" s="2">
        <v>0</v>
      </c>
      <c r="AK82" s="2">
        <v>0</v>
      </c>
      <c r="AL82" s="2">
        <v>0</v>
      </c>
      <c r="AM82" s="2">
        <v>0</v>
      </c>
      <c r="AN82" s="2">
        <v>0.43659999999999999</v>
      </c>
      <c r="AO82" s="2">
        <v>0.23130000000000001</v>
      </c>
      <c r="AP82" s="2">
        <v>4.53E-2</v>
      </c>
      <c r="AQ82" s="2">
        <v>49.828699999999998</v>
      </c>
      <c r="AR82" s="2">
        <v>2.7448999999999999</v>
      </c>
      <c r="AS82" s="2">
        <v>11.843299999999999</v>
      </c>
      <c r="AT82" s="2">
        <v>2.3410000000000002</v>
      </c>
      <c r="AU82" s="2">
        <v>15.0807</v>
      </c>
      <c r="AV82" s="2">
        <v>0.2762</v>
      </c>
      <c r="AW82" s="2">
        <v>4.4481999999999999</v>
      </c>
      <c r="AX82" s="2">
        <v>9.4896999999999991</v>
      </c>
      <c r="AY82" s="2">
        <v>2.5712000000000002</v>
      </c>
      <c r="AZ82" s="2">
        <v>0.88780000000000003</v>
      </c>
      <c r="BA82" s="2">
        <v>0.25109999999999999</v>
      </c>
      <c r="BB82" s="2">
        <v>0</v>
      </c>
      <c r="BC82" s="2">
        <v>8.9999999999999998E-4</v>
      </c>
      <c r="BD82" s="2">
        <v>0.23630000000000001</v>
      </c>
      <c r="BE82" s="2">
        <v>0</v>
      </c>
      <c r="BF82" s="2">
        <v>1.4479</v>
      </c>
      <c r="BG82" s="2">
        <v>1.2876000000000001</v>
      </c>
      <c r="BH82" s="2">
        <v>0.74419999999999997</v>
      </c>
      <c r="BI82" s="2">
        <v>1.3216000000000001</v>
      </c>
      <c r="BJ82" s="2">
        <v>1.5234000000000001</v>
      </c>
      <c r="BK82" s="2">
        <v>1.4634</v>
      </c>
      <c r="BL82" s="2">
        <v>1.4790000000000001</v>
      </c>
      <c r="BM82" s="2">
        <v>1.4811000000000001</v>
      </c>
      <c r="BN82" s="2">
        <v>1.4764999999999999</v>
      </c>
      <c r="BO82" s="2">
        <v>1.4737</v>
      </c>
      <c r="BP82" s="2">
        <v>1.4708000000000001</v>
      </c>
      <c r="BQ82" s="2">
        <v>1.4873000000000001</v>
      </c>
      <c r="BR82" s="2">
        <v>1.4927999999999999</v>
      </c>
      <c r="BS82" s="2">
        <v>1.4952000000000001</v>
      </c>
      <c r="BT82" s="2">
        <v>1.4952000000000001</v>
      </c>
      <c r="BU82" s="2">
        <v>36.2029</v>
      </c>
      <c r="BV82" s="2">
        <v>0</v>
      </c>
      <c r="BW82" s="2">
        <v>0</v>
      </c>
      <c r="BX82" s="2">
        <v>0</v>
      </c>
      <c r="BY82" s="2">
        <v>34.005099999999999</v>
      </c>
      <c r="BZ82" s="2">
        <v>0.35560000000000003</v>
      </c>
      <c r="CA82" s="2">
        <v>28.930299999999999</v>
      </c>
      <c r="CB82" s="2">
        <v>0.48799999999999999</v>
      </c>
      <c r="CC82" s="2">
        <v>0</v>
      </c>
      <c r="CD82" s="2">
        <v>0</v>
      </c>
      <c r="CE82" s="2">
        <v>0</v>
      </c>
      <c r="CF82" s="2">
        <v>0</v>
      </c>
      <c r="CG82" s="2">
        <v>1.8200000000000001E-2</v>
      </c>
      <c r="CH82" s="2">
        <v>0</v>
      </c>
      <c r="CI82" s="2">
        <v>0</v>
      </c>
      <c r="CJ82" s="2">
        <v>60.26</v>
      </c>
      <c r="CK82" s="2">
        <v>59.56</v>
      </c>
      <c r="CL82" s="2">
        <v>39.28</v>
      </c>
      <c r="CM82" s="2">
        <v>0.42</v>
      </c>
      <c r="CN82" s="2">
        <v>0.72</v>
      </c>
      <c r="CO82" s="2">
        <v>0.02</v>
      </c>
      <c r="CP82" s="2">
        <v>52.482500000000002</v>
      </c>
      <c r="CQ82" s="2">
        <v>0</v>
      </c>
      <c r="CR82" s="2">
        <v>30.335899999999999</v>
      </c>
      <c r="CS82" s="2">
        <v>0</v>
      </c>
      <c r="CT82" s="2">
        <v>0</v>
      </c>
      <c r="CU82" s="2">
        <v>0</v>
      </c>
      <c r="CV82" s="2">
        <v>0</v>
      </c>
      <c r="CW82" s="2">
        <v>12.780900000000001</v>
      </c>
      <c r="CX82" s="2">
        <v>4.1481000000000003</v>
      </c>
      <c r="CY82" s="2">
        <v>0.25259999999999999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62.08</v>
      </c>
      <c r="DF82" s="2">
        <v>36.46</v>
      </c>
      <c r="DG82" s="2">
        <v>1.46</v>
      </c>
      <c r="DH82" s="2">
        <v>0</v>
      </c>
      <c r="DI82" s="2">
        <v>50.624600000000001</v>
      </c>
      <c r="DJ82" s="2">
        <v>0</v>
      </c>
      <c r="DK82" s="2">
        <v>4.9036</v>
      </c>
      <c r="DL82" s="2">
        <v>0</v>
      </c>
      <c r="DM82" s="2">
        <v>12.311400000000001</v>
      </c>
      <c r="DN82" s="2">
        <v>0.25879999999999997</v>
      </c>
      <c r="DO82" s="2">
        <v>14.1465</v>
      </c>
      <c r="DP82" s="2">
        <v>17.7498</v>
      </c>
      <c r="DQ82" s="2">
        <v>0</v>
      </c>
      <c r="DR82" s="2">
        <v>0</v>
      </c>
      <c r="DS82" s="2">
        <v>0</v>
      </c>
      <c r="DT82" s="2">
        <v>0</v>
      </c>
      <c r="DU82" s="2">
        <v>5.4000000000000003E-3</v>
      </c>
      <c r="DV82" s="2">
        <v>0</v>
      </c>
      <c r="DW82" s="2">
        <v>0</v>
      </c>
      <c r="DX82" s="2">
        <v>67.19</v>
      </c>
      <c r="DY82" s="2">
        <v>39.409999999999997</v>
      </c>
      <c r="DZ82" s="2">
        <v>19.239999999999998</v>
      </c>
      <c r="EA82" s="2">
        <v>35.54</v>
      </c>
      <c r="EB82" s="2">
        <v>5.4</v>
      </c>
      <c r="EC82" s="2">
        <v>0.41</v>
      </c>
      <c r="ED82" s="2">
        <v>0.01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59.840699999999998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3.7509000000000001</v>
      </c>
      <c r="HX82" s="2">
        <v>36.4084</v>
      </c>
      <c r="HY82" s="2">
        <v>0</v>
      </c>
      <c r="HZ82" s="2">
        <v>94.37</v>
      </c>
      <c r="IA82" s="2">
        <v>5.63</v>
      </c>
    </row>
    <row r="83" spans="1:235" x14ac:dyDescent="0.35">
      <c r="A83" s="2" t="s">
        <v>659</v>
      </c>
      <c r="B83" s="2">
        <v>41.12</v>
      </c>
      <c r="C83" s="2">
        <v>39.96</v>
      </c>
      <c r="D83" s="2">
        <v>40.36</v>
      </c>
      <c r="E83" s="2">
        <v>1114.6099999999999</v>
      </c>
      <c r="F83" s="2">
        <v>1E-3</v>
      </c>
      <c r="G83" s="2">
        <v>-9.32</v>
      </c>
      <c r="H83" s="2">
        <v>0</v>
      </c>
      <c r="I83" s="2">
        <v>-0.72</v>
      </c>
      <c r="J83" s="2">
        <v>60.04</v>
      </c>
      <c r="K83" s="2">
        <v>1114.6099999999999</v>
      </c>
      <c r="L83" s="2">
        <v>0</v>
      </c>
      <c r="M83" s="2">
        <v>1114.6099999999999</v>
      </c>
      <c r="N83" s="2">
        <v>0</v>
      </c>
      <c r="O83" s="2">
        <v>1114.6099999999999</v>
      </c>
      <c r="P83" s="2">
        <v>0</v>
      </c>
      <c r="Q83" s="2">
        <v>1102.75</v>
      </c>
      <c r="R83" s="2">
        <v>-11.86</v>
      </c>
      <c r="S83" s="2">
        <v>1096.77</v>
      </c>
      <c r="T83" s="2">
        <v>-17.84</v>
      </c>
      <c r="U83" s="2">
        <v>1034.43</v>
      </c>
      <c r="V83" s="2">
        <v>-80.180000000000007</v>
      </c>
      <c r="W83" s="2">
        <v>1026.8499999999999</v>
      </c>
      <c r="X83" s="2">
        <v>-87.76</v>
      </c>
      <c r="Y83" s="2">
        <v>7.4212999999999996</v>
      </c>
      <c r="Z83" s="2">
        <v>20.0761</v>
      </c>
      <c r="AA83" s="2">
        <v>11.2547</v>
      </c>
      <c r="AB83" s="2">
        <v>0</v>
      </c>
      <c r="AC83" s="2">
        <v>0</v>
      </c>
      <c r="AD83" s="2">
        <v>0</v>
      </c>
      <c r="AE83" s="2">
        <v>0</v>
      </c>
      <c r="AF83" s="2">
        <v>1.0006999999999999</v>
      </c>
      <c r="AG83" s="2">
        <v>8.8820999999999994</v>
      </c>
      <c r="AH83" s="2">
        <v>39.725700000000003</v>
      </c>
      <c r="AI83" s="2">
        <v>50.953899999999997</v>
      </c>
      <c r="AJ83" s="2">
        <v>0</v>
      </c>
      <c r="AK83" s="2">
        <v>0</v>
      </c>
      <c r="AL83" s="2">
        <v>0</v>
      </c>
      <c r="AM83" s="2">
        <v>0</v>
      </c>
      <c r="AN83" s="2">
        <v>0.43830000000000002</v>
      </c>
      <c r="AO83" s="2">
        <v>0.2319</v>
      </c>
      <c r="AP83" s="2">
        <v>4.53E-2</v>
      </c>
      <c r="AQ83" s="2">
        <v>49.823300000000003</v>
      </c>
      <c r="AR83" s="2">
        <v>2.7677</v>
      </c>
      <c r="AS83" s="2">
        <v>11.829599999999999</v>
      </c>
      <c r="AT83" s="2">
        <v>2.3490000000000002</v>
      </c>
      <c r="AU83" s="2">
        <v>15.1084</v>
      </c>
      <c r="AV83" s="2">
        <v>0.27679999999999999</v>
      </c>
      <c r="AW83" s="2">
        <v>4.4234999999999998</v>
      </c>
      <c r="AX83" s="2">
        <v>9.4627999999999997</v>
      </c>
      <c r="AY83" s="2">
        <v>2.5739999999999998</v>
      </c>
      <c r="AZ83" s="2">
        <v>0.89390000000000003</v>
      </c>
      <c r="BA83" s="2">
        <v>0.25309999999999999</v>
      </c>
      <c r="BB83" s="2">
        <v>0</v>
      </c>
      <c r="BC83" s="2">
        <v>8.9999999999999998E-4</v>
      </c>
      <c r="BD83" s="2">
        <v>0.23699999999999999</v>
      </c>
      <c r="BE83" s="2">
        <v>0</v>
      </c>
      <c r="BF83" s="2">
        <v>1.4548000000000001</v>
      </c>
      <c r="BG83" s="2">
        <v>1.2895000000000001</v>
      </c>
      <c r="BH83" s="2">
        <v>0.74160000000000004</v>
      </c>
      <c r="BI83" s="2">
        <v>1.3266</v>
      </c>
      <c r="BJ83" s="2">
        <v>1.5336000000000001</v>
      </c>
      <c r="BK83" s="2">
        <v>1.4714</v>
      </c>
      <c r="BL83" s="2">
        <v>1.4871000000000001</v>
      </c>
      <c r="BM83" s="2">
        <v>1.4890000000000001</v>
      </c>
      <c r="BN83" s="2">
        <v>1.4842</v>
      </c>
      <c r="BO83" s="2">
        <v>1.4812000000000001</v>
      </c>
      <c r="BP83" s="2">
        <v>1.4782</v>
      </c>
      <c r="BQ83" s="2">
        <v>1.4952000000000001</v>
      </c>
      <c r="BR83" s="2">
        <v>1.5008999999999999</v>
      </c>
      <c r="BS83" s="2">
        <v>1.5034000000000001</v>
      </c>
      <c r="BT83" s="2">
        <v>1.5035000000000001</v>
      </c>
      <c r="BU83" s="2">
        <v>36.177700000000002</v>
      </c>
      <c r="BV83" s="2">
        <v>0</v>
      </c>
      <c r="BW83" s="2">
        <v>0</v>
      </c>
      <c r="BX83" s="2">
        <v>0</v>
      </c>
      <c r="BY83" s="2">
        <v>34.138800000000003</v>
      </c>
      <c r="BZ83" s="2">
        <v>0.35649999999999998</v>
      </c>
      <c r="CA83" s="2">
        <v>28.821100000000001</v>
      </c>
      <c r="CB83" s="2">
        <v>0.48799999999999999</v>
      </c>
      <c r="CC83" s="2">
        <v>0</v>
      </c>
      <c r="CD83" s="2">
        <v>0</v>
      </c>
      <c r="CE83" s="2">
        <v>0</v>
      </c>
      <c r="CF83" s="2">
        <v>0</v>
      </c>
      <c r="CG83" s="2">
        <v>1.8100000000000002E-2</v>
      </c>
      <c r="CH83" s="2">
        <v>0</v>
      </c>
      <c r="CI83" s="2">
        <v>0</v>
      </c>
      <c r="CJ83" s="2">
        <v>60.08</v>
      </c>
      <c r="CK83" s="2">
        <v>59.38</v>
      </c>
      <c r="CL83" s="2">
        <v>39.46</v>
      </c>
      <c r="CM83" s="2">
        <v>0.42</v>
      </c>
      <c r="CN83" s="2">
        <v>0.72</v>
      </c>
      <c r="CO83" s="2">
        <v>0.02</v>
      </c>
      <c r="CP83" s="2">
        <v>52.515900000000002</v>
      </c>
      <c r="CQ83" s="2">
        <v>0</v>
      </c>
      <c r="CR83" s="2">
        <v>30.313099999999999</v>
      </c>
      <c r="CS83" s="2">
        <v>0</v>
      </c>
      <c r="CT83" s="2">
        <v>0</v>
      </c>
      <c r="CU83" s="2">
        <v>0</v>
      </c>
      <c r="CV83" s="2">
        <v>0</v>
      </c>
      <c r="CW83" s="2">
        <v>12.754300000000001</v>
      </c>
      <c r="CX83" s="2">
        <v>4.1627000000000001</v>
      </c>
      <c r="CY83" s="2">
        <v>0.254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61.95</v>
      </c>
      <c r="DF83" s="2">
        <v>36.590000000000003</v>
      </c>
      <c r="DG83" s="2">
        <v>1.47</v>
      </c>
      <c r="DH83" s="2">
        <v>0</v>
      </c>
      <c r="DI83" s="2">
        <v>50.613700000000001</v>
      </c>
      <c r="DJ83" s="2">
        <v>0</v>
      </c>
      <c r="DK83" s="2">
        <v>4.8989000000000003</v>
      </c>
      <c r="DL83" s="2">
        <v>0</v>
      </c>
      <c r="DM83" s="2">
        <v>12.3721</v>
      </c>
      <c r="DN83" s="2">
        <v>0.25990000000000002</v>
      </c>
      <c r="DO83" s="2">
        <v>14.1151</v>
      </c>
      <c r="DP83" s="2">
        <v>17.734999999999999</v>
      </c>
      <c r="DQ83" s="2">
        <v>0</v>
      </c>
      <c r="DR83" s="2">
        <v>0</v>
      </c>
      <c r="DS83" s="2">
        <v>0</v>
      </c>
      <c r="DT83" s="2">
        <v>0</v>
      </c>
      <c r="DU83" s="2">
        <v>5.4000000000000003E-3</v>
      </c>
      <c r="DV83" s="2">
        <v>0</v>
      </c>
      <c r="DW83" s="2">
        <v>0</v>
      </c>
      <c r="DX83" s="2">
        <v>67.040000000000006</v>
      </c>
      <c r="DY83" s="2">
        <v>39.33</v>
      </c>
      <c r="DZ83" s="2">
        <v>19.34</v>
      </c>
      <c r="EA83" s="2">
        <v>35.520000000000003</v>
      </c>
      <c r="EB83" s="2">
        <v>5.4</v>
      </c>
      <c r="EC83" s="2">
        <v>0.41</v>
      </c>
      <c r="ED83" s="2">
        <v>0.01</v>
      </c>
      <c r="EE83" s="2">
        <v>0</v>
      </c>
      <c r="EF83" s="2">
        <v>0</v>
      </c>
      <c r="EG83" s="2">
        <v>0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2">
        <v>0</v>
      </c>
      <c r="GU83" s="2">
        <v>0</v>
      </c>
      <c r="GV83" s="2"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2">
        <v>0</v>
      </c>
      <c r="HH83" s="2">
        <v>0</v>
      </c>
      <c r="HI83" s="2">
        <v>0</v>
      </c>
      <c r="HJ83" s="2">
        <v>0</v>
      </c>
      <c r="HK83" s="2">
        <v>0</v>
      </c>
      <c r="HL83" s="2">
        <v>0</v>
      </c>
      <c r="HM83" s="2">
        <v>0</v>
      </c>
      <c r="HN83" s="2">
        <v>0</v>
      </c>
      <c r="HO83" s="2">
        <v>59.849400000000003</v>
      </c>
      <c r="HP83" s="2">
        <v>0</v>
      </c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2">
        <v>0</v>
      </c>
      <c r="HW83" s="2">
        <v>3.7421000000000002</v>
      </c>
      <c r="HX83" s="2">
        <v>36.4086</v>
      </c>
      <c r="HY83" s="2">
        <v>0</v>
      </c>
      <c r="HZ83" s="2">
        <v>94.38</v>
      </c>
      <c r="IA83" s="2">
        <v>5.62</v>
      </c>
    </row>
    <row r="84" spans="1:235" x14ac:dyDescent="0.35">
      <c r="A84" s="2" t="s">
        <v>659</v>
      </c>
      <c r="B84" s="2">
        <v>41.62</v>
      </c>
      <c r="C84" s="2">
        <v>40.46</v>
      </c>
      <c r="D84" s="2">
        <v>40.86</v>
      </c>
      <c r="E84" s="2">
        <v>1114.03</v>
      </c>
      <c r="F84" s="2">
        <v>1E-3</v>
      </c>
      <c r="G84" s="2">
        <v>-9.33</v>
      </c>
      <c r="H84" s="2">
        <v>0</v>
      </c>
      <c r="I84" s="2">
        <v>-0.72</v>
      </c>
      <c r="J84" s="2">
        <v>59.54</v>
      </c>
      <c r="K84" s="2">
        <v>1114.03</v>
      </c>
      <c r="L84" s="2">
        <v>0</v>
      </c>
      <c r="M84" s="2">
        <v>1114.03</v>
      </c>
      <c r="N84" s="2">
        <v>0</v>
      </c>
      <c r="O84" s="2">
        <v>1114.03</v>
      </c>
      <c r="P84" s="2">
        <v>0</v>
      </c>
      <c r="Q84" s="2">
        <v>1102.22</v>
      </c>
      <c r="R84" s="2">
        <v>-11.81</v>
      </c>
      <c r="S84" s="2">
        <v>1096.17</v>
      </c>
      <c r="T84" s="2">
        <v>-17.86</v>
      </c>
      <c r="U84" s="2">
        <v>1035.6500000000001</v>
      </c>
      <c r="V84" s="2">
        <v>-78.38</v>
      </c>
      <c r="W84" s="2">
        <v>1026.8499999999999</v>
      </c>
      <c r="X84" s="2">
        <v>-87.18</v>
      </c>
      <c r="Y84" s="2">
        <v>7.4659000000000004</v>
      </c>
      <c r="Z84" s="2">
        <v>20.273399999999999</v>
      </c>
      <c r="AA84" s="2">
        <v>11.5084</v>
      </c>
      <c r="AB84" s="2">
        <v>0</v>
      </c>
      <c r="AC84" s="2">
        <v>0</v>
      </c>
      <c r="AD84" s="2">
        <v>0</v>
      </c>
      <c r="AE84" s="2">
        <v>0</v>
      </c>
      <c r="AF84" s="2">
        <v>1.0028999999999999</v>
      </c>
      <c r="AG84" s="2">
        <v>8.9525000000000006</v>
      </c>
      <c r="AH84" s="2">
        <v>39.645299999999999</v>
      </c>
      <c r="AI84" s="2">
        <v>50.961399999999998</v>
      </c>
      <c r="AJ84" s="2">
        <v>0</v>
      </c>
      <c r="AK84" s="2">
        <v>0</v>
      </c>
      <c r="AL84" s="2">
        <v>0</v>
      </c>
      <c r="AM84" s="2">
        <v>0</v>
      </c>
      <c r="AN84" s="2">
        <v>0.44080000000000003</v>
      </c>
      <c r="AO84" s="2">
        <v>0.23250000000000001</v>
      </c>
      <c r="AP84" s="2">
        <v>4.53E-2</v>
      </c>
      <c r="AQ84" s="2">
        <v>49.817900000000002</v>
      </c>
      <c r="AR84" s="2">
        <v>2.7909000000000002</v>
      </c>
      <c r="AS84" s="2">
        <v>11.816000000000001</v>
      </c>
      <c r="AT84" s="2">
        <v>2.3570000000000002</v>
      </c>
      <c r="AU84" s="2">
        <v>15.1356</v>
      </c>
      <c r="AV84" s="2">
        <v>0.27739999999999998</v>
      </c>
      <c r="AW84" s="2">
        <v>4.3986999999999998</v>
      </c>
      <c r="AX84" s="2">
        <v>9.4358000000000004</v>
      </c>
      <c r="AY84" s="2">
        <v>2.5768</v>
      </c>
      <c r="AZ84" s="2">
        <v>0.90010000000000001</v>
      </c>
      <c r="BA84" s="2">
        <v>0.25530000000000003</v>
      </c>
      <c r="BB84" s="2">
        <v>0</v>
      </c>
      <c r="BC84" s="2">
        <v>8.9999999999999998E-4</v>
      </c>
      <c r="BD84" s="2">
        <v>0.23760000000000001</v>
      </c>
      <c r="BE84" s="2">
        <v>0</v>
      </c>
      <c r="BF84" s="2">
        <v>1.4618</v>
      </c>
      <c r="BG84" s="2">
        <v>1.2912999999999999</v>
      </c>
      <c r="BH84" s="2">
        <v>0.73899999999999999</v>
      </c>
      <c r="BI84" s="2">
        <v>1.3315999999999999</v>
      </c>
      <c r="BJ84" s="2">
        <v>1.5438000000000001</v>
      </c>
      <c r="BK84" s="2">
        <v>1.4795</v>
      </c>
      <c r="BL84" s="2">
        <v>1.4954000000000001</v>
      </c>
      <c r="BM84" s="2">
        <v>1.4970000000000001</v>
      </c>
      <c r="BN84" s="2">
        <v>1.4919</v>
      </c>
      <c r="BO84" s="2">
        <v>1.4887999999999999</v>
      </c>
      <c r="BP84" s="2">
        <v>1.4856</v>
      </c>
      <c r="BQ84" s="2">
        <v>1.5032000000000001</v>
      </c>
      <c r="BR84" s="2">
        <v>1.5091000000000001</v>
      </c>
      <c r="BS84" s="2">
        <v>1.5118</v>
      </c>
      <c r="BT84" s="2">
        <v>1.5119</v>
      </c>
      <c r="BU84" s="2">
        <v>36.1524</v>
      </c>
      <c r="BV84" s="2">
        <v>0</v>
      </c>
      <c r="BW84" s="2">
        <v>0</v>
      </c>
      <c r="BX84" s="2">
        <v>0</v>
      </c>
      <c r="BY84" s="2">
        <v>34.2729</v>
      </c>
      <c r="BZ84" s="2">
        <v>0.35730000000000001</v>
      </c>
      <c r="CA84" s="2">
        <v>28.711500000000001</v>
      </c>
      <c r="CB84" s="2">
        <v>0.4879</v>
      </c>
      <c r="CC84" s="2">
        <v>0</v>
      </c>
      <c r="CD84" s="2">
        <v>0</v>
      </c>
      <c r="CE84" s="2">
        <v>0</v>
      </c>
      <c r="CF84" s="2">
        <v>0</v>
      </c>
      <c r="CG84" s="2">
        <v>1.7999999999999999E-2</v>
      </c>
      <c r="CH84" s="2">
        <v>0</v>
      </c>
      <c r="CI84" s="2">
        <v>0</v>
      </c>
      <c r="CJ84" s="2">
        <v>59.89</v>
      </c>
      <c r="CK84" s="2">
        <v>59.2</v>
      </c>
      <c r="CL84" s="2">
        <v>39.64</v>
      </c>
      <c r="CM84" s="2">
        <v>0.42</v>
      </c>
      <c r="CN84" s="2">
        <v>0.72</v>
      </c>
      <c r="CO84" s="2">
        <v>0.02</v>
      </c>
      <c r="CP84" s="2">
        <v>52.549300000000002</v>
      </c>
      <c r="CQ84" s="2">
        <v>0</v>
      </c>
      <c r="CR84" s="2">
        <v>30.290400000000002</v>
      </c>
      <c r="CS84" s="2">
        <v>0</v>
      </c>
      <c r="CT84" s="2">
        <v>0</v>
      </c>
      <c r="CU84" s="2">
        <v>0</v>
      </c>
      <c r="CV84" s="2">
        <v>0</v>
      </c>
      <c r="CW84" s="2">
        <v>12.7277</v>
      </c>
      <c r="CX84" s="2">
        <v>4.1772999999999998</v>
      </c>
      <c r="CY84" s="2">
        <v>0.25530000000000003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61.81</v>
      </c>
      <c r="DF84" s="2">
        <v>36.71</v>
      </c>
      <c r="DG84" s="2">
        <v>1.48</v>
      </c>
      <c r="DH84" s="2">
        <v>0</v>
      </c>
      <c r="DI84" s="2">
        <v>50.602600000000002</v>
      </c>
      <c r="DJ84" s="2">
        <v>0</v>
      </c>
      <c r="DK84" s="2">
        <v>4.8943000000000003</v>
      </c>
      <c r="DL84" s="2">
        <v>0</v>
      </c>
      <c r="DM84" s="2">
        <v>12.433</v>
      </c>
      <c r="DN84" s="2">
        <v>0.26100000000000001</v>
      </c>
      <c r="DO84" s="2">
        <v>14.083399999999999</v>
      </c>
      <c r="DP84" s="2">
        <v>17.720300000000002</v>
      </c>
      <c r="DQ84" s="2">
        <v>0</v>
      </c>
      <c r="DR84" s="2">
        <v>0</v>
      </c>
      <c r="DS84" s="2">
        <v>0</v>
      </c>
      <c r="DT84" s="2">
        <v>0</v>
      </c>
      <c r="DU84" s="2">
        <v>5.3E-3</v>
      </c>
      <c r="DV84" s="2">
        <v>0</v>
      </c>
      <c r="DW84" s="2">
        <v>0</v>
      </c>
      <c r="DX84" s="2">
        <v>66.88</v>
      </c>
      <c r="DY84" s="2">
        <v>39.25</v>
      </c>
      <c r="DZ84" s="2">
        <v>19.440000000000001</v>
      </c>
      <c r="EA84" s="2">
        <v>35.5</v>
      </c>
      <c r="EB84" s="2">
        <v>5.39</v>
      </c>
      <c r="EC84" s="2">
        <v>0.41</v>
      </c>
      <c r="ED84" s="2">
        <v>0.01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2">
        <v>0</v>
      </c>
      <c r="GU84" s="2">
        <v>0</v>
      </c>
      <c r="GV84" s="2">
        <v>0</v>
      </c>
      <c r="GW84" s="2">
        <v>0</v>
      </c>
      <c r="GX84" s="2">
        <v>0</v>
      </c>
      <c r="GY84" s="2">
        <v>0</v>
      </c>
      <c r="GZ84" s="2">
        <v>0</v>
      </c>
      <c r="HA84" s="2">
        <v>0</v>
      </c>
      <c r="HB84" s="2">
        <v>0</v>
      </c>
      <c r="HC84" s="2">
        <v>0</v>
      </c>
      <c r="HD84" s="2">
        <v>0</v>
      </c>
      <c r="HE84" s="2">
        <v>0</v>
      </c>
      <c r="HF84" s="2">
        <v>0</v>
      </c>
      <c r="HG84" s="2">
        <v>0</v>
      </c>
      <c r="HH84" s="2">
        <v>0</v>
      </c>
      <c r="HI84" s="2">
        <v>0</v>
      </c>
      <c r="HJ84" s="2">
        <v>0</v>
      </c>
      <c r="HK84" s="2">
        <v>0</v>
      </c>
      <c r="HL84" s="2">
        <v>0</v>
      </c>
      <c r="HM84" s="2">
        <v>0</v>
      </c>
      <c r="HN84" s="2">
        <v>0</v>
      </c>
      <c r="HO84" s="2">
        <v>59.857999999999997</v>
      </c>
      <c r="HP84" s="2">
        <v>0</v>
      </c>
      <c r="HQ84" s="2">
        <v>0</v>
      </c>
      <c r="HR84" s="2">
        <v>0</v>
      </c>
      <c r="HS84" s="2">
        <v>0</v>
      </c>
      <c r="HT84" s="2">
        <v>0</v>
      </c>
      <c r="HU84" s="2">
        <v>0</v>
      </c>
      <c r="HV84" s="2">
        <v>0</v>
      </c>
      <c r="HW84" s="2">
        <v>3.7332999999999998</v>
      </c>
      <c r="HX84" s="2">
        <v>36.408700000000003</v>
      </c>
      <c r="HY84" s="2">
        <v>0</v>
      </c>
      <c r="HZ84" s="2">
        <v>94.4</v>
      </c>
      <c r="IA84" s="2">
        <v>5.6</v>
      </c>
    </row>
    <row r="85" spans="1:235" x14ac:dyDescent="0.35">
      <c r="A85" s="2" t="s">
        <v>659</v>
      </c>
      <c r="B85" s="2">
        <v>42.12</v>
      </c>
      <c r="C85" s="2">
        <v>40.96</v>
      </c>
      <c r="D85" s="2">
        <v>41.36</v>
      </c>
      <c r="E85" s="2">
        <v>1113.44</v>
      </c>
      <c r="F85" s="2">
        <v>1E-3</v>
      </c>
      <c r="G85" s="2">
        <v>-9.34</v>
      </c>
      <c r="H85" s="2">
        <v>0</v>
      </c>
      <c r="I85" s="2">
        <v>-0.72</v>
      </c>
      <c r="J85" s="2">
        <v>59.04</v>
      </c>
      <c r="K85" s="2">
        <v>1113.44</v>
      </c>
      <c r="L85" s="2">
        <v>0</v>
      </c>
      <c r="M85" s="2">
        <v>1113.44</v>
      </c>
      <c r="N85" s="2">
        <v>0</v>
      </c>
      <c r="O85" s="2">
        <v>1113.44</v>
      </c>
      <c r="P85" s="2">
        <v>0</v>
      </c>
      <c r="Q85" s="2">
        <v>1101.69</v>
      </c>
      <c r="R85" s="2">
        <v>-11.76</v>
      </c>
      <c r="S85" s="2">
        <v>1095.57</v>
      </c>
      <c r="T85" s="2">
        <v>-17.88</v>
      </c>
      <c r="U85" s="2">
        <v>1036.8800000000001</v>
      </c>
      <c r="V85" s="2">
        <v>-76.56</v>
      </c>
      <c r="W85" s="2">
        <v>1026.8499999999999</v>
      </c>
      <c r="X85" s="2">
        <v>-86.59</v>
      </c>
      <c r="Y85" s="2">
        <v>7.5105000000000004</v>
      </c>
      <c r="Z85" s="2">
        <v>20.470700000000001</v>
      </c>
      <c r="AA85" s="2">
        <v>11.7622</v>
      </c>
      <c r="AB85" s="2">
        <v>0</v>
      </c>
      <c r="AC85" s="2">
        <v>0</v>
      </c>
      <c r="AD85" s="2">
        <v>0</v>
      </c>
      <c r="AE85" s="2">
        <v>0</v>
      </c>
      <c r="AF85" s="2">
        <v>1.0051000000000001</v>
      </c>
      <c r="AG85" s="2">
        <v>8.9632000000000005</v>
      </c>
      <c r="AH85" s="2">
        <v>39.624099999999999</v>
      </c>
      <c r="AI85" s="2">
        <v>50.970199999999998</v>
      </c>
      <c r="AJ85" s="2">
        <v>0</v>
      </c>
      <c r="AK85" s="2">
        <v>0</v>
      </c>
      <c r="AL85" s="2">
        <v>0</v>
      </c>
      <c r="AM85" s="2">
        <v>0</v>
      </c>
      <c r="AN85" s="2">
        <v>0.4425</v>
      </c>
      <c r="AO85" s="2">
        <v>0.23300000000000001</v>
      </c>
      <c r="AP85" s="2">
        <v>4.53E-2</v>
      </c>
      <c r="AQ85" s="2">
        <v>49.812399999999997</v>
      </c>
      <c r="AR85" s="2">
        <v>2.8144999999999998</v>
      </c>
      <c r="AS85" s="2">
        <v>11.8024</v>
      </c>
      <c r="AT85" s="2">
        <v>2.3649</v>
      </c>
      <c r="AU85" s="2">
        <v>15.162699999999999</v>
      </c>
      <c r="AV85" s="2">
        <v>0.27800000000000002</v>
      </c>
      <c r="AW85" s="2">
        <v>4.3738999999999999</v>
      </c>
      <c r="AX85" s="2">
        <v>9.4085999999999999</v>
      </c>
      <c r="AY85" s="2">
        <v>2.5794999999999999</v>
      </c>
      <c r="AZ85" s="2">
        <v>0.90639999999999998</v>
      </c>
      <c r="BA85" s="2">
        <v>0.25740000000000002</v>
      </c>
      <c r="BB85" s="2">
        <v>0</v>
      </c>
      <c r="BC85" s="2">
        <v>8.9999999999999998E-4</v>
      </c>
      <c r="BD85" s="2">
        <v>0.23830000000000001</v>
      </c>
      <c r="BE85" s="2">
        <v>0</v>
      </c>
      <c r="BF85" s="2">
        <v>1.4688000000000001</v>
      </c>
      <c r="BG85" s="2">
        <v>1.2931999999999999</v>
      </c>
      <c r="BH85" s="2">
        <v>0.73650000000000004</v>
      </c>
      <c r="BI85" s="2">
        <v>1.3366</v>
      </c>
      <c r="BJ85" s="2">
        <v>1.5543</v>
      </c>
      <c r="BK85" s="2">
        <v>1.4877</v>
      </c>
      <c r="BL85" s="2">
        <v>1.5037</v>
      </c>
      <c r="BM85" s="2">
        <v>1.5051000000000001</v>
      </c>
      <c r="BN85" s="2">
        <v>1.4997</v>
      </c>
      <c r="BO85" s="2">
        <v>1.4964</v>
      </c>
      <c r="BP85" s="2">
        <v>1.4931000000000001</v>
      </c>
      <c r="BQ85" s="2">
        <v>1.5113000000000001</v>
      </c>
      <c r="BR85" s="2">
        <v>1.5175000000000001</v>
      </c>
      <c r="BS85" s="2">
        <v>1.5202</v>
      </c>
      <c r="BT85" s="2">
        <v>1.5203</v>
      </c>
      <c r="BU85" s="2">
        <v>36.127000000000002</v>
      </c>
      <c r="BV85" s="2">
        <v>0</v>
      </c>
      <c r="BW85" s="2">
        <v>0</v>
      </c>
      <c r="BX85" s="2">
        <v>0</v>
      </c>
      <c r="BY85" s="2">
        <v>34.4071</v>
      </c>
      <c r="BZ85" s="2">
        <v>0.35820000000000002</v>
      </c>
      <c r="CA85" s="2">
        <v>28.601700000000001</v>
      </c>
      <c r="CB85" s="2">
        <v>0.4879</v>
      </c>
      <c r="CC85" s="2">
        <v>0</v>
      </c>
      <c r="CD85" s="2">
        <v>0</v>
      </c>
      <c r="CE85" s="2">
        <v>0</v>
      </c>
      <c r="CF85" s="2">
        <v>0</v>
      </c>
      <c r="CG85" s="2">
        <v>1.7999999999999999E-2</v>
      </c>
      <c r="CH85" s="2">
        <v>0</v>
      </c>
      <c r="CI85" s="2">
        <v>0</v>
      </c>
      <c r="CJ85" s="2">
        <v>59.71</v>
      </c>
      <c r="CK85" s="2">
        <v>59.01</v>
      </c>
      <c r="CL85" s="2">
        <v>39.82</v>
      </c>
      <c r="CM85" s="2">
        <v>0.42</v>
      </c>
      <c r="CN85" s="2">
        <v>0.72</v>
      </c>
      <c r="CO85" s="2">
        <v>0.02</v>
      </c>
      <c r="CP85" s="2">
        <v>52.582700000000003</v>
      </c>
      <c r="CQ85" s="2">
        <v>0</v>
      </c>
      <c r="CR85" s="2">
        <v>30.267499999999998</v>
      </c>
      <c r="CS85" s="2">
        <v>0</v>
      </c>
      <c r="CT85" s="2">
        <v>0</v>
      </c>
      <c r="CU85" s="2">
        <v>0</v>
      </c>
      <c r="CV85" s="2">
        <v>0</v>
      </c>
      <c r="CW85" s="2">
        <v>12.7011</v>
      </c>
      <c r="CX85" s="2">
        <v>4.1920000000000002</v>
      </c>
      <c r="CY85" s="2">
        <v>0.25669999999999998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61.68</v>
      </c>
      <c r="DF85" s="2">
        <v>36.840000000000003</v>
      </c>
      <c r="DG85" s="2">
        <v>1.48</v>
      </c>
      <c r="DH85" s="2">
        <v>0</v>
      </c>
      <c r="DI85" s="2">
        <v>50.5914</v>
      </c>
      <c r="DJ85" s="2">
        <v>0</v>
      </c>
      <c r="DK85" s="2">
        <v>4.8898000000000001</v>
      </c>
      <c r="DL85" s="2">
        <v>0</v>
      </c>
      <c r="DM85" s="2">
        <v>12.4941</v>
      </c>
      <c r="DN85" s="2">
        <v>0.2621</v>
      </c>
      <c r="DO85" s="2">
        <v>14.051600000000001</v>
      </c>
      <c r="DP85" s="2">
        <v>17.7056</v>
      </c>
      <c r="DQ85" s="2">
        <v>0</v>
      </c>
      <c r="DR85" s="2">
        <v>0</v>
      </c>
      <c r="DS85" s="2">
        <v>0</v>
      </c>
      <c r="DT85" s="2">
        <v>0</v>
      </c>
      <c r="DU85" s="2">
        <v>5.3E-3</v>
      </c>
      <c r="DV85" s="2">
        <v>0</v>
      </c>
      <c r="DW85" s="2">
        <v>0</v>
      </c>
      <c r="DX85" s="2">
        <v>66.72</v>
      </c>
      <c r="DY85" s="2">
        <v>39.17</v>
      </c>
      <c r="DZ85" s="2">
        <v>19.54</v>
      </c>
      <c r="EA85" s="2">
        <v>35.479999999999997</v>
      </c>
      <c r="EB85" s="2">
        <v>5.39</v>
      </c>
      <c r="EC85" s="2">
        <v>0.42</v>
      </c>
      <c r="ED85" s="2">
        <v>0.01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0</v>
      </c>
      <c r="GU85" s="2">
        <v>0</v>
      </c>
      <c r="GV85" s="2">
        <v>0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0</v>
      </c>
      <c r="HF85" s="2">
        <v>0</v>
      </c>
      <c r="HG85" s="2">
        <v>0</v>
      </c>
      <c r="HH85" s="2">
        <v>0</v>
      </c>
      <c r="HI85" s="2">
        <v>0</v>
      </c>
      <c r="HJ85" s="2">
        <v>0</v>
      </c>
      <c r="HK85" s="2">
        <v>0</v>
      </c>
      <c r="HL85" s="2">
        <v>0</v>
      </c>
      <c r="HM85" s="2">
        <v>0</v>
      </c>
      <c r="HN85" s="2">
        <v>0</v>
      </c>
      <c r="HO85" s="2">
        <v>59.866599999999998</v>
      </c>
      <c r="HP85" s="2">
        <v>0</v>
      </c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2">
        <v>0</v>
      </c>
      <c r="HW85" s="2">
        <v>3.7244999999999999</v>
      </c>
      <c r="HX85" s="2">
        <v>36.408900000000003</v>
      </c>
      <c r="HY85" s="2">
        <v>0</v>
      </c>
      <c r="HZ85" s="2">
        <v>94.41</v>
      </c>
      <c r="IA85" s="2">
        <v>5.59</v>
      </c>
    </row>
    <row r="86" spans="1:235" x14ac:dyDescent="0.35">
      <c r="A86" s="2" t="s">
        <v>659</v>
      </c>
      <c r="B86" s="2">
        <v>42.63</v>
      </c>
      <c r="C86" s="2">
        <v>41.46</v>
      </c>
      <c r="D86" s="2">
        <v>41.86</v>
      </c>
      <c r="E86" s="2">
        <v>1112.8599999999999</v>
      </c>
      <c r="F86" s="2">
        <v>1E-3</v>
      </c>
      <c r="G86" s="2">
        <v>-9.34</v>
      </c>
      <c r="H86" s="2">
        <v>0</v>
      </c>
      <c r="I86" s="2">
        <v>-0.72</v>
      </c>
      <c r="J86" s="2">
        <v>58.54</v>
      </c>
      <c r="K86" s="2">
        <v>1112.8499999999999</v>
      </c>
      <c r="L86" s="2">
        <v>0</v>
      </c>
      <c r="M86" s="2">
        <v>1112.8499999999999</v>
      </c>
      <c r="N86" s="2">
        <v>0</v>
      </c>
      <c r="O86" s="2">
        <v>1112.8599999999999</v>
      </c>
      <c r="P86" s="2">
        <v>0</v>
      </c>
      <c r="Q86" s="2">
        <v>1101.1500000000001</v>
      </c>
      <c r="R86" s="2">
        <v>-11.71</v>
      </c>
      <c r="S86" s="2">
        <v>1094.96</v>
      </c>
      <c r="T86" s="2">
        <v>-17.89</v>
      </c>
      <c r="U86" s="2">
        <v>1038.1300000000001</v>
      </c>
      <c r="V86" s="2">
        <v>-74.73</v>
      </c>
      <c r="W86" s="2">
        <v>1026.8499999999999</v>
      </c>
      <c r="X86" s="2">
        <v>-86.01</v>
      </c>
      <c r="Y86" s="2">
        <v>7.5552000000000001</v>
      </c>
      <c r="Z86" s="2">
        <v>20.667999999999999</v>
      </c>
      <c r="AA86" s="2">
        <v>12.0161</v>
      </c>
      <c r="AB86" s="2">
        <v>0</v>
      </c>
      <c r="AC86" s="2">
        <v>0</v>
      </c>
      <c r="AD86" s="2">
        <v>0</v>
      </c>
      <c r="AE86" s="2">
        <v>0</v>
      </c>
      <c r="AF86" s="2">
        <v>1.0073000000000001</v>
      </c>
      <c r="AG86" s="2">
        <v>8.9739000000000004</v>
      </c>
      <c r="AH86" s="2">
        <v>39.602800000000002</v>
      </c>
      <c r="AI86" s="2">
        <v>50.979100000000003</v>
      </c>
      <c r="AJ86" s="2">
        <v>0</v>
      </c>
      <c r="AK86" s="2">
        <v>0</v>
      </c>
      <c r="AL86" s="2">
        <v>0</v>
      </c>
      <c r="AM86" s="2">
        <v>0</v>
      </c>
      <c r="AN86" s="2">
        <v>0.44419999999999998</v>
      </c>
      <c r="AO86" s="2">
        <v>0.2336</v>
      </c>
      <c r="AP86" s="2">
        <v>4.53E-2</v>
      </c>
      <c r="AQ86" s="2">
        <v>49.806699999999999</v>
      </c>
      <c r="AR86" s="2">
        <v>2.8384999999999998</v>
      </c>
      <c r="AS86" s="2">
        <v>11.7888</v>
      </c>
      <c r="AT86" s="2">
        <v>2.3727999999999998</v>
      </c>
      <c r="AU86" s="2">
        <v>15.189500000000001</v>
      </c>
      <c r="AV86" s="2">
        <v>0.2787</v>
      </c>
      <c r="AW86" s="2">
        <v>4.3491999999999997</v>
      </c>
      <c r="AX86" s="2">
        <v>9.3812999999999995</v>
      </c>
      <c r="AY86" s="2">
        <v>2.5821999999999998</v>
      </c>
      <c r="AZ86" s="2">
        <v>0.91279999999999994</v>
      </c>
      <c r="BA86" s="2">
        <v>0.2596</v>
      </c>
      <c r="BB86" s="2">
        <v>0</v>
      </c>
      <c r="BC86" s="2">
        <v>8.9999999999999998E-4</v>
      </c>
      <c r="BD86" s="2">
        <v>0.2389</v>
      </c>
      <c r="BE86" s="2">
        <v>0</v>
      </c>
      <c r="BF86" s="2">
        <v>1.4759</v>
      </c>
      <c r="BG86" s="2">
        <v>1.2950999999999999</v>
      </c>
      <c r="BH86" s="2">
        <v>0.7339</v>
      </c>
      <c r="BI86" s="2">
        <v>1.3415999999999999</v>
      </c>
      <c r="BJ86" s="2">
        <v>1.5648</v>
      </c>
      <c r="BK86" s="2">
        <v>1.496</v>
      </c>
      <c r="BL86" s="2">
        <v>1.5121</v>
      </c>
      <c r="BM86" s="2">
        <v>1.5133000000000001</v>
      </c>
      <c r="BN86" s="2">
        <v>1.5075000000000001</v>
      </c>
      <c r="BO86" s="2">
        <v>1.5041</v>
      </c>
      <c r="BP86" s="2">
        <v>1.5006999999999999</v>
      </c>
      <c r="BQ86" s="2">
        <v>1.5195000000000001</v>
      </c>
      <c r="BR86" s="2">
        <v>1.5259</v>
      </c>
      <c r="BS86" s="2">
        <v>1.5286999999999999</v>
      </c>
      <c r="BT86" s="2">
        <v>1.5288999999999999</v>
      </c>
      <c r="BU86" s="2">
        <v>36.101700000000001</v>
      </c>
      <c r="BV86" s="2">
        <v>0</v>
      </c>
      <c r="BW86" s="2">
        <v>0</v>
      </c>
      <c r="BX86" s="2">
        <v>0</v>
      </c>
      <c r="BY86" s="2">
        <v>34.541600000000003</v>
      </c>
      <c r="BZ86" s="2">
        <v>0.35909999999999997</v>
      </c>
      <c r="CA86" s="2">
        <v>28.491800000000001</v>
      </c>
      <c r="CB86" s="2">
        <v>0.4879</v>
      </c>
      <c r="CC86" s="2">
        <v>0</v>
      </c>
      <c r="CD86" s="2">
        <v>0</v>
      </c>
      <c r="CE86" s="2">
        <v>0</v>
      </c>
      <c r="CF86" s="2">
        <v>0</v>
      </c>
      <c r="CG86" s="2">
        <v>1.7899999999999999E-2</v>
      </c>
      <c r="CH86" s="2">
        <v>0</v>
      </c>
      <c r="CI86" s="2">
        <v>0</v>
      </c>
      <c r="CJ86" s="2">
        <v>59.52</v>
      </c>
      <c r="CK86" s="2">
        <v>58.83</v>
      </c>
      <c r="CL86" s="2">
        <v>40.01</v>
      </c>
      <c r="CM86" s="2">
        <v>0.42</v>
      </c>
      <c r="CN86" s="2">
        <v>0.72</v>
      </c>
      <c r="CO86" s="2">
        <v>0.02</v>
      </c>
      <c r="CP86" s="2">
        <v>52.616199999999999</v>
      </c>
      <c r="CQ86" s="2">
        <v>0</v>
      </c>
      <c r="CR86" s="2">
        <v>30.244599999999998</v>
      </c>
      <c r="CS86" s="2">
        <v>0</v>
      </c>
      <c r="CT86" s="2">
        <v>0</v>
      </c>
      <c r="CU86" s="2">
        <v>0</v>
      </c>
      <c r="CV86" s="2">
        <v>0</v>
      </c>
      <c r="CW86" s="2">
        <v>12.6744</v>
      </c>
      <c r="CX86" s="2">
        <v>4.2066999999999997</v>
      </c>
      <c r="CY86" s="2">
        <v>0.2581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61.54</v>
      </c>
      <c r="DF86" s="2">
        <v>36.96</v>
      </c>
      <c r="DG86" s="2">
        <v>1.49</v>
      </c>
      <c r="DH86" s="2">
        <v>0</v>
      </c>
      <c r="DI86" s="2">
        <v>50.580199999999998</v>
      </c>
      <c r="DJ86" s="2">
        <v>0</v>
      </c>
      <c r="DK86" s="2">
        <v>4.8853999999999997</v>
      </c>
      <c r="DL86" s="2">
        <v>0</v>
      </c>
      <c r="DM86" s="2">
        <v>12.555400000000001</v>
      </c>
      <c r="DN86" s="2">
        <v>0.26329999999999998</v>
      </c>
      <c r="DO86" s="2">
        <v>14.019600000000001</v>
      </c>
      <c r="DP86" s="2">
        <v>17.690799999999999</v>
      </c>
      <c r="DQ86" s="2">
        <v>0</v>
      </c>
      <c r="DR86" s="2">
        <v>0</v>
      </c>
      <c r="DS86" s="2">
        <v>0</v>
      </c>
      <c r="DT86" s="2">
        <v>0</v>
      </c>
      <c r="DU86" s="2">
        <v>5.3E-3</v>
      </c>
      <c r="DV86" s="2">
        <v>0</v>
      </c>
      <c r="DW86" s="2">
        <v>0</v>
      </c>
      <c r="DX86" s="2">
        <v>66.56</v>
      </c>
      <c r="DY86" s="2">
        <v>39.090000000000003</v>
      </c>
      <c r="DZ86" s="2">
        <v>19.64</v>
      </c>
      <c r="EA86" s="2">
        <v>35.46</v>
      </c>
      <c r="EB86" s="2">
        <v>5.39</v>
      </c>
      <c r="EC86" s="2">
        <v>0.42</v>
      </c>
      <c r="ED86" s="2">
        <v>0.01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2">
        <v>0</v>
      </c>
      <c r="GU86" s="2">
        <v>0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2">
        <v>0</v>
      </c>
      <c r="HJ86" s="2">
        <v>0</v>
      </c>
      <c r="HK86" s="2">
        <v>0</v>
      </c>
      <c r="HL86" s="2">
        <v>0</v>
      </c>
      <c r="HM86" s="2">
        <v>0</v>
      </c>
      <c r="HN86" s="2">
        <v>0</v>
      </c>
      <c r="HO86" s="2">
        <v>59.875300000000003</v>
      </c>
      <c r="HP86" s="2">
        <v>0</v>
      </c>
      <c r="HQ86" s="2">
        <v>0</v>
      </c>
      <c r="HR86" s="2">
        <v>0</v>
      </c>
      <c r="HS86" s="2">
        <v>0</v>
      </c>
      <c r="HT86" s="2">
        <v>0</v>
      </c>
      <c r="HU86" s="2">
        <v>0</v>
      </c>
      <c r="HV86" s="2">
        <v>0</v>
      </c>
      <c r="HW86" s="2">
        <v>3.7157</v>
      </c>
      <c r="HX86" s="2">
        <v>36.408999999999999</v>
      </c>
      <c r="HY86" s="2">
        <v>0</v>
      </c>
      <c r="HZ86" s="2">
        <v>94.42</v>
      </c>
      <c r="IA86" s="2">
        <v>5.58</v>
      </c>
    </row>
    <row r="87" spans="1:235" x14ac:dyDescent="0.35">
      <c r="A87" s="2" t="s">
        <v>659</v>
      </c>
      <c r="B87" s="2">
        <v>43.13</v>
      </c>
      <c r="C87" s="2">
        <v>41.96</v>
      </c>
      <c r="D87" s="2">
        <v>42.37</v>
      </c>
      <c r="E87" s="2">
        <v>1112.26</v>
      </c>
      <c r="F87" s="2">
        <v>1E-3</v>
      </c>
      <c r="G87" s="2">
        <v>-9.35</v>
      </c>
      <c r="H87" s="2">
        <v>0</v>
      </c>
      <c r="I87" s="2">
        <v>-0.72</v>
      </c>
      <c r="J87" s="2">
        <v>58.04</v>
      </c>
      <c r="K87" s="2">
        <v>1112.26</v>
      </c>
      <c r="L87" s="2">
        <v>0</v>
      </c>
      <c r="M87" s="2">
        <v>1112.26</v>
      </c>
      <c r="N87" s="2">
        <v>0</v>
      </c>
      <c r="O87" s="2">
        <v>1112.26</v>
      </c>
      <c r="P87" s="2">
        <v>0</v>
      </c>
      <c r="Q87" s="2">
        <v>1100.5999999999999</v>
      </c>
      <c r="R87" s="2">
        <v>-11.66</v>
      </c>
      <c r="S87" s="2">
        <v>1094.3499999999999</v>
      </c>
      <c r="T87" s="2">
        <v>-17.91</v>
      </c>
      <c r="U87" s="2">
        <v>1039.4000000000001</v>
      </c>
      <c r="V87" s="2">
        <v>-72.87</v>
      </c>
      <c r="W87" s="2">
        <v>1026.8499999999999</v>
      </c>
      <c r="X87" s="2">
        <v>-85.41</v>
      </c>
      <c r="Y87" s="2">
        <v>7.6002999999999998</v>
      </c>
      <c r="Z87" s="2">
        <v>20.864899999999999</v>
      </c>
      <c r="AA87" s="2">
        <v>12.270200000000001</v>
      </c>
      <c r="AB87" s="2">
        <v>0</v>
      </c>
      <c r="AC87" s="2">
        <v>0</v>
      </c>
      <c r="AD87" s="2">
        <v>0</v>
      </c>
      <c r="AE87" s="2">
        <v>0</v>
      </c>
      <c r="AF87" s="2">
        <v>1.0095000000000001</v>
      </c>
      <c r="AG87" s="2">
        <v>9.0535999999999994</v>
      </c>
      <c r="AH87" s="2">
        <v>39.513100000000001</v>
      </c>
      <c r="AI87" s="2">
        <v>50.9863</v>
      </c>
      <c r="AJ87" s="2">
        <v>0</v>
      </c>
      <c r="AK87" s="2">
        <v>0</v>
      </c>
      <c r="AL87" s="2">
        <v>0</v>
      </c>
      <c r="AM87" s="2">
        <v>0</v>
      </c>
      <c r="AN87" s="2">
        <v>0.4471</v>
      </c>
      <c r="AO87" s="2">
        <v>0.23419999999999999</v>
      </c>
      <c r="AP87" s="2">
        <v>4.53E-2</v>
      </c>
      <c r="AQ87" s="2">
        <v>49.801000000000002</v>
      </c>
      <c r="AR87" s="2">
        <v>2.8628999999999998</v>
      </c>
      <c r="AS87" s="2">
        <v>11.775399999999999</v>
      </c>
      <c r="AT87" s="2">
        <v>2.3807999999999998</v>
      </c>
      <c r="AU87" s="2">
        <v>15.2158</v>
      </c>
      <c r="AV87" s="2">
        <v>0.27929999999999999</v>
      </c>
      <c r="AW87" s="2">
        <v>4.3243</v>
      </c>
      <c r="AX87" s="2">
        <v>9.3539999999999992</v>
      </c>
      <c r="AY87" s="2">
        <v>2.5849000000000002</v>
      </c>
      <c r="AZ87" s="2">
        <v>0.91920000000000002</v>
      </c>
      <c r="BA87" s="2">
        <v>0.26190000000000002</v>
      </c>
      <c r="BB87" s="2">
        <v>0</v>
      </c>
      <c r="BC87" s="2">
        <v>8.9999999999999998E-4</v>
      </c>
      <c r="BD87" s="2">
        <v>0.23960000000000001</v>
      </c>
      <c r="BE87" s="2">
        <v>0</v>
      </c>
      <c r="BF87" s="2">
        <v>1.4830000000000001</v>
      </c>
      <c r="BG87" s="2">
        <v>1.2969999999999999</v>
      </c>
      <c r="BH87" s="2">
        <v>0.73129999999999995</v>
      </c>
      <c r="BI87" s="2">
        <v>1.3467</v>
      </c>
      <c r="BJ87" s="2">
        <v>1.5754999999999999</v>
      </c>
      <c r="BK87" s="2">
        <v>1.5043</v>
      </c>
      <c r="BL87" s="2">
        <v>1.5206</v>
      </c>
      <c r="BM87" s="2">
        <v>1.5215000000000001</v>
      </c>
      <c r="BN87" s="2">
        <v>1.5154000000000001</v>
      </c>
      <c r="BO87" s="2">
        <v>1.5119</v>
      </c>
      <c r="BP87" s="2">
        <v>1.5083</v>
      </c>
      <c r="BQ87" s="2">
        <v>1.5278</v>
      </c>
      <c r="BR87" s="2">
        <v>1.5344</v>
      </c>
      <c r="BS87" s="2">
        <v>1.5374000000000001</v>
      </c>
      <c r="BT87" s="2">
        <v>1.5376000000000001</v>
      </c>
      <c r="BU87" s="2">
        <v>36.076300000000003</v>
      </c>
      <c r="BV87" s="2">
        <v>0</v>
      </c>
      <c r="BW87" s="2">
        <v>0</v>
      </c>
      <c r="BX87" s="2">
        <v>0</v>
      </c>
      <c r="BY87" s="2">
        <v>34.676400000000001</v>
      </c>
      <c r="BZ87" s="2">
        <v>0.36</v>
      </c>
      <c r="CA87" s="2">
        <v>28.381599999999999</v>
      </c>
      <c r="CB87" s="2">
        <v>0.4879</v>
      </c>
      <c r="CC87" s="2">
        <v>0</v>
      </c>
      <c r="CD87" s="2">
        <v>0</v>
      </c>
      <c r="CE87" s="2">
        <v>0</v>
      </c>
      <c r="CF87" s="2">
        <v>0</v>
      </c>
      <c r="CG87" s="2">
        <v>1.7899999999999999E-2</v>
      </c>
      <c r="CH87" s="2">
        <v>0</v>
      </c>
      <c r="CI87" s="2">
        <v>0</v>
      </c>
      <c r="CJ87" s="2">
        <v>59.33</v>
      </c>
      <c r="CK87" s="2">
        <v>58.64</v>
      </c>
      <c r="CL87" s="2">
        <v>40.19</v>
      </c>
      <c r="CM87" s="2">
        <v>0.42</v>
      </c>
      <c r="CN87" s="2">
        <v>0.72</v>
      </c>
      <c r="CO87" s="2">
        <v>0.02</v>
      </c>
      <c r="CP87" s="2">
        <v>52.649799999999999</v>
      </c>
      <c r="CQ87" s="2">
        <v>0</v>
      </c>
      <c r="CR87" s="2">
        <v>30.221699999999998</v>
      </c>
      <c r="CS87" s="2">
        <v>0</v>
      </c>
      <c r="CT87" s="2">
        <v>0</v>
      </c>
      <c r="CU87" s="2">
        <v>0</v>
      </c>
      <c r="CV87" s="2">
        <v>0</v>
      </c>
      <c r="CW87" s="2">
        <v>12.6477</v>
      </c>
      <c r="CX87" s="2">
        <v>4.2214</v>
      </c>
      <c r="CY87" s="2">
        <v>0.25950000000000001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61.41</v>
      </c>
      <c r="DF87" s="2">
        <v>37.090000000000003</v>
      </c>
      <c r="DG87" s="2">
        <v>1.5</v>
      </c>
      <c r="DH87" s="2">
        <v>0</v>
      </c>
      <c r="DI87" s="2">
        <v>50.5687</v>
      </c>
      <c r="DJ87" s="2">
        <v>0</v>
      </c>
      <c r="DK87" s="2">
        <v>4.8811999999999998</v>
      </c>
      <c r="DL87" s="2">
        <v>0</v>
      </c>
      <c r="DM87" s="2">
        <v>12.6168</v>
      </c>
      <c r="DN87" s="2">
        <v>0.26440000000000002</v>
      </c>
      <c r="DO87" s="2">
        <v>13.987399999999999</v>
      </c>
      <c r="DP87" s="2">
        <v>17.676200000000001</v>
      </c>
      <c r="DQ87" s="2">
        <v>0</v>
      </c>
      <c r="DR87" s="2">
        <v>0</v>
      </c>
      <c r="DS87" s="2">
        <v>0</v>
      </c>
      <c r="DT87" s="2">
        <v>0</v>
      </c>
      <c r="DU87" s="2">
        <v>5.3E-3</v>
      </c>
      <c r="DV87" s="2">
        <v>0</v>
      </c>
      <c r="DW87" s="2">
        <v>0</v>
      </c>
      <c r="DX87" s="2">
        <v>66.400000000000006</v>
      </c>
      <c r="DY87" s="2">
        <v>39.01</v>
      </c>
      <c r="DZ87" s="2">
        <v>19.739999999999998</v>
      </c>
      <c r="EA87" s="2">
        <v>35.44</v>
      </c>
      <c r="EB87" s="2">
        <v>5.38</v>
      </c>
      <c r="EC87" s="2">
        <v>0.42</v>
      </c>
      <c r="ED87" s="2">
        <v>0.01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0</v>
      </c>
      <c r="GU87" s="2">
        <v>0</v>
      </c>
      <c r="GV87" s="2"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0</v>
      </c>
      <c r="HK87" s="2">
        <v>0</v>
      </c>
      <c r="HL87" s="2">
        <v>0</v>
      </c>
      <c r="HM87" s="2">
        <v>0</v>
      </c>
      <c r="HN87" s="2">
        <v>0</v>
      </c>
      <c r="HO87" s="2">
        <v>59.883899999999997</v>
      </c>
      <c r="HP87" s="2">
        <v>0</v>
      </c>
      <c r="HQ87" s="2">
        <v>0</v>
      </c>
      <c r="HR87" s="2">
        <v>0</v>
      </c>
      <c r="HS87" s="2">
        <v>0</v>
      </c>
      <c r="HT87" s="2">
        <v>0</v>
      </c>
      <c r="HU87" s="2">
        <v>0</v>
      </c>
      <c r="HV87" s="2">
        <v>0</v>
      </c>
      <c r="HW87" s="2">
        <v>3.7069000000000001</v>
      </c>
      <c r="HX87" s="2">
        <v>36.409199999999998</v>
      </c>
      <c r="HY87" s="2">
        <v>0</v>
      </c>
      <c r="HZ87" s="2">
        <v>94.44</v>
      </c>
      <c r="IA87" s="2">
        <v>5.56</v>
      </c>
    </row>
    <row r="88" spans="1:235" x14ac:dyDescent="0.35">
      <c r="A88" s="2" t="s">
        <v>659</v>
      </c>
      <c r="B88" s="2">
        <v>43.63</v>
      </c>
      <c r="C88" s="2">
        <v>42.46</v>
      </c>
      <c r="D88" s="2">
        <v>42.87</v>
      </c>
      <c r="E88" s="2">
        <v>1111.67</v>
      </c>
      <c r="F88" s="2">
        <v>1E-3</v>
      </c>
      <c r="G88" s="2">
        <v>-9.36</v>
      </c>
      <c r="H88" s="2">
        <v>0</v>
      </c>
      <c r="I88" s="2">
        <v>-0.72</v>
      </c>
      <c r="J88" s="2">
        <v>57.54</v>
      </c>
      <c r="K88" s="2">
        <v>1111.67</v>
      </c>
      <c r="L88" s="2">
        <v>0</v>
      </c>
      <c r="M88" s="2">
        <v>1111.67</v>
      </c>
      <c r="N88" s="2">
        <v>0</v>
      </c>
      <c r="O88" s="2">
        <v>1111.67</v>
      </c>
      <c r="P88" s="2">
        <v>0</v>
      </c>
      <c r="Q88" s="2">
        <v>1100.05</v>
      </c>
      <c r="R88" s="2">
        <v>-11.62</v>
      </c>
      <c r="S88" s="2">
        <v>1093.73</v>
      </c>
      <c r="T88" s="2">
        <v>-17.93</v>
      </c>
      <c r="U88" s="2">
        <v>1040.68</v>
      </c>
      <c r="V88" s="2">
        <v>-70.989999999999995</v>
      </c>
      <c r="W88" s="2">
        <v>1026.8499999999999</v>
      </c>
      <c r="X88" s="2">
        <v>-84.82</v>
      </c>
      <c r="Y88" s="2">
        <v>7.6455000000000002</v>
      </c>
      <c r="Z88" s="2">
        <v>21.061699999999998</v>
      </c>
      <c r="AA88" s="2">
        <v>12.5244</v>
      </c>
      <c r="AB88" s="2">
        <v>0</v>
      </c>
      <c r="AC88" s="2">
        <v>0</v>
      </c>
      <c r="AD88" s="2">
        <v>0</v>
      </c>
      <c r="AE88" s="2">
        <v>0</v>
      </c>
      <c r="AF88" s="2">
        <v>1.0118</v>
      </c>
      <c r="AG88" s="2">
        <v>9.0642999999999994</v>
      </c>
      <c r="AH88" s="2">
        <v>39.491799999999998</v>
      </c>
      <c r="AI88" s="2">
        <v>50.9953</v>
      </c>
      <c r="AJ88" s="2">
        <v>0</v>
      </c>
      <c r="AK88" s="2">
        <v>0</v>
      </c>
      <c r="AL88" s="2">
        <v>0</v>
      </c>
      <c r="AM88" s="2">
        <v>0</v>
      </c>
      <c r="AN88" s="2">
        <v>0.4486</v>
      </c>
      <c r="AO88" s="2">
        <v>0.23480000000000001</v>
      </c>
      <c r="AP88" s="2">
        <v>4.53E-2</v>
      </c>
      <c r="AQ88" s="2">
        <v>49.795200000000001</v>
      </c>
      <c r="AR88" s="2">
        <v>2.8877999999999999</v>
      </c>
      <c r="AS88" s="2">
        <v>11.762</v>
      </c>
      <c r="AT88" s="2">
        <v>2.3887</v>
      </c>
      <c r="AU88" s="2">
        <v>15.241899999999999</v>
      </c>
      <c r="AV88" s="2">
        <v>0.27989999999999998</v>
      </c>
      <c r="AW88" s="2">
        <v>4.2995000000000001</v>
      </c>
      <c r="AX88" s="2">
        <v>9.3263999999999996</v>
      </c>
      <c r="AY88" s="2">
        <v>2.5874999999999999</v>
      </c>
      <c r="AZ88" s="2">
        <v>0.92579999999999996</v>
      </c>
      <c r="BA88" s="2">
        <v>0.2641</v>
      </c>
      <c r="BB88" s="2">
        <v>0</v>
      </c>
      <c r="BC88" s="2">
        <v>8.9999999999999998E-4</v>
      </c>
      <c r="BD88" s="2">
        <v>0.2402</v>
      </c>
      <c r="BE88" s="2">
        <v>0</v>
      </c>
      <c r="BF88" s="2">
        <v>1.4901</v>
      </c>
      <c r="BG88" s="2">
        <v>1.2988999999999999</v>
      </c>
      <c r="BH88" s="2">
        <v>0.72870000000000001</v>
      </c>
      <c r="BI88" s="2">
        <v>1.3516999999999999</v>
      </c>
      <c r="BJ88" s="2">
        <v>1.5864</v>
      </c>
      <c r="BK88" s="2">
        <v>1.5127999999999999</v>
      </c>
      <c r="BL88" s="2">
        <v>1.5291999999999999</v>
      </c>
      <c r="BM88" s="2">
        <v>1.5298</v>
      </c>
      <c r="BN88" s="2">
        <v>1.5234000000000001</v>
      </c>
      <c r="BO88" s="2">
        <v>1.5197000000000001</v>
      </c>
      <c r="BP88" s="2">
        <v>1.516</v>
      </c>
      <c r="BQ88" s="2">
        <v>1.5361</v>
      </c>
      <c r="BR88" s="2">
        <v>1.5429999999999999</v>
      </c>
      <c r="BS88" s="2">
        <v>1.5461</v>
      </c>
      <c r="BT88" s="2">
        <v>1.5464</v>
      </c>
      <c r="BU88" s="2">
        <v>36.050800000000002</v>
      </c>
      <c r="BV88" s="2">
        <v>0</v>
      </c>
      <c r="BW88" s="2">
        <v>0</v>
      </c>
      <c r="BX88" s="2">
        <v>0</v>
      </c>
      <c r="BY88" s="2">
        <v>34.811399999999999</v>
      </c>
      <c r="BZ88" s="2">
        <v>0.3609</v>
      </c>
      <c r="CA88" s="2">
        <v>28.2712</v>
      </c>
      <c r="CB88" s="2">
        <v>0.4879</v>
      </c>
      <c r="CC88" s="2">
        <v>0</v>
      </c>
      <c r="CD88" s="2">
        <v>0</v>
      </c>
      <c r="CE88" s="2">
        <v>0</v>
      </c>
      <c r="CF88" s="2">
        <v>0</v>
      </c>
      <c r="CG88" s="2">
        <v>1.78E-2</v>
      </c>
      <c r="CH88" s="2">
        <v>0</v>
      </c>
      <c r="CI88" s="2">
        <v>0</v>
      </c>
      <c r="CJ88" s="2">
        <v>59.14</v>
      </c>
      <c r="CK88" s="2">
        <v>58.45</v>
      </c>
      <c r="CL88" s="2">
        <v>40.380000000000003</v>
      </c>
      <c r="CM88" s="2">
        <v>0.42</v>
      </c>
      <c r="CN88" s="2">
        <v>0.72</v>
      </c>
      <c r="CO88" s="2">
        <v>0.02</v>
      </c>
      <c r="CP88" s="2">
        <v>52.683399999999999</v>
      </c>
      <c r="CQ88" s="2">
        <v>0</v>
      </c>
      <c r="CR88" s="2">
        <v>30.198799999999999</v>
      </c>
      <c r="CS88" s="2">
        <v>0</v>
      </c>
      <c r="CT88" s="2">
        <v>0</v>
      </c>
      <c r="CU88" s="2">
        <v>0</v>
      </c>
      <c r="CV88" s="2">
        <v>0</v>
      </c>
      <c r="CW88" s="2">
        <v>12.620900000000001</v>
      </c>
      <c r="CX88" s="2">
        <v>4.2361000000000004</v>
      </c>
      <c r="CY88" s="2">
        <v>0.26090000000000002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61.28</v>
      </c>
      <c r="DF88" s="2">
        <v>37.22</v>
      </c>
      <c r="DG88" s="2">
        <v>1.51</v>
      </c>
      <c r="DH88" s="2">
        <v>0</v>
      </c>
      <c r="DI88" s="2">
        <v>50.557200000000002</v>
      </c>
      <c r="DJ88" s="2">
        <v>0</v>
      </c>
      <c r="DK88" s="2">
        <v>4.8771000000000004</v>
      </c>
      <c r="DL88" s="2">
        <v>0</v>
      </c>
      <c r="DM88" s="2">
        <v>12.6784</v>
      </c>
      <c r="DN88" s="2">
        <v>0.26550000000000001</v>
      </c>
      <c r="DO88" s="2">
        <v>13.9551</v>
      </c>
      <c r="DP88" s="2">
        <v>17.6614</v>
      </c>
      <c r="DQ88" s="2">
        <v>0</v>
      </c>
      <c r="DR88" s="2">
        <v>0</v>
      </c>
      <c r="DS88" s="2">
        <v>0</v>
      </c>
      <c r="DT88" s="2">
        <v>0</v>
      </c>
      <c r="DU88" s="2">
        <v>5.3E-3</v>
      </c>
      <c r="DV88" s="2">
        <v>0</v>
      </c>
      <c r="DW88" s="2">
        <v>0</v>
      </c>
      <c r="DX88" s="2">
        <v>66.239999999999995</v>
      </c>
      <c r="DY88" s="2">
        <v>38.93</v>
      </c>
      <c r="DZ88" s="2">
        <v>19.84</v>
      </c>
      <c r="EA88" s="2">
        <v>35.42</v>
      </c>
      <c r="EB88" s="2">
        <v>5.38</v>
      </c>
      <c r="EC88" s="2">
        <v>0.42</v>
      </c>
      <c r="ED88" s="2">
        <v>0.01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2">
        <v>0</v>
      </c>
      <c r="HJ88" s="2">
        <v>0</v>
      </c>
      <c r="HK88" s="2">
        <v>0</v>
      </c>
      <c r="HL88" s="2">
        <v>0</v>
      </c>
      <c r="HM88" s="2">
        <v>0</v>
      </c>
      <c r="HN88" s="2">
        <v>0</v>
      </c>
      <c r="HO88" s="2">
        <v>59.892499999999998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3.6981000000000002</v>
      </c>
      <c r="HX88" s="2">
        <v>36.409300000000002</v>
      </c>
      <c r="HY88" s="2">
        <v>0</v>
      </c>
      <c r="HZ88" s="2">
        <v>94.45</v>
      </c>
      <c r="IA88" s="2">
        <v>5.55</v>
      </c>
    </row>
    <row r="89" spans="1:235" x14ac:dyDescent="0.35">
      <c r="A89" s="2" t="s">
        <v>659</v>
      </c>
      <c r="B89" s="2">
        <v>44.14</v>
      </c>
      <c r="C89" s="2">
        <v>42.96</v>
      </c>
      <c r="D89" s="2">
        <v>43.37</v>
      </c>
      <c r="E89" s="2">
        <v>1111.07</v>
      </c>
      <c r="F89" s="2">
        <v>1E-3</v>
      </c>
      <c r="G89" s="2">
        <v>-9.3699999999999992</v>
      </c>
      <c r="H89" s="2">
        <v>0</v>
      </c>
      <c r="I89" s="2">
        <v>-0.72</v>
      </c>
      <c r="J89" s="2">
        <v>57.04</v>
      </c>
      <c r="K89" s="2">
        <v>1111.06</v>
      </c>
      <c r="L89" s="2">
        <v>0</v>
      </c>
      <c r="M89" s="2">
        <v>1111.07</v>
      </c>
      <c r="N89" s="2">
        <v>0</v>
      </c>
      <c r="O89" s="2">
        <v>1111.07</v>
      </c>
      <c r="P89" s="2">
        <v>0</v>
      </c>
      <c r="Q89" s="2">
        <v>1099.49</v>
      </c>
      <c r="R89" s="2">
        <v>-11.58</v>
      </c>
      <c r="S89" s="2">
        <v>1093.1099999999999</v>
      </c>
      <c r="T89" s="2">
        <v>-17.96</v>
      </c>
      <c r="U89" s="2">
        <v>1041.98</v>
      </c>
      <c r="V89" s="2">
        <v>-69.09</v>
      </c>
      <c r="W89" s="2">
        <v>1026.8499999999999</v>
      </c>
      <c r="X89" s="2">
        <v>-84.22</v>
      </c>
      <c r="Y89" s="2">
        <v>7.6913</v>
      </c>
      <c r="Z89" s="2">
        <v>21.258600000000001</v>
      </c>
      <c r="AA89" s="2">
        <v>12.7783</v>
      </c>
      <c r="AB89" s="2">
        <v>0</v>
      </c>
      <c r="AC89" s="2">
        <v>0</v>
      </c>
      <c r="AD89" s="2">
        <v>0</v>
      </c>
      <c r="AE89" s="2">
        <v>0</v>
      </c>
      <c r="AF89" s="2">
        <v>1.014</v>
      </c>
      <c r="AG89" s="2">
        <v>9.1742000000000008</v>
      </c>
      <c r="AH89" s="2">
        <v>39.470199999999998</v>
      </c>
      <c r="AI89" s="2">
        <v>50.904699999999998</v>
      </c>
      <c r="AJ89" s="2">
        <v>0</v>
      </c>
      <c r="AK89" s="2">
        <v>0</v>
      </c>
      <c r="AL89" s="2">
        <v>0</v>
      </c>
      <c r="AM89" s="2">
        <v>0</v>
      </c>
      <c r="AN89" s="2">
        <v>0.45090000000000002</v>
      </c>
      <c r="AO89" s="2">
        <v>0.2354</v>
      </c>
      <c r="AP89" s="2">
        <v>4.53E-2</v>
      </c>
      <c r="AQ89" s="2">
        <v>49.789400000000001</v>
      </c>
      <c r="AR89" s="2">
        <v>2.9131</v>
      </c>
      <c r="AS89" s="2">
        <v>11.7486</v>
      </c>
      <c r="AT89" s="2">
        <v>2.3965000000000001</v>
      </c>
      <c r="AU89" s="2">
        <v>15.2676</v>
      </c>
      <c r="AV89" s="2">
        <v>0.28050000000000003</v>
      </c>
      <c r="AW89" s="2">
        <v>4.2746000000000004</v>
      </c>
      <c r="AX89" s="2">
        <v>9.2988999999999997</v>
      </c>
      <c r="AY89" s="2">
        <v>2.5901000000000001</v>
      </c>
      <c r="AZ89" s="2">
        <v>0.9325</v>
      </c>
      <c r="BA89" s="2">
        <v>0.26640000000000003</v>
      </c>
      <c r="BB89" s="2">
        <v>0</v>
      </c>
      <c r="BC89" s="2">
        <v>8.9999999999999998E-4</v>
      </c>
      <c r="BD89" s="2">
        <v>0.2409</v>
      </c>
      <c r="BE89" s="2">
        <v>0</v>
      </c>
      <c r="BF89" s="2">
        <v>1.4973000000000001</v>
      </c>
      <c r="BG89" s="2">
        <v>1.3008</v>
      </c>
      <c r="BH89" s="2">
        <v>0.72609999999999997</v>
      </c>
      <c r="BI89" s="2">
        <v>1.3568</v>
      </c>
      <c r="BJ89" s="2">
        <v>1.5973999999999999</v>
      </c>
      <c r="BK89" s="2">
        <v>1.5213000000000001</v>
      </c>
      <c r="BL89" s="2">
        <v>1.5379</v>
      </c>
      <c r="BM89" s="2">
        <v>1.5382</v>
      </c>
      <c r="BN89" s="2">
        <v>1.5315000000000001</v>
      </c>
      <c r="BO89" s="2">
        <v>1.5277000000000001</v>
      </c>
      <c r="BP89" s="2">
        <v>1.5237000000000001</v>
      </c>
      <c r="BQ89" s="2">
        <v>1.5446</v>
      </c>
      <c r="BR89" s="2">
        <v>1.5517000000000001</v>
      </c>
      <c r="BS89" s="2">
        <v>1.5549999999999999</v>
      </c>
      <c r="BT89" s="2">
        <v>1.5552999999999999</v>
      </c>
      <c r="BU89" s="2">
        <v>36.025300000000001</v>
      </c>
      <c r="BV89" s="2">
        <v>0</v>
      </c>
      <c r="BW89" s="2">
        <v>0</v>
      </c>
      <c r="BX89" s="2">
        <v>0</v>
      </c>
      <c r="BY89" s="2">
        <v>34.9467</v>
      </c>
      <c r="BZ89" s="2">
        <v>0.36170000000000002</v>
      </c>
      <c r="CA89" s="2">
        <v>28.160599999999999</v>
      </c>
      <c r="CB89" s="2">
        <v>0.4879</v>
      </c>
      <c r="CC89" s="2">
        <v>0</v>
      </c>
      <c r="CD89" s="2">
        <v>0</v>
      </c>
      <c r="CE89" s="2">
        <v>0</v>
      </c>
      <c r="CF89" s="2">
        <v>0</v>
      </c>
      <c r="CG89" s="2">
        <v>1.78E-2</v>
      </c>
      <c r="CH89" s="2">
        <v>0</v>
      </c>
      <c r="CI89" s="2">
        <v>0</v>
      </c>
      <c r="CJ89" s="2">
        <v>58.96</v>
      </c>
      <c r="CK89" s="2">
        <v>58.27</v>
      </c>
      <c r="CL89" s="2">
        <v>40.56</v>
      </c>
      <c r="CM89" s="2">
        <v>0.43</v>
      </c>
      <c r="CN89" s="2">
        <v>0.73</v>
      </c>
      <c r="CO89" s="2">
        <v>0.02</v>
      </c>
      <c r="CP89" s="2">
        <v>52.716999999999999</v>
      </c>
      <c r="CQ89" s="2">
        <v>0</v>
      </c>
      <c r="CR89" s="2">
        <v>30.175799999999999</v>
      </c>
      <c r="CS89" s="2">
        <v>0</v>
      </c>
      <c r="CT89" s="2">
        <v>0</v>
      </c>
      <c r="CU89" s="2">
        <v>0</v>
      </c>
      <c r="CV89" s="2">
        <v>0</v>
      </c>
      <c r="CW89" s="2">
        <v>12.594099999999999</v>
      </c>
      <c r="CX89" s="2">
        <v>4.2507999999999999</v>
      </c>
      <c r="CY89" s="2">
        <v>0.26229999999999998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61.14</v>
      </c>
      <c r="DF89" s="2">
        <v>37.340000000000003</v>
      </c>
      <c r="DG89" s="2">
        <v>1.52</v>
      </c>
      <c r="DH89" s="2">
        <v>0</v>
      </c>
      <c r="DI89" s="2">
        <v>50.5456</v>
      </c>
      <c r="DJ89" s="2">
        <v>0</v>
      </c>
      <c r="DK89" s="2">
        <v>4.8731</v>
      </c>
      <c r="DL89" s="2">
        <v>0</v>
      </c>
      <c r="DM89" s="2">
        <v>12.7401</v>
      </c>
      <c r="DN89" s="2">
        <v>0.2666</v>
      </c>
      <c r="DO89" s="2">
        <v>13.922499999999999</v>
      </c>
      <c r="DP89" s="2">
        <v>17.646899999999999</v>
      </c>
      <c r="DQ89" s="2">
        <v>0</v>
      </c>
      <c r="DR89" s="2">
        <v>0</v>
      </c>
      <c r="DS89" s="2">
        <v>0</v>
      </c>
      <c r="DT89" s="2">
        <v>0</v>
      </c>
      <c r="DU89" s="2">
        <v>5.3E-3</v>
      </c>
      <c r="DV89" s="2">
        <v>0</v>
      </c>
      <c r="DW89" s="2">
        <v>0</v>
      </c>
      <c r="DX89" s="2">
        <v>66.08</v>
      </c>
      <c r="DY89" s="2">
        <v>38.85</v>
      </c>
      <c r="DZ89" s="2">
        <v>19.95</v>
      </c>
      <c r="EA89" s="2">
        <v>35.4</v>
      </c>
      <c r="EB89" s="2">
        <v>5.38</v>
      </c>
      <c r="EC89" s="2">
        <v>0.42</v>
      </c>
      <c r="ED89" s="2">
        <v>0.01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2">
        <v>0</v>
      </c>
      <c r="HJ89" s="2">
        <v>0</v>
      </c>
      <c r="HK89" s="2">
        <v>0</v>
      </c>
      <c r="HL89" s="2">
        <v>0</v>
      </c>
      <c r="HM89" s="2">
        <v>0</v>
      </c>
      <c r="HN89" s="2">
        <v>0</v>
      </c>
      <c r="HO89" s="2">
        <v>59.901200000000003</v>
      </c>
      <c r="HP89" s="2">
        <v>0</v>
      </c>
      <c r="HQ89" s="2">
        <v>0</v>
      </c>
      <c r="HR89" s="2">
        <v>0</v>
      </c>
      <c r="HS89" s="2">
        <v>0</v>
      </c>
      <c r="HT89" s="2">
        <v>0</v>
      </c>
      <c r="HU89" s="2">
        <v>0</v>
      </c>
      <c r="HV89" s="2">
        <v>0</v>
      </c>
      <c r="HW89" s="2">
        <v>3.6892999999999998</v>
      </c>
      <c r="HX89" s="2">
        <v>36.409500000000001</v>
      </c>
      <c r="HY89" s="2">
        <v>0</v>
      </c>
      <c r="HZ89" s="2">
        <v>94.46</v>
      </c>
      <c r="IA89" s="2">
        <v>5.54</v>
      </c>
    </row>
    <row r="90" spans="1:235" x14ac:dyDescent="0.35">
      <c r="A90" s="2" t="s">
        <v>659</v>
      </c>
      <c r="B90" s="2">
        <v>44.64</v>
      </c>
      <c r="C90" s="2">
        <v>43.46</v>
      </c>
      <c r="D90" s="2">
        <v>43.88</v>
      </c>
      <c r="E90" s="2">
        <v>1110.46</v>
      </c>
      <c r="F90" s="2">
        <v>1E-3</v>
      </c>
      <c r="G90" s="2">
        <v>-9.3800000000000008</v>
      </c>
      <c r="H90" s="2">
        <v>0</v>
      </c>
      <c r="I90" s="2">
        <v>-0.72</v>
      </c>
      <c r="J90" s="2">
        <v>56.54</v>
      </c>
      <c r="K90" s="2">
        <v>1110.46</v>
      </c>
      <c r="L90" s="2">
        <v>0</v>
      </c>
      <c r="M90" s="2">
        <v>1110.46</v>
      </c>
      <c r="N90" s="2">
        <v>0</v>
      </c>
      <c r="O90" s="2">
        <v>1110.46</v>
      </c>
      <c r="P90" s="2">
        <v>0</v>
      </c>
      <c r="Q90" s="2">
        <v>1098.93</v>
      </c>
      <c r="R90" s="2">
        <v>-11.53</v>
      </c>
      <c r="S90" s="2">
        <v>1092.49</v>
      </c>
      <c r="T90" s="2">
        <v>-17.97</v>
      </c>
      <c r="U90" s="2">
        <v>1043.3</v>
      </c>
      <c r="V90" s="2">
        <v>-67.16</v>
      </c>
      <c r="W90" s="2">
        <v>1026.8499999999999</v>
      </c>
      <c r="X90" s="2">
        <v>-83.61</v>
      </c>
      <c r="Y90" s="2">
        <v>7.7380000000000004</v>
      </c>
      <c r="Z90" s="2">
        <v>21.456600000000002</v>
      </c>
      <c r="AA90" s="2">
        <v>13.030099999999999</v>
      </c>
      <c r="AB90" s="2">
        <v>0</v>
      </c>
      <c r="AC90" s="2">
        <v>0</v>
      </c>
      <c r="AD90" s="2">
        <v>0</v>
      </c>
      <c r="AE90" s="2">
        <v>0</v>
      </c>
      <c r="AF90" s="2">
        <v>1.0163</v>
      </c>
      <c r="AG90" s="2">
        <v>9.3628</v>
      </c>
      <c r="AH90" s="2">
        <v>39.697800000000001</v>
      </c>
      <c r="AI90" s="2">
        <v>50.4876</v>
      </c>
      <c r="AJ90" s="2">
        <v>0</v>
      </c>
      <c r="AK90" s="2">
        <v>0</v>
      </c>
      <c r="AL90" s="2">
        <v>0</v>
      </c>
      <c r="AM90" s="2">
        <v>0</v>
      </c>
      <c r="AN90" s="2">
        <v>0.45179999999999998</v>
      </c>
      <c r="AO90" s="2">
        <v>0.23599999999999999</v>
      </c>
      <c r="AP90" s="2">
        <v>4.53E-2</v>
      </c>
      <c r="AQ90" s="2">
        <v>49.783499999999997</v>
      </c>
      <c r="AR90" s="2">
        <v>2.9388999999999998</v>
      </c>
      <c r="AS90" s="2">
        <v>11.7349</v>
      </c>
      <c r="AT90" s="2">
        <v>2.4043999999999999</v>
      </c>
      <c r="AU90" s="2">
        <v>15.292899999999999</v>
      </c>
      <c r="AV90" s="2">
        <v>0.28110000000000002</v>
      </c>
      <c r="AW90" s="2">
        <v>4.2497999999999996</v>
      </c>
      <c r="AX90" s="2">
        <v>9.2714999999999996</v>
      </c>
      <c r="AY90" s="2">
        <v>2.5924999999999998</v>
      </c>
      <c r="AZ90" s="2">
        <v>0.93920000000000003</v>
      </c>
      <c r="BA90" s="2">
        <v>0.26879999999999998</v>
      </c>
      <c r="BB90" s="2">
        <v>0</v>
      </c>
      <c r="BC90" s="2">
        <v>8.9999999999999998E-4</v>
      </c>
      <c r="BD90" s="2">
        <v>0.24160000000000001</v>
      </c>
      <c r="BE90" s="2">
        <v>0</v>
      </c>
      <c r="BF90" s="2">
        <v>1.5044999999999999</v>
      </c>
      <c r="BG90" s="2">
        <v>1.3027</v>
      </c>
      <c r="BH90" s="2">
        <v>0.72340000000000004</v>
      </c>
      <c r="BI90" s="2">
        <v>1.3617999999999999</v>
      </c>
      <c r="BJ90" s="2">
        <v>1.6086</v>
      </c>
      <c r="BK90" s="2">
        <v>1.5299</v>
      </c>
      <c r="BL90" s="2">
        <v>1.5467</v>
      </c>
      <c r="BM90" s="2">
        <v>1.5468</v>
      </c>
      <c r="BN90" s="2">
        <v>1.5397000000000001</v>
      </c>
      <c r="BO90" s="2">
        <v>1.5357000000000001</v>
      </c>
      <c r="BP90" s="2">
        <v>1.5316000000000001</v>
      </c>
      <c r="BQ90" s="2">
        <v>1.5531999999999999</v>
      </c>
      <c r="BR90" s="2">
        <v>1.5605</v>
      </c>
      <c r="BS90" s="2">
        <v>1.5640000000000001</v>
      </c>
      <c r="BT90" s="2">
        <v>1.5643</v>
      </c>
      <c r="BU90" s="2">
        <v>35.9998</v>
      </c>
      <c r="BV90" s="2">
        <v>0</v>
      </c>
      <c r="BW90" s="2">
        <v>0</v>
      </c>
      <c r="BX90" s="2">
        <v>0</v>
      </c>
      <c r="BY90" s="2">
        <v>35.082000000000001</v>
      </c>
      <c r="BZ90" s="2">
        <v>0.36259999999999998</v>
      </c>
      <c r="CA90" s="2">
        <v>28.05</v>
      </c>
      <c r="CB90" s="2">
        <v>0.4879</v>
      </c>
      <c r="CC90" s="2">
        <v>0</v>
      </c>
      <c r="CD90" s="2">
        <v>0</v>
      </c>
      <c r="CE90" s="2">
        <v>0</v>
      </c>
      <c r="CF90" s="2">
        <v>0</v>
      </c>
      <c r="CG90" s="2">
        <v>1.77E-2</v>
      </c>
      <c r="CH90" s="2">
        <v>0</v>
      </c>
      <c r="CI90" s="2">
        <v>0</v>
      </c>
      <c r="CJ90" s="2">
        <v>58.77</v>
      </c>
      <c r="CK90" s="2">
        <v>58.08</v>
      </c>
      <c r="CL90" s="2">
        <v>40.75</v>
      </c>
      <c r="CM90" s="2">
        <v>0.43</v>
      </c>
      <c r="CN90" s="2">
        <v>0.73</v>
      </c>
      <c r="CO90" s="2">
        <v>0.02</v>
      </c>
      <c r="CP90" s="2">
        <v>52.750700000000002</v>
      </c>
      <c r="CQ90" s="2">
        <v>0</v>
      </c>
      <c r="CR90" s="2">
        <v>30.152799999999999</v>
      </c>
      <c r="CS90" s="2">
        <v>0</v>
      </c>
      <c r="CT90" s="2">
        <v>0</v>
      </c>
      <c r="CU90" s="2">
        <v>0</v>
      </c>
      <c r="CV90" s="2">
        <v>0</v>
      </c>
      <c r="CW90" s="2">
        <v>12.567299999999999</v>
      </c>
      <c r="CX90" s="2">
        <v>4.2655000000000003</v>
      </c>
      <c r="CY90" s="2">
        <v>0.26379999999999998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61.01</v>
      </c>
      <c r="DF90" s="2">
        <v>37.47</v>
      </c>
      <c r="DG90" s="2">
        <v>1.52</v>
      </c>
      <c r="DH90" s="2">
        <v>0</v>
      </c>
      <c r="DI90" s="2">
        <v>50.534100000000002</v>
      </c>
      <c r="DJ90" s="2">
        <v>0</v>
      </c>
      <c r="DK90" s="2">
        <v>4.8686999999999996</v>
      </c>
      <c r="DL90" s="2">
        <v>0</v>
      </c>
      <c r="DM90" s="2">
        <v>12.802</v>
      </c>
      <c r="DN90" s="2">
        <v>0.26779999999999998</v>
      </c>
      <c r="DO90" s="2">
        <v>13.889900000000001</v>
      </c>
      <c r="DP90" s="2">
        <v>17.632300000000001</v>
      </c>
      <c r="DQ90" s="2">
        <v>0</v>
      </c>
      <c r="DR90" s="2">
        <v>0</v>
      </c>
      <c r="DS90" s="2">
        <v>0</v>
      </c>
      <c r="DT90" s="2">
        <v>0</v>
      </c>
      <c r="DU90" s="2">
        <v>5.3E-3</v>
      </c>
      <c r="DV90" s="2">
        <v>0</v>
      </c>
      <c r="DW90" s="2">
        <v>0</v>
      </c>
      <c r="DX90" s="2">
        <v>65.92</v>
      </c>
      <c r="DY90" s="2">
        <v>38.770000000000003</v>
      </c>
      <c r="DZ90" s="2">
        <v>20.05</v>
      </c>
      <c r="EA90" s="2">
        <v>35.380000000000003</v>
      </c>
      <c r="EB90" s="2">
        <v>5.37</v>
      </c>
      <c r="EC90" s="2">
        <v>0.42</v>
      </c>
      <c r="ED90" s="2">
        <v>0.01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2">
        <v>0</v>
      </c>
      <c r="HJ90" s="2">
        <v>0</v>
      </c>
      <c r="HK90" s="2">
        <v>0</v>
      </c>
      <c r="HL90" s="2">
        <v>0</v>
      </c>
      <c r="HM90" s="2">
        <v>0</v>
      </c>
      <c r="HN90" s="2">
        <v>0</v>
      </c>
      <c r="HO90" s="2">
        <v>59.909799999999997</v>
      </c>
      <c r="HP90" s="2">
        <v>0</v>
      </c>
      <c r="HQ90" s="2">
        <v>0</v>
      </c>
      <c r="HR90" s="2">
        <v>0</v>
      </c>
      <c r="HS90" s="2">
        <v>0</v>
      </c>
      <c r="HT90" s="2">
        <v>0</v>
      </c>
      <c r="HU90" s="2">
        <v>0</v>
      </c>
      <c r="HV90" s="2">
        <v>0</v>
      </c>
      <c r="HW90" s="2">
        <v>3.6806000000000001</v>
      </c>
      <c r="HX90" s="2">
        <v>36.409700000000001</v>
      </c>
      <c r="HY90" s="2">
        <v>0</v>
      </c>
      <c r="HZ90" s="2">
        <v>94.48</v>
      </c>
      <c r="IA90" s="2">
        <v>5.52</v>
      </c>
    </row>
    <row r="91" spans="1:235" x14ac:dyDescent="0.35">
      <c r="A91" s="2" t="s">
        <v>659</v>
      </c>
      <c r="B91" s="2">
        <v>45.14</v>
      </c>
      <c r="C91" s="2">
        <v>43.96</v>
      </c>
      <c r="D91" s="2">
        <v>44.38</v>
      </c>
      <c r="E91" s="2">
        <v>1109.8599999999999</v>
      </c>
      <c r="F91" s="2">
        <v>1E-3</v>
      </c>
      <c r="G91" s="2">
        <v>-9.3800000000000008</v>
      </c>
      <c r="H91" s="2">
        <v>0</v>
      </c>
      <c r="I91" s="2">
        <v>-0.72</v>
      </c>
      <c r="J91" s="2">
        <v>56.04</v>
      </c>
      <c r="K91" s="2">
        <v>1109.8499999999999</v>
      </c>
      <c r="L91" s="2">
        <v>0</v>
      </c>
      <c r="M91" s="2">
        <v>1109.8499999999999</v>
      </c>
      <c r="N91" s="2">
        <v>-0.01</v>
      </c>
      <c r="O91" s="2">
        <v>1109.8599999999999</v>
      </c>
      <c r="P91" s="2">
        <v>0</v>
      </c>
      <c r="Q91" s="2">
        <v>1098.3699999999999</v>
      </c>
      <c r="R91" s="2">
        <v>-11.48</v>
      </c>
      <c r="S91" s="2">
        <v>1091.8599999999999</v>
      </c>
      <c r="T91" s="2">
        <v>-18</v>
      </c>
      <c r="U91" s="2">
        <v>1044.6300000000001</v>
      </c>
      <c r="V91" s="2">
        <v>-65.22</v>
      </c>
      <c r="W91" s="2">
        <v>1026.8499999999999</v>
      </c>
      <c r="X91" s="2">
        <v>-83.01</v>
      </c>
      <c r="Y91" s="2">
        <v>7.7847999999999997</v>
      </c>
      <c r="Z91" s="2">
        <v>21.654599999999999</v>
      </c>
      <c r="AA91" s="2">
        <v>13.2821</v>
      </c>
      <c r="AB91" s="2">
        <v>0</v>
      </c>
      <c r="AC91" s="2">
        <v>0</v>
      </c>
      <c r="AD91" s="2">
        <v>0</v>
      </c>
      <c r="AE91" s="2">
        <v>0</v>
      </c>
      <c r="AF91" s="2">
        <v>1.0185</v>
      </c>
      <c r="AG91" s="2">
        <v>9.3736999999999995</v>
      </c>
      <c r="AH91" s="2">
        <v>39.676400000000001</v>
      </c>
      <c r="AI91" s="2">
        <v>50.496600000000001</v>
      </c>
      <c r="AJ91" s="2">
        <v>0</v>
      </c>
      <c r="AK91" s="2">
        <v>0</v>
      </c>
      <c r="AL91" s="2">
        <v>0</v>
      </c>
      <c r="AM91" s="2">
        <v>0</v>
      </c>
      <c r="AN91" s="2">
        <v>0.45329999999999998</v>
      </c>
      <c r="AO91" s="2">
        <v>0.2366</v>
      </c>
      <c r="AP91" s="2">
        <v>4.53E-2</v>
      </c>
      <c r="AQ91" s="2">
        <v>49.7774</v>
      </c>
      <c r="AR91" s="2">
        <v>2.9651000000000001</v>
      </c>
      <c r="AS91" s="2">
        <v>11.7211</v>
      </c>
      <c r="AT91" s="2">
        <v>2.4123000000000001</v>
      </c>
      <c r="AU91" s="2">
        <v>15.318</v>
      </c>
      <c r="AV91" s="2">
        <v>0.28170000000000001</v>
      </c>
      <c r="AW91" s="2">
        <v>4.2249999999999996</v>
      </c>
      <c r="AX91" s="2">
        <v>9.2439999999999998</v>
      </c>
      <c r="AY91" s="2">
        <v>2.5949</v>
      </c>
      <c r="AZ91" s="2">
        <v>0.94610000000000005</v>
      </c>
      <c r="BA91" s="2">
        <v>0.2712</v>
      </c>
      <c r="BB91" s="2">
        <v>0</v>
      </c>
      <c r="BC91" s="2">
        <v>8.9999999999999998E-4</v>
      </c>
      <c r="BD91" s="2">
        <v>0.24229999999999999</v>
      </c>
      <c r="BE91" s="2">
        <v>0</v>
      </c>
      <c r="BF91" s="2">
        <v>1.5118</v>
      </c>
      <c r="BG91" s="2">
        <v>1.3047</v>
      </c>
      <c r="BH91" s="2">
        <v>0.72070000000000001</v>
      </c>
      <c r="BI91" s="2">
        <v>1.3669</v>
      </c>
      <c r="BJ91" s="2">
        <v>1.6198999999999999</v>
      </c>
      <c r="BK91" s="2">
        <v>1.5387</v>
      </c>
      <c r="BL91" s="2">
        <v>1.5555000000000001</v>
      </c>
      <c r="BM91" s="2">
        <v>1.5552999999999999</v>
      </c>
      <c r="BN91" s="2">
        <v>1.5479000000000001</v>
      </c>
      <c r="BO91" s="2">
        <v>1.5437000000000001</v>
      </c>
      <c r="BP91" s="2">
        <v>1.5395000000000001</v>
      </c>
      <c r="BQ91" s="2">
        <v>1.5620000000000001</v>
      </c>
      <c r="BR91" s="2">
        <v>1.5694999999999999</v>
      </c>
      <c r="BS91" s="2">
        <v>1.5730999999999999</v>
      </c>
      <c r="BT91" s="2">
        <v>1.5734999999999999</v>
      </c>
      <c r="BU91" s="2">
        <v>35.974200000000003</v>
      </c>
      <c r="BV91" s="2">
        <v>0</v>
      </c>
      <c r="BW91" s="2">
        <v>0</v>
      </c>
      <c r="BX91" s="2">
        <v>0</v>
      </c>
      <c r="BY91" s="2">
        <v>35.217399999999998</v>
      </c>
      <c r="BZ91" s="2">
        <v>0.36349999999999999</v>
      </c>
      <c r="CA91" s="2">
        <v>27.939299999999999</v>
      </c>
      <c r="CB91" s="2">
        <v>0.4879</v>
      </c>
      <c r="CC91" s="2">
        <v>0</v>
      </c>
      <c r="CD91" s="2">
        <v>0</v>
      </c>
      <c r="CE91" s="2">
        <v>0</v>
      </c>
      <c r="CF91" s="2">
        <v>0</v>
      </c>
      <c r="CG91" s="2">
        <v>1.7600000000000001E-2</v>
      </c>
      <c r="CH91" s="2">
        <v>0</v>
      </c>
      <c r="CI91" s="2">
        <v>0</v>
      </c>
      <c r="CJ91" s="2">
        <v>58.58</v>
      </c>
      <c r="CK91" s="2">
        <v>57.89</v>
      </c>
      <c r="CL91" s="2">
        <v>40.94</v>
      </c>
      <c r="CM91" s="2">
        <v>0.43</v>
      </c>
      <c r="CN91" s="2">
        <v>0.73</v>
      </c>
      <c r="CO91" s="2">
        <v>0.02</v>
      </c>
      <c r="CP91" s="2">
        <v>52.784399999999998</v>
      </c>
      <c r="CQ91" s="2">
        <v>0</v>
      </c>
      <c r="CR91" s="2">
        <v>30.1297</v>
      </c>
      <c r="CS91" s="2">
        <v>0</v>
      </c>
      <c r="CT91" s="2">
        <v>0</v>
      </c>
      <c r="CU91" s="2">
        <v>0</v>
      </c>
      <c r="CV91" s="2">
        <v>0</v>
      </c>
      <c r="CW91" s="2">
        <v>12.5404</v>
      </c>
      <c r="CX91" s="2">
        <v>4.2801999999999998</v>
      </c>
      <c r="CY91" s="2">
        <v>0.26529999999999998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60.87</v>
      </c>
      <c r="DF91" s="2">
        <v>37.6</v>
      </c>
      <c r="DG91" s="2">
        <v>1.53</v>
      </c>
      <c r="DH91" s="2">
        <v>0</v>
      </c>
      <c r="DI91" s="2">
        <v>50.522500000000001</v>
      </c>
      <c r="DJ91" s="2">
        <v>0</v>
      </c>
      <c r="DK91" s="2">
        <v>4.8643999999999998</v>
      </c>
      <c r="DL91" s="2">
        <v>0</v>
      </c>
      <c r="DM91" s="2">
        <v>12.864000000000001</v>
      </c>
      <c r="DN91" s="2">
        <v>0.26889999999999997</v>
      </c>
      <c r="DO91" s="2">
        <v>13.857200000000001</v>
      </c>
      <c r="DP91" s="2">
        <v>17.617699999999999</v>
      </c>
      <c r="DQ91" s="2">
        <v>0</v>
      </c>
      <c r="DR91" s="2">
        <v>0</v>
      </c>
      <c r="DS91" s="2">
        <v>0</v>
      </c>
      <c r="DT91" s="2">
        <v>0</v>
      </c>
      <c r="DU91" s="2">
        <v>5.1999999999999998E-3</v>
      </c>
      <c r="DV91" s="2">
        <v>0</v>
      </c>
      <c r="DW91" s="2">
        <v>0</v>
      </c>
      <c r="DX91" s="2">
        <v>65.760000000000005</v>
      </c>
      <c r="DY91" s="2">
        <v>38.69</v>
      </c>
      <c r="DZ91" s="2">
        <v>20.149999999999999</v>
      </c>
      <c r="EA91" s="2">
        <v>35.36</v>
      </c>
      <c r="EB91" s="2">
        <v>5.37</v>
      </c>
      <c r="EC91" s="2">
        <v>0.43</v>
      </c>
      <c r="ED91" s="2">
        <v>0.01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2">
        <v>0</v>
      </c>
      <c r="GV91" s="2">
        <v>0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2">
        <v>0</v>
      </c>
      <c r="HJ91" s="2">
        <v>0</v>
      </c>
      <c r="HK91" s="2">
        <v>0</v>
      </c>
      <c r="HL91" s="2">
        <v>0</v>
      </c>
      <c r="HM91" s="2">
        <v>0</v>
      </c>
      <c r="HN91" s="2">
        <v>0</v>
      </c>
      <c r="HO91" s="2">
        <v>59.918399999999998</v>
      </c>
      <c r="HP91" s="2">
        <v>0</v>
      </c>
      <c r="HQ91" s="2">
        <v>0</v>
      </c>
      <c r="HR91" s="2">
        <v>0</v>
      </c>
      <c r="HS91" s="2">
        <v>0</v>
      </c>
      <c r="HT91" s="2">
        <v>0</v>
      </c>
      <c r="HU91" s="2">
        <v>0</v>
      </c>
      <c r="HV91" s="2">
        <v>0</v>
      </c>
      <c r="HW91" s="2">
        <v>3.6718000000000002</v>
      </c>
      <c r="HX91" s="2">
        <v>36.409799999999997</v>
      </c>
      <c r="HY91" s="2">
        <v>0</v>
      </c>
      <c r="HZ91" s="2">
        <v>94.49</v>
      </c>
      <c r="IA91" s="2">
        <v>5.51</v>
      </c>
    </row>
    <row r="92" spans="1:235" x14ac:dyDescent="0.35">
      <c r="A92" s="2" t="s">
        <v>659</v>
      </c>
      <c r="B92" s="2">
        <v>45.65</v>
      </c>
      <c r="C92" s="2">
        <v>44.46</v>
      </c>
      <c r="D92" s="2">
        <v>44.88</v>
      </c>
      <c r="E92" s="2">
        <v>1109.25</v>
      </c>
      <c r="F92" s="2">
        <v>1E-3</v>
      </c>
      <c r="G92" s="2">
        <v>-9.39</v>
      </c>
      <c r="H92" s="2">
        <v>0</v>
      </c>
      <c r="I92" s="2">
        <v>-0.72</v>
      </c>
      <c r="J92" s="2">
        <v>55.54</v>
      </c>
      <c r="K92" s="2">
        <v>1109.24</v>
      </c>
      <c r="L92" s="2">
        <v>-0.01</v>
      </c>
      <c r="M92" s="2">
        <v>1109.24</v>
      </c>
      <c r="N92" s="2">
        <v>-0.01</v>
      </c>
      <c r="O92" s="2">
        <v>1109.25</v>
      </c>
      <c r="P92" s="2">
        <v>0</v>
      </c>
      <c r="Q92" s="2">
        <v>1097.8</v>
      </c>
      <c r="R92" s="2">
        <v>-11.44</v>
      </c>
      <c r="S92" s="2">
        <v>1091.23</v>
      </c>
      <c r="T92" s="2">
        <v>-18.02</v>
      </c>
      <c r="U92" s="2">
        <v>1045.99</v>
      </c>
      <c r="V92" s="2">
        <v>-63.26</v>
      </c>
      <c r="W92" s="2">
        <v>1026.8499999999999</v>
      </c>
      <c r="X92" s="2">
        <v>-82.4</v>
      </c>
      <c r="Y92" s="2">
        <v>7.8319999999999999</v>
      </c>
      <c r="Z92" s="2">
        <v>21.8522</v>
      </c>
      <c r="AA92" s="2">
        <v>13.5343</v>
      </c>
      <c r="AB92" s="2">
        <v>0</v>
      </c>
      <c r="AC92" s="2">
        <v>0</v>
      </c>
      <c r="AD92" s="2">
        <v>0</v>
      </c>
      <c r="AE92" s="2">
        <v>0</v>
      </c>
      <c r="AF92" s="2">
        <v>1.0207999999999999</v>
      </c>
      <c r="AG92" s="2">
        <v>9.4553999999999991</v>
      </c>
      <c r="AH92" s="2">
        <v>39.584800000000001</v>
      </c>
      <c r="AI92" s="2">
        <v>50.503700000000002</v>
      </c>
      <c r="AJ92" s="2">
        <v>0</v>
      </c>
      <c r="AK92" s="2">
        <v>0</v>
      </c>
      <c r="AL92" s="2">
        <v>0</v>
      </c>
      <c r="AM92" s="2">
        <v>0</v>
      </c>
      <c r="AN92" s="2">
        <v>0.45610000000000001</v>
      </c>
      <c r="AO92" s="2">
        <v>0.23719999999999999</v>
      </c>
      <c r="AP92" s="2">
        <v>4.53E-2</v>
      </c>
      <c r="AQ92" s="2">
        <v>49.7714</v>
      </c>
      <c r="AR92" s="2">
        <v>2.9918</v>
      </c>
      <c r="AS92" s="2">
        <v>11.7075</v>
      </c>
      <c r="AT92" s="2">
        <v>2.4201000000000001</v>
      </c>
      <c r="AU92" s="2">
        <v>15.342499999999999</v>
      </c>
      <c r="AV92" s="2">
        <v>0.2823</v>
      </c>
      <c r="AW92" s="2">
        <v>4.2000999999999999</v>
      </c>
      <c r="AX92" s="2">
        <v>9.2164000000000001</v>
      </c>
      <c r="AY92" s="2">
        <v>2.5972</v>
      </c>
      <c r="AZ92" s="2">
        <v>0.95309999999999995</v>
      </c>
      <c r="BA92" s="2">
        <v>0.27360000000000001</v>
      </c>
      <c r="BB92" s="2">
        <v>0</v>
      </c>
      <c r="BC92" s="2">
        <v>8.9999999999999998E-4</v>
      </c>
      <c r="BD92" s="2">
        <v>0.2429</v>
      </c>
      <c r="BE92" s="2">
        <v>0</v>
      </c>
      <c r="BF92" s="2">
        <v>1.5190999999999999</v>
      </c>
      <c r="BG92" s="2">
        <v>1.3067</v>
      </c>
      <c r="BH92" s="2">
        <v>0.71809999999999996</v>
      </c>
      <c r="BI92" s="2">
        <v>1.3720000000000001</v>
      </c>
      <c r="BJ92" s="2">
        <v>1.6314</v>
      </c>
      <c r="BK92" s="2">
        <v>1.5475000000000001</v>
      </c>
      <c r="BL92" s="2">
        <v>1.5645</v>
      </c>
      <c r="BM92" s="2">
        <v>1.5640000000000001</v>
      </c>
      <c r="BN92" s="2">
        <v>1.5562</v>
      </c>
      <c r="BO92" s="2">
        <v>1.5519000000000001</v>
      </c>
      <c r="BP92" s="2">
        <v>1.5475000000000001</v>
      </c>
      <c r="BQ92" s="2">
        <v>1.5708</v>
      </c>
      <c r="BR92" s="2">
        <v>1.5786</v>
      </c>
      <c r="BS92" s="2">
        <v>1.5823</v>
      </c>
      <c r="BT92" s="2">
        <v>1.5827</v>
      </c>
      <c r="BU92" s="2">
        <v>35.948599999999999</v>
      </c>
      <c r="BV92" s="2">
        <v>0</v>
      </c>
      <c r="BW92" s="2">
        <v>0</v>
      </c>
      <c r="BX92" s="2">
        <v>0</v>
      </c>
      <c r="BY92" s="2">
        <v>35.353099999999998</v>
      </c>
      <c r="BZ92" s="2">
        <v>0.3644</v>
      </c>
      <c r="CA92" s="2">
        <v>27.828399999999998</v>
      </c>
      <c r="CB92" s="2">
        <v>0.4879</v>
      </c>
      <c r="CC92" s="2">
        <v>0</v>
      </c>
      <c r="CD92" s="2">
        <v>0</v>
      </c>
      <c r="CE92" s="2">
        <v>0</v>
      </c>
      <c r="CF92" s="2">
        <v>0</v>
      </c>
      <c r="CG92" s="2">
        <v>1.7600000000000001E-2</v>
      </c>
      <c r="CH92" s="2">
        <v>0</v>
      </c>
      <c r="CI92" s="2">
        <v>0</v>
      </c>
      <c r="CJ92" s="2">
        <v>58.39</v>
      </c>
      <c r="CK92" s="2">
        <v>57.7</v>
      </c>
      <c r="CL92" s="2">
        <v>41.12</v>
      </c>
      <c r="CM92" s="2">
        <v>0.43</v>
      </c>
      <c r="CN92" s="2">
        <v>0.73</v>
      </c>
      <c r="CO92" s="2">
        <v>0.02</v>
      </c>
      <c r="CP92" s="2">
        <v>52.818100000000001</v>
      </c>
      <c r="CQ92" s="2">
        <v>0</v>
      </c>
      <c r="CR92" s="2">
        <v>30.1067</v>
      </c>
      <c r="CS92" s="2">
        <v>0</v>
      </c>
      <c r="CT92" s="2">
        <v>0</v>
      </c>
      <c r="CU92" s="2">
        <v>0</v>
      </c>
      <c r="CV92" s="2">
        <v>0</v>
      </c>
      <c r="CW92" s="2">
        <v>12.513500000000001</v>
      </c>
      <c r="CX92" s="2">
        <v>4.2949000000000002</v>
      </c>
      <c r="CY92" s="2">
        <v>0.26679999999999998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60.74</v>
      </c>
      <c r="DF92" s="2">
        <v>37.72</v>
      </c>
      <c r="DG92" s="2">
        <v>1.54</v>
      </c>
      <c r="DH92" s="2">
        <v>0</v>
      </c>
      <c r="DI92" s="2">
        <v>50.510800000000003</v>
      </c>
      <c r="DJ92" s="2">
        <v>0</v>
      </c>
      <c r="DK92" s="2">
        <v>4.8602999999999996</v>
      </c>
      <c r="DL92" s="2">
        <v>0</v>
      </c>
      <c r="DM92" s="2">
        <v>12.9262</v>
      </c>
      <c r="DN92" s="2">
        <v>0.27</v>
      </c>
      <c r="DO92" s="2">
        <v>13.824199999999999</v>
      </c>
      <c r="DP92" s="2">
        <v>17.603300000000001</v>
      </c>
      <c r="DQ92" s="2">
        <v>0</v>
      </c>
      <c r="DR92" s="2">
        <v>0</v>
      </c>
      <c r="DS92" s="2">
        <v>0</v>
      </c>
      <c r="DT92" s="2">
        <v>0</v>
      </c>
      <c r="DU92" s="2">
        <v>5.1999999999999998E-3</v>
      </c>
      <c r="DV92" s="2">
        <v>0</v>
      </c>
      <c r="DW92" s="2">
        <v>0</v>
      </c>
      <c r="DX92" s="2">
        <v>65.59</v>
      </c>
      <c r="DY92" s="2">
        <v>38.61</v>
      </c>
      <c r="DZ92" s="2">
        <v>20.25</v>
      </c>
      <c r="EA92" s="2">
        <v>35.340000000000003</v>
      </c>
      <c r="EB92" s="2">
        <v>5.37</v>
      </c>
      <c r="EC92" s="2">
        <v>0.43</v>
      </c>
      <c r="ED92" s="2">
        <v>0.01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59.927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3.6629999999999998</v>
      </c>
      <c r="HX92" s="2">
        <v>36.409999999999997</v>
      </c>
      <c r="HY92" s="2">
        <v>0</v>
      </c>
      <c r="HZ92" s="2">
        <v>94.5</v>
      </c>
      <c r="IA92" s="2">
        <v>5.5</v>
      </c>
    </row>
    <row r="93" spans="1:235" x14ac:dyDescent="0.35">
      <c r="A93" s="2" t="s">
        <v>659</v>
      </c>
      <c r="B93" s="2">
        <v>46.15</v>
      </c>
      <c r="C93" s="2">
        <v>44.96</v>
      </c>
      <c r="D93" s="2">
        <v>45.38</v>
      </c>
      <c r="E93" s="2">
        <v>1108.6300000000001</v>
      </c>
      <c r="F93" s="2">
        <v>1E-3</v>
      </c>
      <c r="G93" s="2">
        <v>-9.4</v>
      </c>
      <c r="H93" s="2">
        <v>0</v>
      </c>
      <c r="I93" s="2">
        <v>-0.72</v>
      </c>
      <c r="J93" s="2">
        <v>55.04</v>
      </c>
      <c r="K93" s="2">
        <v>1108.6300000000001</v>
      </c>
      <c r="L93" s="2">
        <v>-0.01</v>
      </c>
      <c r="M93" s="2">
        <v>1108.6199999999999</v>
      </c>
      <c r="N93" s="2">
        <v>-0.01</v>
      </c>
      <c r="O93" s="2">
        <v>1108.6300000000001</v>
      </c>
      <c r="P93" s="2">
        <v>0</v>
      </c>
      <c r="Q93" s="2">
        <v>1097.23</v>
      </c>
      <c r="R93" s="2">
        <v>-11.4</v>
      </c>
      <c r="S93" s="2">
        <v>1090.5899999999999</v>
      </c>
      <c r="T93" s="2">
        <v>-18.04</v>
      </c>
      <c r="U93" s="2">
        <v>1047.3599999999999</v>
      </c>
      <c r="V93" s="2">
        <v>-61.27</v>
      </c>
      <c r="W93" s="2">
        <v>1026.8499999999999</v>
      </c>
      <c r="X93" s="2">
        <v>-81.78</v>
      </c>
      <c r="Y93" s="2">
        <v>7.8792</v>
      </c>
      <c r="Z93" s="2">
        <v>22.049800000000001</v>
      </c>
      <c r="AA93" s="2">
        <v>13.7865</v>
      </c>
      <c r="AB93" s="2">
        <v>0</v>
      </c>
      <c r="AC93" s="2">
        <v>0</v>
      </c>
      <c r="AD93" s="2">
        <v>0</v>
      </c>
      <c r="AE93" s="2">
        <v>0</v>
      </c>
      <c r="AF93" s="2">
        <v>1.0230999999999999</v>
      </c>
      <c r="AG93" s="2">
        <v>9.4662000000000006</v>
      </c>
      <c r="AH93" s="2">
        <v>39.563299999999998</v>
      </c>
      <c r="AI93" s="2">
        <v>50.512700000000002</v>
      </c>
      <c r="AJ93" s="2">
        <v>0</v>
      </c>
      <c r="AK93" s="2">
        <v>0</v>
      </c>
      <c r="AL93" s="2">
        <v>0</v>
      </c>
      <c r="AM93" s="2">
        <v>0</v>
      </c>
      <c r="AN93" s="2">
        <v>0.45779999999999998</v>
      </c>
      <c r="AO93" s="2">
        <v>0.23780000000000001</v>
      </c>
      <c r="AP93" s="2">
        <v>4.53E-2</v>
      </c>
      <c r="AQ93" s="2">
        <v>49.765099999999997</v>
      </c>
      <c r="AR93" s="2">
        <v>3.0190000000000001</v>
      </c>
      <c r="AS93" s="2">
        <v>11.693899999999999</v>
      </c>
      <c r="AT93" s="2">
        <v>2.4279999999999999</v>
      </c>
      <c r="AU93" s="2">
        <v>15.3668</v>
      </c>
      <c r="AV93" s="2">
        <v>0.28289999999999998</v>
      </c>
      <c r="AW93" s="2">
        <v>4.1752000000000002</v>
      </c>
      <c r="AX93" s="2">
        <v>9.1887000000000008</v>
      </c>
      <c r="AY93" s="2">
        <v>2.5994999999999999</v>
      </c>
      <c r="AZ93" s="2">
        <v>0.96020000000000005</v>
      </c>
      <c r="BA93" s="2">
        <v>0.27610000000000001</v>
      </c>
      <c r="BB93" s="2">
        <v>0</v>
      </c>
      <c r="BC93" s="2">
        <v>8.9999999999999998E-4</v>
      </c>
      <c r="BD93" s="2">
        <v>0.24360000000000001</v>
      </c>
      <c r="BE93" s="2">
        <v>0</v>
      </c>
      <c r="BF93" s="2">
        <v>1.5265</v>
      </c>
      <c r="BG93" s="2">
        <v>1.3087</v>
      </c>
      <c r="BH93" s="2">
        <v>0.71540000000000004</v>
      </c>
      <c r="BI93" s="2">
        <v>1.3771</v>
      </c>
      <c r="BJ93" s="2">
        <v>1.6431</v>
      </c>
      <c r="BK93" s="2">
        <v>1.5564</v>
      </c>
      <c r="BL93" s="2">
        <v>1.5736000000000001</v>
      </c>
      <c r="BM93" s="2">
        <v>1.5728</v>
      </c>
      <c r="BN93" s="2">
        <v>1.5646</v>
      </c>
      <c r="BO93" s="2">
        <v>1.5601</v>
      </c>
      <c r="BP93" s="2">
        <v>1.5555000000000001</v>
      </c>
      <c r="BQ93" s="2">
        <v>1.5797000000000001</v>
      </c>
      <c r="BR93" s="2">
        <v>1.5878000000000001</v>
      </c>
      <c r="BS93" s="2">
        <v>1.5915999999999999</v>
      </c>
      <c r="BT93" s="2">
        <v>1.5921000000000001</v>
      </c>
      <c r="BU93" s="2">
        <v>35.923000000000002</v>
      </c>
      <c r="BV93" s="2">
        <v>0</v>
      </c>
      <c r="BW93" s="2">
        <v>0</v>
      </c>
      <c r="BX93" s="2">
        <v>0</v>
      </c>
      <c r="BY93" s="2">
        <v>35.488999999999997</v>
      </c>
      <c r="BZ93" s="2">
        <v>0.36530000000000001</v>
      </c>
      <c r="CA93" s="2">
        <v>27.717300000000002</v>
      </c>
      <c r="CB93" s="2">
        <v>0.4879</v>
      </c>
      <c r="CC93" s="2">
        <v>0</v>
      </c>
      <c r="CD93" s="2">
        <v>0</v>
      </c>
      <c r="CE93" s="2">
        <v>0</v>
      </c>
      <c r="CF93" s="2">
        <v>0</v>
      </c>
      <c r="CG93" s="2">
        <v>1.7500000000000002E-2</v>
      </c>
      <c r="CH93" s="2">
        <v>0</v>
      </c>
      <c r="CI93" s="2">
        <v>0</v>
      </c>
      <c r="CJ93" s="2">
        <v>58.2</v>
      </c>
      <c r="CK93" s="2">
        <v>57.51</v>
      </c>
      <c r="CL93" s="2">
        <v>41.31</v>
      </c>
      <c r="CM93" s="2">
        <v>0.43</v>
      </c>
      <c r="CN93" s="2">
        <v>0.73</v>
      </c>
      <c r="CO93" s="2">
        <v>0.02</v>
      </c>
      <c r="CP93" s="2">
        <v>52.851900000000001</v>
      </c>
      <c r="CQ93" s="2">
        <v>0</v>
      </c>
      <c r="CR93" s="2">
        <v>30.083500000000001</v>
      </c>
      <c r="CS93" s="2">
        <v>0</v>
      </c>
      <c r="CT93" s="2">
        <v>0</v>
      </c>
      <c r="CU93" s="2">
        <v>0</v>
      </c>
      <c r="CV93" s="2">
        <v>0</v>
      </c>
      <c r="CW93" s="2">
        <v>12.486499999999999</v>
      </c>
      <c r="CX93" s="2">
        <v>4.3097000000000003</v>
      </c>
      <c r="CY93" s="2">
        <v>0.26829999999999998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60.6</v>
      </c>
      <c r="DF93" s="2">
        <v>37.85</v>
      </c>
      <c r="DG93" s="2">
        <v>1.55</v>
      </c>
      <c r="DH93" s="2">
        <v>0</v>
      </c>
      <c r="DI93" s="2">
        <v>50.499000000000002</v>
      </c>
      <c r="DJ93" s="2">
        <v>0</v>
      </c>
      <c r="DK93" s="2">
        <v>4.8562000000000003</v>
      </c>
      <c r="DL93" s="2">
        <v>0</v>
      </c>
      <c r="DM93" s="2">
        <v>12.9884</v>
      </c>
      <c r="DN93" s="2">
        <v>0.2712</v>
      </c>
      <c r="DO93" s="2">
        <v>13.7911</v>
      </c>
      <c r="DP93" s="2">
        <v>17.588699999999999</v>
      </c>
      <c r="DQ93" s="2">
        <v>0</v>
      </c>
      <c r="DR93" s="2">
        <v>0</v>
      </c>
      <c r="DS93" s="2">
        <v>0</v>
      </c>
      <c r="DT93" s="2">
        <v>0</v>
      </c>
      <c r="DU93" s="2">
        <v>5.1999999999999998E-3</v>
      </c>
      <c r="DV93" s="2">
        <v>0</v>
      </c>
      <c r="DW93" s="2">
        <v>0</v>
      </c>
      <c r="DX93" s="2">
        <v>65.430000000000007</v>
      </c>
      <c r="DY93" s="2">
        <v>38.53</v>
      </c>
      <c r="DZ93" s="2">
        <v>20.36</v>
      </c>
      <c r="EA93" s="2">
        <v>35.32</v>
      </c>
      <c r="EB93" s="2">
        <v>5.36</v>
      </c>
      <c r="EC93" s="2">
        <v>0.43</v>
      </c>
      <c r="ED93" s="2">
        <v>0.01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2">
        <v>0</v>
      </c>
      <c r="GU93" s="2">
        <v>0</v>
      </c>
      <c r="GV93" s="2">
        <v>0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2">
        <v>0</v>
      </c>
      <c r="HJ93" s="2">
        <v>0</v>
      </c>
      <c r="HK93" s="2">
        <v>0</v>
      </c>
      <c r="HL93" s="2">
        <v>0</v>
      </c>
      <c r="HM93" s="2">
        <v>0</v>
      </c>
      <c r="HN93" s="2">
        <v>0</v>
      </c>
      <c r="HO93" s="2">
        <v>59.935600000000001</v>
      </c>
      <c r="HP93" s="2">
        <v>0</v>
      </c>
      <c r="HQ93" s="2">
        <v>0</v>
      </c>
      <c r="HR93" s="2">
        <v>0</v>
      </c>
      <c r="HS93" s="2">
        <v>0</v>
      </c>
      <c r="HT93" s="2">
        <v>0</v>
      </c>
      <c r="HU93" s="2">
        <v>0</v>
      </c>
      <c r="HV93" s="2">
        <v>0</v>
      </c>
      <c r="HW93" s="2">
        <v>3.6543000000000001</v>
      </c>
      <c r="HX93" s="2">
        <v>36.4101</v>
      </c>
      <c r="HY93" s="2">
        <v>0</v>
      </c>
      <c r="HZ93" s="2">
        <v>94.52</v>
      </c>
      <c r="IA93" s="2">
        <v>5.48</v>
      </c>
    </row>
    <row r="94" spans="1:235" x14ac:dyDescent="0.35">
      <c r="A94" s="2" t="s">
        <v>659</v>
      </c>
      <c r="B94" s="2">
        <v>46.65</v>
      </c>
      <c r="C94" s="2">
        <v>45.46</v>
      </c>
      <c r="D94" s="2">
        <v>45.89</v>
      </c>
      <c r="E94" s="2">
        <v>1108.01</v>
      </c>
      <c r="F94" s="2">
        <v>1E-3</v>
      </c>
      <c r="G94" s="2">
        <v>-9.41</v>
      </c>
      <c r="H94" s="2">
        <v>0</v>
      </c>
      <c r="I94" s="2">
        <v>-0.72</v>
      </c>
      <c r="J94" s="2">
        <v>54.54</v>
      </c>
      <c r="K94" s="2">
        <v>1108</v>
      </c>
      <c r="L94" s="2">
        <v>-0.01</v>
      </c>
      <c r="M94" s="2">
        <v>1108.01</v>
      </c>
      <c r="N94" s="2">
        <v>-0.01</v>
      </c>
      <c r="O94" s="2">
        <v>1108.01</v>
      </c>
      <c r="P94" s="2">
        <v>0</v>
      </c>
      <c r="Q94" s="2">
        <v>1096.6500000000001</v>
      </c>
      <c r="R94" s="2">
        <v>-11.36</v>
      </c>
      <c r="S94" s="2">
        <v>1089.94</v>
      </c>
      <c r="T94" s="2">
        <v>-18.07</v>
      </c>
      <c r="U94" s="2">
        <v>1048.76</v>
      </c>
      <c r="V94" s="2">
        <v>-59.26</v>
      </c>
      <c r="W94" s="2">
        <v>1026.8499999999999</v>
      </c>
      <c r="X94" s="2">
        <v>-81.16</v>
      </c>
      <c r="Y94" s="2">
        <v>7.9268999999999998</v>
      </c>
      <c r="Z94" s="2">
        <v>22.2471</v>
      </c>
      <c r="AA94" s="2">
        <v>14.039</v>
      </c>
      <c r="AB94" s="2">
        <v>0</v>
      </c>
      <c r="AC94" s="2">
        <v>0</v>
      </c>
      <c r="AD94" s="2">
        <v>0</v>
      </c>
      <c r="AE94" s="2">
        <v>0</v>
      </c>
      <c r="AF94" s="2">
        <v>1.0254000000000001</v>
      </c>
      <c r="AG94" s="2">
        <v>9.5379000000000005</v>
      </c>
      <c r="AH94" s="2">
        <v>39.481499999999997</v>
      </c>
      <c r="AI94" s="2">
        <v>50.52</v>
      </c>
      <c r="AJ94" s="2">
        <v>0</v>
      </c>
      <c r="AK94" s="2">
        <v>0</v>
      </c>
      <c r="AL94" s="2">
        <v>0</v>
      </c>
      <c r="AM94" s="2">
        <v>0</v>
      </c>
      <c r="AN94" s="2">
        <v>0.46060000000000001</v>
      </c>
      <c r="AO94" s="2">
        <v>0.2384</v>
      </c>
      <c r="AP94" s="2">
        <v>4.53E-2</v>
      </c>
      <c r="AQ94" s="2">
        <v>49.758899999999997</v>
      </c>
      <c r="AR94" s="2">
        <v>3.0468000000000002</v>
      </c>
      <c r="AS94" s="2">
        <v>11.680400000000001</v>
      </c>
      <c r="AT94" s="2">
        <v>2.4357000000000002</v>
      </c>
      <c r="AU94" s="2">
        <v>15.390499999999999</v>
      </c>
      <c r="AV94" s="2">
        <v>0.28349999999999997</v>
      </c>
      <c r="AW94" s="2">
        <v>4.1501999999999999</v>
      </c>
      <c r="AX94" s="2">
        <v>9.1608000000000001</v>
      </c>
      <c r="AY94" s="2">
        <v>2.6017999999999999</v>
      </c>
      <c r="AZ94" s="2">
        <v>0.96740000000000004</v>
      </c>
      <c r="BA94" s="2">
        <v>0.2787</v>
      </c>
      <c r="BB94" s="2">
        <v>0</v>
      </c>
      <c r="BC94" s="2">
        <v>8.9999999999999998E-4</v>
      </c>
      <c r="BD94" s="2">
        <v>0.24429999999999999</v>
      </c>
      <c r="BE94" s="2">
        <v>0</v>
      </c>
      <c r="BF94" s="2">
        <v>1.5339</v>
      </c>
      <c r="BG94" s="2">
        <v>1.3107</v>
      </c>
      <c r="BH94" s="2">
        <v>0.7127</v>
      </c>
      <c r="BI94" s="2">
        <v>1.3822000000000001</v>
      </c>
      <c r="BJ94" s="2">
        <v>1.655</v>
      </c>
      <c r="BK94" s="2">
        <v>1.5653999999999999</v>
      </c>
      <c r="BL94" s="2">
        <v>1.5827</v>
      </c>
      <c r="BM94" s="2">
        <v>1.5815999999999999</v>
      </c>
      <c r="BN94" s="2">
        <v>1.5730999999999999</v>
      </c>
      <c r="BO94" s="2">
        <v>1.5684</v>
      </c>
      <c r="BP94" s="2">
        <v>1.5636000000000001</v>
      </c>
      <c r="BQ94" s="2">
        <v>1.5888</v>
      </c>
      <c r="BR94" s="2">
        <v>1.5971</v>
      </c>
      <c r="BS94" s="2">
        <v>1.6011</v>
      </c>
      <c r="BT94" s="2">
        <v>1.6015999999999999</v>
      </c>
      <c r="BU94" s="2">
        <v>35.897300000000001</v>
      </c>
      <c r="BV94" s="2">
        <v>0</v>
      </c>
      <c r="BW94" s="2">
        <v>0</v>
      </c>
      <c r="BX94" s="2">
        <v>0</v>
      </c>
      <c r="BY94" s="2">
        <v>35.625100000000003</v>
      </c>
      <c r="BZ94" s="2">
        <v>0.36609999999999998</v>
      </c>
      <c r="CA94" s="2">
        <v>27.606000000000002</v>
      </c>
      <c r="CB94" s="2">
        <v>0.4879</v>
      </c>
      <c r="CC94" s="2">
        <v>0</v>
      </c>
      <c r="CD94" s="2">
        <v>0</v>
      </c>
      <c r="CE94" s="2">
        <v>0</v>
      </c>
      <c r="CF94" s="2">
        <v>0</v>
      </c>
      <c r="CG94" s="2">
        <v>1.7500000000000002E-2</v>
      </c>
      <c r="CH94" s="2">
        <v>0</v>
      </c>
      <c r="CI94" s="2">
        <v>0</v>
      </c>
      <c r="CJ94" s="2">
        <v>58.01</v>
      </c>
      <c r="CK94" s="2">
        <v>57.32</v>
      </c>
      <c r="CL94" s="2">
        <v>41.5</v>
      </c>
      <c r="CM94" s="2">
        <v>0.43</v>
      </c>
      <c r="CN94" s="2">
        <v>0.73</v>
      </c>
      <c r="CO94" s="2">
        <v>0.02</v>
      </c>
      <c r="CP94" s="2">
        <v>52.885800000000003</v>
      </c>
      <c r="CQ94" s="2">
        <v>0</v>
      </c>
      <c r="CR94" s="2">
        <v>30.060400000000001</v>
      </c>
      <c r="CS94" s="2">
        <v>0</v>
      </c>
      <c r="CT94" s="2">
        <v>0</v>
      </c>
      <c r="CU94" s="2">
        <v>0</v>
      </c>
      <c r="CV94" s="2">
        <v>0</v>
      </c>
      <c r="CW94" s="2">
        <v>12.4595</v>
      </c>
      <c r="CX94" s="2">
        <v>4.3243999999999998</v>
      </c>
      <c r="CY94" s="2">
        <v>0.26989999999999997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60.47</v>
      </c>
      <c r="DF94" s="2">
        <v>37.979999999999997</v>
      </c>
      <c r="DG94" s="2">
        <v>1.56</v>
      </c>
      <c r="DH94" s="2">
        <v>0</v>
      </c>
      <c r="DI94" s="2">
        <v>50.487000000000002</v>
      </c>
      <c r="DJ94" s="2">
        <v>0</v>
      </c>
      <c r="DK94" s="2">
        <v>4.8524000000000003</v>
      </c>
      <c r="DL94" s="2">
        <v>0</v>
      </c>
      <c r="DM94" s="2">
        <v>13.050800000000001</v>
      </c>
      <c r="DN94" s="2">
        <v>0.27229999999999999</v>
      </c>
      <c r="DO94" s="2">
        <v>13.7578</v>
      </c>
      <c r="DP94" s="2">
        <v>17.574300000000001</v>
      </c>
      <c r="DQ94" s="2">
        <v>0</v>
      </c>
      <c r="DR94" s="2">
        <v>0</v>
      </c>
      <c r="DS94" s="2">
        <v>0</v>
      </c>
      <c r="DT94" s="2">
        <v>0</v>
      </c>
      <c r="DU94" s="2">
        <v>5.1999999999999998E-3</v>
      </c>
      <c r="DV94" s="2">
        <v>0</v>
      </c>
      <c r="DW94" s="2">
        <v>0</v>
      </c>
      <c r="DX94" s="2">
        <v>65.27</v>
      </c>
      <c r="DY94" s="2">
        <v>38.450000000000003</v>
      </c>
      <c r="DZ94" s="2">
        <v>20.46</v>
      </c>
      <c r="EA94" s="2">
        <v>35.299999999999997</v>
      </c>
      <c r="EB94" s="2">
        <v>5.36</v>
      </c>
      <c r="EC94" s="2">
        <v>0.43</v>
      </c>
      <c r="ED94" s="2">
        <v>0.01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2">
        <v>0</v>
      </c>
      <c r="HJ94" s="2">
        <v>0</v>
      </c>
      <c r="HK94" s="2">
        <v>0</v>
      </c>
      <c r="HL94" s="2">
        <v>0</v>
      </c>
      <c r="HM94" s="2">
        <v>0</v>
      </c>
      <c r="HN94" s="2">
        <v>0</v>
      </c>
      <c r="HO94" s="2">
        <v>59.944200000000002</v>
      </c>
      <c r="HP94" s="2">
        <v>0</v>
      </c>
      <c r="HQ94" s="2">
        <v>0</v>
      </c>
      <c r="HR94" s="2">
        <v>0</v>
      </c>
      <c r="HS94" s="2">
        <v>0</v>
      </c>
      <c r="HT94" s="2">
        <v>0</v>
      </c>
      <c r="HU94" s="2">
        <v>0</v>
      </c>
      <c r="HV94" s="2">
        <v>0</v>
      </c>
      <c r="HW94" s="2">
        <v>3.6455000000000002</v>
      </c>
      <c r="HX94" s="2">
        <v>36.410299999999999</v>
      </c>
      <c r="HY94" s="2">
        <v>0</v>
      </c>
      <c r="HZ94" s="2">
        <v>94.53</v>
      </c>
      <c r="IA94" s="2">
        <v>5.47</v>
      </c>
    </row>
    <row r="95" spans="1:235" x14ac:dyDescent="0.35">
      <c r="A95" s="2" t="s">
        <v>659</v>
      </c>
      <c r="B95" s="2">
        <v>47.15</v>
      </c>
      <c r="C95" s="2">
        <v>45.96</v>
      </c>
      <c r="D95" s="2">
        <v>46.39</v>
      </c>
      <c r="E95" s="2">
        <v>1107.3900000000001</v>
      </c>
      <c r="F95" s="2">
        <v>1E-3</v>
      </c>
      <c r="G95" s="2">
        <v>-9.41</v>
      </c>
      <c r="H95" s="2">
        <v>0</v>
      </c>
      <c r="I95" s="2">
        <v>-0.72</v>
      </c>
      <c r="J95" s="2">
        <v>54.04</v>
      </c>
      <c r="K95" s="2">
        <v>1107.3800000000001</v>
      </c>
      <c r="L95" s="2">
        <v>-0.01</v>
      </c>
      <c r="M95" s="2">
        <v>1107.3800000000001</v>
      </c>
      <c r="N95" s="2">
        <v>-0.01</v>
      </c>
      <c r="O95" s="2">
        <v>1107.3900000000001</v>
      </c>
      <c r="P95" s="2">
        <v>0</v>
      </c>
      <c r="Q95" s="2">
        <v>1096.07</v>
      </c>
      <c r="R95" s="2">
        <v>-11.32</v>
      </c>
      <c r="S95" s="2">
        <v>1089.3</v>
      </c>
      <c r="T95" s="2">
        <v>-18.09</v>
      </c>
      <c r="U95" s="2">
        <v>1050.17</v>
      </c>
      <c r="V95" s="2">
        <v>-57.22</v>
      </c>
      <c r="W95" s="2">
        <v>1026.8499999999999</v>
      </c>
      <c r="X95" s="2">
        <v>-80.540000000000006</v>
      </c>
      <c r="Y95" s="2">
        <v>7.9745999999999997</v>
      </c>
      <c r="Z95" s="2">
        <v>22.444400000000002</v>
      </c>
      <c r="AA95" s="2">
        <v>14.291600000000001</v>
      </c>
      <c r="AB95" s="2">
        <v>0</v>
      </c>
      <c r="AC95" s="2">
        <v>0</v>
      </c>
      <c r="AD95" s="2">
        <v>0</v>
      </c>
      <c r="AE95" s="2">
        <v>0</v>
      </c>
      <c r="AF95" s="2">
        <v>1.0277000000000001</v>
      </c>
      <c r="AG95" s="2">
        <v>9.5487000000000002</v>
      </c>
      <c r="AH95" s="2">
        <v>39.46</v>
      </c>
      <c r="AI95" s="2">
        <v>50.529000000000003</v>
      </c>
      <c r="AJ95" s="2">
        <v>0</v>
      </c>
      <c r="AK95" s="2">
        <v>0</v>
      </c>
      <c r="AL95" s="2">
        <v>0</v>
      </c>
      <c r="AM95" s="2">
        <v>0</v>
      </c>
      <c r="AN95" s="2">
        <v>0.46229999999999999</v>
      </c>
      <c r="AO95" s="2">
        <v>0.23910000000000001</v>
      </c>
      <c r="AP95" s="2">
        <v>4.53E-2</v>
      </c>
      <c r="AQ95" s="2">
        <v>49.752499999999998</v>
      </c>
      <c r="AR95" s="2">
        <v>3.0750000000000002</v>
      </c>
      <c r="AS95" s="2">
        <v>11.667</v>
      </c>
      <c r="AT95" s="2">
        <v>2.4434999999999998</v>
      </c>
      <c r="AU95" s="2">
        <v>15.414</v>
      </c>
      <c r="AV95" s="2">
        <v>0.28410000000000002</v>
      </c>
      <c r="AW95" s="2">
        <v>4.1253000000000002</v>
      </c>
      <c r="AX95" s="2">
        <v>9.1326999999999998</v>
      </c>
      <c r="AY95" s="2">
        <v>2.6040000000000001</v>
      </c>
      <c r="AZ95" s="2">
        <v>0.9748</v>
      </c>
      <c r="BA95" s="2">
        <v>0.28129999999999999</v>
      </c>
      <c r="BB95" s="2">
        <v>0</v>
      </c>
      <c r="BC95" s="2">
        <v>8.9999999999999998E-4</v>
      </c>
      <c r="BD95" s="2">
        <v>0.245</v>
      </c>
      <c r="BE95" s="2">
        <v>0</v>
      </c>
      <c r="BF95" s="2">
        <v>1.5412999999999999</v>
      </c>
      <c r="BG95" s="2">
        <v>1.3127</v>
      </c>
      <c r="BH95" s="2">
        <v>0.71</v>
      </c>
      <c r="BI95" s="2">
        <v>1.3873</v>
      </c>
      <c r="BJ95" s="2">
        <v>1.667</v>
      </c>
      <c r="BK95" s="2">
        <v>1.5745</v>
      </c>
      <c r="BL95" s="2">
        <v>1.5920000000000001</v>
      </c>
      <c r="BM95" s="2">
        <v>1.5906</v>
      </c>
      <c r="BN95" s="2">
        <v>1.5817000000000001</v>
      </c>
      <c r="BO95" s="2">
        <v>1.5767</v>
      </c>
      <c r="BP95" s="2">
        <v>1.5718000000000001</v>
      </c>
      <c r="BQ95" s="2">
        <v>1.5979000000000001</v>
      </c>
      <c r="BR95" s="2">
        <v>1.6065</v>
      </c>
      <c r="BS95" s="2">
        <v>1.6107</v>
      </c>
      <c r="BT95" s="2">
        <v>1.6112</v>
      </c>
      <c r="BU95" s="2">
        <v>35.871600000000001</v>
      </c>
      <c r="BV95" s="2">
        <v>0</v>
      </c>
      <c r="BW95" s="2">
        <v>0</v>
      </c>
      <c r="BX95" s="2">
        <v>0</v>
      </c>
      <c r="BY95" s="2">
        <v>35.761299999999999</v>
      </c>
      <c r="BZ95" s="2">
        <v>0.36699999999999999</v>
      </c>
      <c r="CA95" s="2">
        <v>27.494700000000002</v>
      </c>
      <c r="CB95" s="2">
        <v>0.4879</v>
      </c>
      <c r="CC95" s="2">
        <v>0</v>
      </c>
      <c r="CD95" s="2">
        <v>0</v>
      </c>
      <c r="CE95" s="2">
        <v>0</v>
      </c>
      <c r="CF95" s="2">
        <v>0</v>
      </c>
      <c r="CG95" s="2">
        <v>1.7399999999999999E-2</v>
      </c>
      <c r="CH95" s="2">
        <v>0</v>
      </c>
      <c r="CI95" s="2">
        <v>0</v>
      </c>
      <c r="CJ95" s="2">
        <v>57.81</v>
      </c>
      <c r="CK95" s="2">
        <v>57.13</v>
      </c>
      <c r="CL95" s="2">
        <v>41.69</v>
      </c>
      <c r="CM95" s="2">
        <v>0.43</v>
      </c>
      <c r="CN95" s="2">
        <v>0.73</v>
      </c>
      <c r="CO95" s="2">
        <v>0.02</v>
      </c>
      <c r="CP95" s="2">
        <v>52.919699999999999</v>
      </c>
      <c r="CQ95" s="2">
        <v>0</v>
      </c>
      <c r="CR95" s="2">
        <v>30.037199999999999</v>
      </c>
      <c r="CS95" s="2">
        <v>0</v>
      </c>
      <c r="CT95" s="2">
        <v>0</v>
      </c>
      <c r="CU95" s="2">
        <v>0</v>
      </c>
      <c r="CV95" s="2">
        <v>0</v>
      </c>
      <c r="CW95" s="2">
        <v>12.432499999999999</v>
      </c>
      <c r="CX95" s="2">
        <v>4.3391999999999999</v>
      </c>
      <c r="CY95" s="2">
        <v>0.27150000000000002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60.33</v>
      </c>
      <c r="DF95" s="2">
        <v>38.1</v>
      </c>
      <c r="DG95" s="2">
        <v>1.57</v>
      </c>
      <c r="DH95" s="2">
        <v>0</v>
      </c>
      <c r="DI95" s="2">
        <v>50.475000000000001</v>
      </c>
      <c r="DJ95" s="2">
        <v>0</v>
      </c>
      <c r="DK95" s="2">
        <v>4.8487</v>
      </c>
      <c r="DL95" s="2">
        <v>0</v>
      </c>
      <c r="DM95" s="2">
        <v>13.1134</v>
      </c>
      <c r="DN95" s="2">
        <v>0.27350000000000002</v>
      </c>
      <c r="DO95" s="2">
        <v>13.724399999999999</v>
      </c>
      <c r="DP95" s="2">
        <v>17.559799999999999</v>
      </c>
      <c r="DQ95" s="2">
        <v>0</v>
      </c>
      <c r="DR95" s="2">
        <v>0</v>
      </c>
      <c r="DS95" s="2">
        <v>0</v>
      </c>
      <c r="DT95" s="2">
        <v>0</v>
      </c>
      <c r="DU95" s="2">
        <v>5.1999999999999998E-3</v>
      </c>
      <c r="DV95" s="2">
        <v>0</v>
      </c>
      <c r="DW95" s="2">
        <v>0</v>
      </c>
      <c r="DX95" s="2">
        <v>65.099999999999994</v>
      </c>
      <c r="DY95" s="2">
        <v>38.36</v>
      </c>
      <c r="DZ95" s="2">
        <v>20.56</v>
      </c>
      <c r="EA95" s="2">
        <v>35.28</v>
      </c>
      <c r="EB95" s="2">
        <v>5.36</v>
      </c>
      <c r="EC95" s="2">
        <v>0.43</v>
      </c>
      <c r="ED95" s="2">
        <v>0.01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0</v>
      </c>
      <c r="GU95" s="2">
        <v>0</v>
      </c>
      <c r="GV95" s="2">
        <v>0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2">
        <v>0</v>
      </c>
      <c r="HJ95" s="2">
        <v>0</v>
      </c>
      <c r="HK95" s="2">
        <v>0</v>
      </c>
      <c r="HL95" s="2">
        <v>0</v>
      </c>
      <c r="HM95" s="2">
        <v>0</v>
      </c>
      <c r="HN95" s="2">
        <v>0</v>
      </c>
      <c r="HO95" s="2">
        <v>59.952800000000003</v>
      </c>
      <c r="HP95" s="2">
        <v>0</v>
      </c>
      <c r="HQ95" s="2">
        <v>0</v>
      </c>
      <c r="HR95" s="2">
        <v>0</v>
      </c>
      <c r="HS95" s="2">
        <v>0</v>
      </c>
      <c r="HT95" s="2">
        <v>0</v>
      </c>
      <c r="HU95" s="2">
        <v>0</v>
      </c>
      <c r="HV95" s="2">
        <v>0</v>
      </c>
      <c r="HW95" s="2">
        <v>3.6366999999999998</v>
      </c>
      <c r="HX95" s="2">
        <v>36.410400000000003</v>
      </c>
      <c r="HY95" s="2">
        <v>0</v>
      </c>
      <c r="HZ95" s="2">
        <v>94.54</v>
      </c>
      <c r="IA95" s="2">
        <v>5.46</v>
      </c>
    </row>
    <row r="96" spans="1:235" x14ac:dyDescent="0.35">
      <c r="A96" s="2" t="s">
        <v>659</v>
      </c>
      <c r="B96" s="2">
        <v>47.66</v>
      </c>
      <c r="C96" s="2">
        <v>46.46</v>
      </c>
      <c r="D96" s="2">
        <v>46.89</v>
      </c>
      <c r="E96" s="2">
        <v>1106.76</v>
      </c>
      <c r="F96" s="2">
        <v>1E-3</v>
      </c>
      <c r="G96" s="2">
        <v>-9.42</v>
      </c>
      <c r="H96" s="2">
        <v>0</v>
      </c>
      <c r="I96" s="2">
        <v>-0.72</v>
      </c>
      <c r="J96" s="2">
        <v>53.54</v>
      </c>
      <c r="K96" s="2">
        <v>1106.76</v>
      </c>
      <c r="L96" s="2">
        <v>-0.01</v>
      </c>
      <c r="M96" s="2">
        <v>1106.76</v>
      </c>
      <c r="N96" s="2">
        <v>-0.01</v>
      </c>
      <c r="O96" s="2">
        <v>1106.76</v>
      </c>
      <c r="P96" s="2">
        <v>0</v>
      </c>
      <c r="Q96" s="2">
        <v>1095.48</v>
      </c>
      <c r="R96" s="2">
        <v>-11.28</v>
      </c>
      <c r="S96" s="2">
        <v>1088.6400000000001</v>
      </c>
      <c r="T96" s="2">
        <v>-18.12</v>
      </c>
      <c r="U96" s="2">
        <v>1051.6099999999999</v>
      </c>
      <c r="V96" s="2">
        <v>-55.16</v>
      </c>
      <c r="W96" s="2">
        <v>1026.8499999999999</v>
      </c>
      <c r="X96" s="2">
        <v>-79.91</v>
      </c>
      <c r="Y96" s="2">
        <v>8.0223999999999993</v>
      </c>
      <c r="Z96" s="2">
        <v>22.6416</v>
      </c>
      <c r="AA96" s="2">
        <v>14.5443</v>
      </c>
      <c r="AB96" s="2">
        <v>0</v>
      </c>
      <c r="AC96" s="2">
        <v>0</v>
      </c>
      <c r="AD96" s="2">
        <v>0</v>
      </c>
      <c r="AE96" s="2">
        <v>0</v>
      </c>
      <c r="AF96" s="2">
        <v>1.03</v>
      </c>
      <c r="AG96" s="2">
        <v>9.5594999999999999</v>
      </c>
      <c r="AH96" s="2">
        <v>39.438600000000001</v>
      </c>
      <c r="AI96" s="2">
        <v>50.537999999999997</v>
      </c>
      <c r="AJ96" s="2">
        <v>0</v>
      </c>
      <c r="AK96" s="2">
        <v>0</v>
      </c>
      <c r="AL96" s="2">
        <v>0</v>
      </c>
      <c r="AM96" s="2">
        <v>0</v>
      </c>
      <c r="AN96" s="2">
        <v>0.46389999999999998</v>
      </c>
      <c r="AO96" s="2">
        <v>0.2397</v>
      </c>
      <c r="AP96" s="2">
        <v>4.53E-2</v>
      </c>
      <c r="AQ96" s="2">
        <v>49.745899999999999</v>
      </c>
      <c r="AR96" s="2">
        <v>3.1038000000000001</v>
      </c>
      <c r="AS96" s="2">
        <v>11.653499999999999</v>
      </c>
      <c r="AT96" s="2">
        <v>2.4512</v>
      </c>
      <c r="AU96" s="2">
        <v>15.437099999999999</v>
      </c>
      <c r="AV96" s="2">
        <v>0.28470000000000001</v>
      </c>
      <c r="AW96" s="2">
        <v>4.1003999999999996</v>
      </c>
      <c r="AX96" s="2">
        <v>9.1044999999999998</v>
      </c>
      <c r="AY96" s="2">
        <v>2.6061999999999999</v>
      </c>
      <c r="AZ96" s="2">
        <v>0.98219999999999996</v>
      </c>
      <c r="BA96" s="2">
        <v>0.28389999999999999</v>
      </c>
      <c r="BB96" s="2">
        <v>0</v>
      </c>
      <c r="BC96" s="2">
        <v>8.9999999999999998E-4</v>
      </c>
      <c r="BD96" s="2">
        <v>0.24579999999999999</v>
      </c>
      <c r="BE96" s="2">
        <v>0</v>
      </c>
      <c r="BF96" s="2">
        <v>1.5488</v>
      </c>
      <c r="BG96" s="2">
        <v>1.3147</v>
      </c>
      <c r="BH96" s="2">
        <v>0.70730000000000004</v>
      </c>
      <c r="BI96" s="2">
        <v>1.3924000000000001</v>
      </c>
      <c r="BJ96" s="2">
        <v>1.6792</v>
      </c>
      <c r="BK96" s="2">
        <v>1.5837000000000001</v>
      </c>
      <c r="BL96" s="2">
        <v>1.6012999999999999</v>
      </c>
      <c r="BM96" s="2">
        <v>1.5995999999999999</v>
      </c>
      <c r="BN96" s="2">
        <v>1.5903</v>
      </c>
      <c r="BO96" s="2">
        <v>1.5851999999999999</v>
      </c>
      <c r="BP96" s="2">
        <v>1.5801000000000001</v>
      </c>
      <c r="BQ96" s="2">
        <v>1.6072</v>
      </c>
      <c r="BR96" s="2">
        <v>1.6160000000000001</v>
      </c>
      <c r="BS96" s="2">
        <v>1.6204000000000001</v>
      </c>
      <c r="BT96" s="2">
        <v>1.6209</v>
      </c>
      <c r="BU96" s="2">
        <v>35.8459</v>
      </c>
      <c r="BV96" s="2">
        <v>0</v>
      </c>
      <c r="BW96" s="2">
        <v>0</v>
      </c>
      <c r="BX96" s="2">
        <v>0</v>
      </c>
      <c r="BY96" s="2">
        <v>35.8977</v>
      </c>
      <c r="BZ96" s="2">
        <v>0.3679</v>
      </c>
      <c r="CA96" s="2">
        <v>27.383199999999999</v>
      </c>
      <c r="CB96" s="2">
        <v>0.4879</v>
      </c>
      <c r="CC96" s="2">
        <v>0</v>
      </c>
      <c r="CD96" s="2">
        <v>0</v>
      </c>
      <c r="CE96" s="2">
        <v>0</v>
      </c>
      <c r="CF96" s="2">
        <v>0</v>
      </c>
      <c r="CG96" s="2">
        <v>1.7399999999999999E-2</v>
      </c>
      <c r="CH96" s="2">
        <v>0</v>
      </c>
      <c r="CI96" s="2">
        <v>0</v>
      </c>
      <c r="CJ96" s="2">
        <v>57.62</v>
      </c>
      <c r="CK96" s="2">
        <v>56.94</v>
      </c>
      <c r="CL96" s="2">
        <v>41.88</v>
      </c>
      <c r="CM96" s="2">
        <v>0.43</v>
      </c>
      <c r="CN96" s="2">
        <v>0.73</v>
      </c>
      <c r="CO96" s="2">
        <v>0.02</v>
      </c>
      <c r="CP96" s="2">
        <v>52.953699999999998</v>
      </c>
      <c r="CQ96" s="2">
        <v>0</v>
      </c>
      <c r="CR96" s="2">
        <v>30.013999999999999</v>
      </c>
      <c r="CS96" s="2">
        <v>0</v>
      </c>
      <c r="CT96" s="2">
        <v>0</v>
      </c>
      <c r="CU96" s="2">
        <v>0</v>
      </c>
      <c r="CV96" s="2">
        <v>0</v>
      </c>
      <c r="CW96" s="2">
        <v>12.4054</v>
      </c>
      <c r="CX96" s="2">
        <v>4.3540000000000001</v>
      </c>
      <c r="CY96" s="2">
        <v>0.27310000000000001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60.19</v>
      </c>
      <c r="DF96" s="2">
        <v>38.229999999999997</v>
      </c>
      <c r="DG96" s="2">
        <v>1.58</v>
      </c>
      <c r="DH96" s="2">
        <v>0</v>
      </c>
      <c r="DI96" s="2">
        <v>50.462800000000001</v>
      </c>
      <c r="DJ96" s="2">
        <v>0</v>
      </c>
      <c r="DK96" s="2">
        <v>4.8451000000000004</v>
      </c>
      <c r="DL96" s="2">
        <v>0</v>
      </c>
      <c r="DM96" s="2">
        <v>13.1761</v>
      </c>
      <c r="DN96" s="2">
        <v>0.2747</v>
      </c>
      <c r="DO96" s="2">
        <v>13.690899999999999</v>
      </c>
      <c r="DP96" s="2">
        <v>17.545200000000001</v>
      </c>
      <c r="DQ96" s="2">
        <v>0</v>
      </c>
      <c r="DR96" s="2">
        <v>0</v>
      </c>
      <c r="DS96" s="2">
        <v>0</v>
      </c>
      <c r="DT96" s="2">
        <v>0</v>
      </c>
      <c r="DU96" s="2">
        <v>5.1999999999999998E-3</v>
      </c>
      <c r="DV96" s="2">
        <v>0</v>
      </c>
      <c r="DW96" s="2">
        <v>0</v>
      </c>
      <c r="DX96" s="2">
        <v>64.94</v>
      </c>
      <c r="DY96" s="2">
        <v>38.28</v>
      </c>
      <c r="DZ96" s="2">
        <v>20.67</v>
      </c>
      <c r="EA96" s="2">
        <v>35.26</v>
      </c>
      <c r="EB96" s="2">
        <v>5.35</v>
      </c>
      <c r="EC96" s="2">
        <v>0.44</v>
      </c>
      <c r="ED96" s="2">
        <v>0.01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0</v>
      </c>
      <c r="GU96" s="2">
        <v>0</v>
      </c>
      <c r="GV96" s="2">
        <v>0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2">
        <v>0</v>
      </c>
      <c r="HJ96" s="2">
        <v>0</v>
      </c>
      <c r="HK96" s="2">
        <v>0</v>
      </c>
      <c r="HL96" s="2">
        <v>0</v>
      </c>
      <c r="HM96" s="2">
        <v>0</v>
      </c>
      <c r="HN96" s="2">
        <v>0</v>
      </c>
      <c r="HO96" s="2">
        <v>59.961399999999998</v>
      </c>
      <c r="HP96" s="2">
        <v>0</v>
      </c>
      <c r="HQ96" s="2">
        <v>0</v>
      </c>
      <c r="HR96" s="2">
        <v>0</v>
      </c>
      <c r="HS96" s="2">
        <v>0</v>
      </c>
      <c r="HT96" s="2">
        <v>0</v>
      </c>
      <c r="HU96" s="2">
        <v>0</v>
      </c>
      <c r="HV96" s="2">
        <v>0</v>
      </c>
      <c r="HW96" s="2">
        <v>3.6280000000000001</v>
      </c>
      <c r="HX96" s="2">
        <v>36.410600000000002</v>
      </c>
      <c r="HY96" s="2">
        <v>0</v>
      </c>
      <c r="HZ96" s="2">
        <v>94.56</v>
      </c>
      <c r="IA96" s="2">
        <v>5.44</v>
      </c>
    </row>
    <row r="97" spans="1:235" x14ac:dyDescent="0.35">
      <c r="A97" s="2" t="s">
        <v>659</v>
      </c>
      <c r="B97" s="2">
        <v>48.16</v>
      </c>
      <c r="C97" s="2">
        <v>46.97</v>
      </c>
      <c r="D97" s="2">
        <v>47.4</v>
      </c>
      <c r="E97" s="2">
        <v>1106.1300000000001</v>
      </c>
      <c r="F97" s="2">
        <v>1E-3</v>
      </c>
      <c r="G97" s="2">
        <v>-9.43</v>
      </c>
      <c r="H97" s="2">
        <v>0</v>
      </c>
      <c r="I97" s="2">
        <v>-0.72</v>
      </c>
      <c r="J97" s="2">
        <v>53.03</v>
      </c>
      <c r="K97" s="2">
        <v>1106.1300000000001</v>
      </c>
      <c r="L97" s="2">
        <v>0</v>
      </c>
      <c r="M97" s="2">
        <v>1106.1300000000001</v>
      </c>
      <c r="N97" s="2">
        <v>0</v>
      </c>
      <c r="O97" s="2">
        <v>1106.1300000000001</v>
      </c>
      <c r="P97" s="2">
        <v>0</v>
      </c>
      <c r="Q97" s="2">
        <v>1094.8900000000001</v>
      </c>
      <c r="R97" s="2">
        <v>-11.24</v>
      </c>
      <c r="S97" s="2">
        <v>1087.98</v>
      </c>
      <c r="T97" s="2">
        <v>-18.149999999999999</v>
      </c>
      <c r="U97" s="2">
        <v>1053.06</v>
      </c>
      <c r="V97" s="2">
        <v>-53.07</v>
      </c>
      <c r="W97" s="2">
        <v>1026.8499999999999</v>
      </c>
      <c r="X97" s="2">
        <v>-79.28</v>
      </c>
      <c r="Y97" s="2">
        <v>8.0706000000000007</v>
      </c>
      <c r="Z97" s="2">
        <v>22.8385</v>
      </c>
      <c r="AA97" s="2">
        <v>14.7971</v>
      </c>
      <c r="AB97" s="2">
        <v>0</v>
      </c>
      <c r="AC97" s="2">
        <v>0</v>
      </c>
      <c r="AD97" s="2">
        <v>0</v>
      </c>
      <c r="AE97" s="2">
        <v>0</v>
      </c>
      <c r="AF97" s="2">
        <v>1.0324</v>
      </c>
      <c r="AG97" s="2">
        <v>9.6306999999999992</v>
      </c>
      <c r="AH97" s="2">
        <v>39.357300000000002</v>
      </c>
      <c r="AI97" s="2">
        <v>50.545299999999997</v>
      </c>
      <c r="AJ97" s="2">
        <v>0</v>
      </c>
      <c r="AK97" s="2">
        <v>0</v>
      </c>
      <c r="AL97" s="2">
        <v>0</v>
      </c>
      <c r="AM97" s="2">
        <v>0</v>
      </c>
      <c r="AN97" s="2">
        <v>0.4667</v>
      </c>
      <c r="AO97" s="2">
        <v>0.24030000000000001</v>
      </c>
      <c r="AP97" s="2">
        <v>4.53E-2</v>
      </c>
      <c r="AQ97" s="2">
        <v>49.739199999999997</v>
      </c>
      <c r="AR97" s="2">
        <v>3.1332</v>
      </c>
      <c r="AS97" s="2">
        <v>11.6401</v>
      </c>
      <c r="AT97" s="2">
        <v>2.4588999999999999</v>
      </c>
      <c r="AU97" s="2">
        <v>15.4597</v>
      </c>
      <c r="AV97" s="2">
        <v>0.2853</v>
      </c>
      <c r="AW97" s="2">
        <v>4.0754000000000001</v>
      </c>
      <c r="AX97" s="2">
        <v>9.0762</v>
      </c>
      <c r="AY97" s="2">
        <v>2.6082999999999998</v>
      </c>
      <c r="AZ97" s="2">
        <v>0.98980000000000001</v>
      </c>
      <c r="BA97" s="2">
        <v>0.28660000000000002</v>
      </c>
      <c r="BB97" s="2">
        <v>0</v>
      </c>
      <c r="BC97" s="2">
        <v>8.0000000000000004E-4</v>
      </c>
      <c r="BD97" s="2">
        <v>0.2465</v>
      </c>
      <c r="BE97" s="2">
        <v>0</v>
      </c>
      <c r="BF97" s="2">
        <v>1.5564</v>
      </c>
      <c r="BG97" s="2">
        <v>1.3167</v>
      </c>
      <c r="BH97" s="2">
        <v>0.70450000000000002</v>
      </c>
      <c r="BI97" s="2">
        <v>1.3975</v>
      </c>
      <c r="BJ97" s="2">
        <v>1.6916</v>
      </c>
      <c r="BK97" s="2">
        <v>1.5929</v>
      </c>
      <c r="BL97" s="2">
        <v>1.6108</v>
      </c>
      <c r="BM97" s="2">
        <v>1.6087</v>
      </c>
      <c r="BN97" s="2">
        <v>1.599</v>
      </c>
      <c r="BO97" s="2">
        <v>1.5936999999999999</v>
      </c>
      <c r="BP97" s="2">
        <v>1.5884</v>
      </c>
      <c r="BQ97" s="2">
        <v>1.6166</v>
      </c>
      <c r="BR97" s="2">
        <v>1.6256999999999999</v>
      </c>
      <c r="BS97" s="2">
        <v>1.6302000000000001</v>
      </c>
      <c r="BT97" s="2">
        <v>1.6308</v>
      </c>
      <c r="BU97" s="2">
        <v>35.8202</v>
      </c>
      <c r="BV97" s="2">
        <v>0</v>
      </c>
      <c r="BW97" s="2">
        <v>0</v>
      </c>
      <c r="BX97" s="2">
        <v>0</v>
      </c>
      <c r="BY97" s="2">
        <v>36.034199999999998</v>
      </c>
      <c r="BZ97" s="2">
        <v>0.36880000000000002</v>
      </c>
      <c r="CA97" s="2">
        <v>27.271599999999999</v>
      </c>
      <c r="CB97" s="2">
        <v>0.48799999999999999</v>
      </c>
      <c r="CC97" s="2">
        <v>0</v>
      </c>
      <c r="CD97" s="2">
        <v>0</v>
      </c>
      <c r="CE97" s="2">
        <v>0</v>
      </c>
      <c r="CF97" s="2">
        <v>0</v>
      </c>
      <c r="CG97" s="2">
        <v>1.7299999999999999E-2</v>
      </c>
      <c r="CH97" s="2">
        <v>0</v>
      </c>
      <c r="CI97" s="2">
        <v>0</v>
      </c>
      <c r="CJ97" s="2">
        <v>57.43</v>
      </c>
      <c r="CK97" s="2">
        <v>56.75</v>
      </c>
      <c r="CL97" s="2">
        <v>42.07</v>
      </c>
      <c r="CM97" s="2">
        <v>0.44</v>
      </c>
      <c r="CN97" s="2">
        <v>0.73</v>
      </c>
      <c r="CO97" s="2">
        <v>0.02</v>
      </c>
      <c r="CP97" s="2">
        <v>52.987699999999997</v>
      </c>
      <c r="CQ97" s="2">
        <v>0</v>
      </c>
      <c r="CR97" s="2">
        <v>29.9907</v>
      </c>
      <c r="CS97" s="2">
        <v>0</v>
      </c>
      <c r="CT97" s="2">
        <v>0</v>
      </c>
      <c r="CU97" s="2">
        <v>0</v>
      </c>
      <c r="CV97" s="2">
        <v>0</v>
      </c>
      <c r="CW97" s="2">
        <v>12.3782</v>
      </c>
      <c r="CX97" s="2">
        <v>4.3686999999999996</v>
      </c>
      <c r="CY97" s="2">
        <v>0.2747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60.06</v>
      </c>
      <c r="DF97" s="2">
        <v>38.36</v>
      </c>
      <c r="DG97" s="2">
        <v>1.59</v>
      </c>
      <c r="DH97" s="2">
        <v>0</v>
      </c>
      <c r="DI97" s="2">
        <v>50.450499999999998</v>
      </c>
      <c r="DJ97" s="2">
        <v>0</v>
      </c>
      <c r="DK97" s="2">
        <v>4.8417000000000003</v>
      </c>
      <c r="DL97" s="2">
        <v>0</v>
      </c>
      <c r="DM97" s="2">
        <v>13.238799999999999</v>
      </c>
      <c r="DN97" s="2">
        <v>0.27579999999999999</v>
      </c>
      <c r="DO97" s="2">
        <v>13.6572</v>
      </c>
      <c r="DP97" s="2">
        <v>17.530799999999999</v>
      </c>
      <c r="DQ97" s="2">
        <v>0</v>
      </c>
      <c r="DR97" s="2">
        <v>0</v>
      </c>
      <c r="DS97" s="2">
        <v>0</v>
      </c>
      <c r="DT97" s="2">
        <v>0</v>
      </c>
      <c r="DU97" s="2">
        <v>5.1999999999999998E-3</v>
      </c>
      <c r="DV97" s="2">
        <v>0</v>
      </c>
      <c r="DW97" s="2">
        <v>0</v>
      </c>
      <c r="DX97" s="2">
        <v>64.77</v>
      </c>
      <c r="DY97" s="2">
        <v>38.19</v>
      </c>
      <c r="DZ97" s="2">
        <v>20.77</v>
      </c>
      <c r="EA97" s="2">
        <v>35.24</v>
      </c>
      <c r="EB97" s="2">
        <v>5.35</v>
      </c>
      <c r="EC97" s="2">
        <v>0.44</v>
      </c>
      <c r="ED97" s="2">
        <v>0.01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2">
        <v>0</v>
      </c>
      <c r="GU97" s="2">
        <v>0</v>
      </c>
      <c r="GV97" s="2"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2">
        <v>0</v>
      </c>
      <c r="HJ97" s="2">
        <v>0</v>
      </c>
      <c r="HK97" s="2">
        <v>0</v>
      </c>
      <c r="HL97" s="2">
        <v>0</v>
      </c>
      <c r="HM97" s="2">
        <v>0</v>
      </c>
      <c r="HN97" s="2">
        <v>0</v>
      </c>
      <c r="HO97" s="2">
        <v>59.970100000000002</v>
      </c>
      <c r="HP97" s="2">
        <v>0</v>
      </c>
      <c r="HQ97" s="2">
        <v>0</v>
      </c>
      <c r="HR97" s="2">
        <v>0</v>
      </c>
      <c r="HS97" s="2">
        <v>0</v>
      </c>
      <c r="HT97" s="2">
        <v>0</v>
      </c>
      <c r="HU97" s="2">
        <v>0</v>
      </c>
      <c r="HV97" s="2">
        <v>0</v>
      </c>
      <c r="HW97" s="2">
        <v>3.6192000000000002</v>
      </c>
      <c r="HX97" s="2">
        <v>36.410699999999999</v>
      </c>
      <c r="HY97" s="2">
        <v>0</v>
      </c>
      <c r="HZ97" s="2">
        <v>94.57</v>
      </c>
      <c r="IA97" s="2">
        <v>5.43</v>
      </c>
    </row>
    <row r="98" spans="1:235" x14ac:dyDescent="0.35">
      <c r="A98" s="2" t="s">
        <v>659</v>
      </c>
      <c r="B98" s="2">
        <v>48.66</v>
      </c>
      <c r="C98" s="2">
        <v>47.47</v>
      </c>
      <c r="D98" s="2">
        <v>47.9</v>
      </c>
      <c r="E98" s="2">
        <v>1105.49</v>
      </c>
      <c r="F98" s="2">
        <v>1E-3</v>
      </c>
      <c r="G98" s="2">
        <v>-9.44</v>
      </c>
      <c r="H98" s="2">
        <v>0</v>
      </c>
      <c r="I98" s="2">
        <v>-0.72</v>
      </c>
      <c r="J98" s="2">
        <v>52.53</v>
      </c>
      <c r="K98" s="2">
        <v>1105.49</v>
      </c>
      <c r="L98" s="2">
        <v>-0.01</v>
      </c>
      <c r="M98" s="2">
        <v>1105.49</v>
      </c>
      <c r="N98" s="2">
        <v>0</v>
      </c>
      <c r="O98" s="2">
        <v>1105.49</v>
      </c>
      <c r="P98" s="2">
        <v>0</v>
      </c>
      <c r="Q98" s="2">
        <v>1094.29</v>
      </c>
      <c r="R98" s="2">
        <v>-11.21</v>
      </c>
      <c r="S98" s="2">
        <v>1087.32</v>
      </c>
      <c r="T98" s="2">
        <v>-18.18</v>
      </c>
      <c r="U98" s="2">
        <v>1054.54</v>
      </c>
      <c r="V98" s="2">
        <v>-50.95</v>
      </c>
      <c r="W98" s="2">
        <v>1026.8499999999999</v>
      </c>
      <c r="X98" s="2">
        <v>-78.64</v>
      </c>
      <c r="Y98" s="2">
        <v>8.1193000000000008</v>
      </c>
      <c r="Z98" s="2">
        <v>23.035299999999999</v>
      </c>
      <c r="AA98" s="2">
        <v>15.0497</v>
      </c>
      <c r="AB98" s="2">
        <v>0</v>
      </c>
      <c r="AC98" s="2">
        <v>0</v>
      </c>
      <c r="AD98" s="2">
        <v>0</v>
      </c>
      <c r="AE98" s="2">
        <v>0</v>
      </c>
      <c r="AF98" s="2">
        <v>1.0347</v>
      </c>
      <c r="AG98" s="2">
        <v>9.7227999999999994</v>
      </c>
      <c r="AH98" s="2">
        <v>39.335599999999999</v>
      </c>
      <c r="AI98" s="2">
        <v>50.472999999999999</v>
      </c>
      <c r="AJ98" s="2">
        <v>0</v>
      </c>
      <c r="AK98" s="2">
        <v>0</v>
      </c>
      <c r="AL98" s="2">
        <v>0</v>
      </c>
      <c r="AM98" s="2">
        <v>0</v>
      </c>
      <c r="AN98" s="2">
        <v>0.46870000000000001</v>
      </c>
      <c r="AO98" s="2">
        <v>0.2409</v>
      </c>
      <c r="AP98" s="2">
        <v>4.53E-2</v>
      </c>
      <c r="AQ98" s="2">
        <v>49.732599999999998</v>
      </c>
      <c r="AR98" s="2">
        <v>3.1631</v>
      </c>
      <c r="AS98" s="2">
        <v>11.626799999999999</v>
      </c>
      <c r="AT98" s="2">
        <v>2.4666000000000001</v>
      </c>
      <c r="AU98" s="2">
        <v>15.4817</v>
      </c>
      <c r="AV98" s="2">
        <v>0.28589999999999999</v>
      </c>
      <c r="AW98" s="2">
        <v>4.0503999999999998</v>
      </c>
      <c r="AX98" s="2">
        <v>9.0478000000000005</v>
      </c>
      <c r="AY98" s="2">
        <v>2.6103000000000001</v>
      </c>
      <c r="AZ98" s="2">
        <v>0.99750000000000005</v>
      </c>
      <c r="BA98" s="2">
        <v>0.2893</v>
      </c>
      <c r="BB98" s="2">
        <v>0</v>
      </c>
      <c r="BC98" s="2">
        <v>8.0000000000000004E-4</v>
      </c>
      <c r="BD98" s="2">
        <v>0.2472</v>
      </c>
      <c r="BE98" s="2">
        <v>0</v>
      </c>
      <c r="BF98" s="2">
        <v>1.5639000000000001</v>
      </c>
      <c r="BG98" s="2">
        <v>1.3187</v>
      </c>
      <c r="BH98" s="2">
        <v>0.70179999999999998</v>
      </c>
      <c r="BI98" s="2">
        <v>1.4027000000000001</v>
      </c>
      <c r="BJ98" s="2">
        <v>1.7041999999999999</v>
      </c>
      <c r="BK98" s="2">
        <v>1.6023000000000001</v>
      </c>
      <c r="BL98" s="2">
        <v>1.6203000000000001</v>
      </c>
      <c r="BM98" s="2">
        <v>1.6178999999999999</v>
      </c>
      <c r="BN98" s="2">
        <v>1.6077999999999999</v>
      </c>
      <c r="BO98" s="2">
        <v>1.6023000000000001</v>
      </c>
      <c r="BP98" s="2">
        <v>1.5968</v>
      </c>
      <c r="BQ98" s="2">
        <v>1.6261000000000001</v>
      </c>
      <c r="BR98" s="2">
        <v>1.6355</v>
      </c>
      <c r="BS98" s="2">
        <v>1.6402000000000001</v>
      </c>
      <c r="BT98" s="2">
        <v>1.6408</v>
      </c>
      <c r="BU98" s="2">
        <v>35.794400000000003</v>
      </c>
      <c r="BV98" s="2">
        <v>0</v>
      </c>
      <c r="BW98" s="2">
        <v>0</v>
      </c>
      <c r="BX98" s="2">
        <v>0</v>
      </c>
      <c r="BY98" s="2">
        <v>36.170900000000003</v>
      </c>
      <c r="BZ98" s="2">
        <v>0.36969999999999997</v>
      </c>
      <c r="CA98" s="2">
        <v>27.159800000000001</v>
      </c>
      <c r="CB98" s="2">
        <v>0.48799999999999999</v>
      </c>
      <c r="CC98" s="2">
        <v>0</v>
      </c>
      <c r="CD98" s="2">
        <v>0</v>
      </c>
      <c r="CE98" s="2">
        <v>0</v>
      </c>
      <c r="CF98" s="2">
        <v>0</v>
      </c>
      <c r="CG98" s="2">
        <v>1.72E-2</v>
      </c>
      <c r="CH98" s="2">
        <v>0</v>
      </c>
      <c r="CI98" s="2">
        <v>0</v>
      </c>
      <c r="CJ98" s="2">
        <v>57.24</v>
      </c>
      <c r="CK98" s="2">
        <v>56.56</v>
      </c>
      <c r="CL98" s="2">
        <v>42.26</v>
      </c>
      <c r="CM98" s="2">
        <v>0.44</v>
      </c>
      <c r="CN98" s="2">
        <v>0.73</v>
      </c>
      <c r="CO98" s="2">
        <v>0.02</v>
      </c>
      <c r="CP98" s="2">
        <v>53.021700000000003</v>
      </c>
      <c r="CQ98" s="2">
        <v>0</v>
      </c>
      <c r="CR98" s="2">
        <v>29.967400000000001</v>
      </c>
      <c r="CS98" s="2">
        <v>0</v>
      </c>
      <c r="CT98" s="2">
        <v>0</v>
      </c>
      <c r="CU98" s="2">
        <v>0</v>
      </c>
      <c r="CV98" s="2">
        <v>0</v>
      </c>
      <c r="CW98" s="2">
        <v>12.351100000000001</v>
      </c>
      <c r="CX98" s="2">
        <v>4.3834999999999997</v>
      </c>
      <c r="CY98" s="2">
        <v>0.27629999999999999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59.92</v>
      </c>
      <c r="DF98" s="2">
        <v>38.479999999999997</v>
      </c>
      <c r="DG98" s="2">
        <v>1.6</v>
      </c>
      <c r="DH98" s="2">
        <v>0</v>
      </c>
      <c r="DI98" s="2">
        <v>50.438099999999999</v>
      </c>
      <c r="DJ98" s="2">
        <v>0</v>
      </c>
      <c r="DK98" s="2">
        <v>4.8384</v>
      </c>
      <c r="DL98" s="2">
        <v>0</v>
      </c>
      <c r="DM98" s="2">
        <v>13.3017</v>
      </c>
      <c r="DN98" s="2">
        <v>0.27700000000000002</v>
      </c>
      <c r="DO98" s="2">
        <v>13.6233</v>
      </c>
      <c r="DP98" s="2">
        <v>17.516400000000001</v>
      </c>
      <c r="DQ98" s="2">
        <v>0</v>
      </c>
      <c r="DR98" s="2">
        <v>0</v>
      </c>
      <c r="DS98" s="2">
        <v>0</v>
      </c>
      <c r="DT98" s="2">
        <v>0</v>
      </c>
      <c r="DU98" s="2">
        <v>5.1000000000000004E-3</v>
      </c>
      <c r="DV98" s="2">
        <v>0</v>
      </c>
      <c r="DW98" s="2">
        <v>0</v>
      </c>
      <c r="DX98" s="2">
        <v>64.61</v>
      </c>
      <c r="DY98" s="2">
        <v>38.11</v>
      </c>
      <c r="DZ98" s="2">
        <v>20.87</v>
      </c>
      <c r="EA98" s="2">
        <v>35.22</v>
      </c>
      <c r="EB98" s="2">
        <v>5.35</v>
      </c>
      <c r="EC98" s="2">
        <v>0.44</v>
      </c>
      <c r="ED98" s="2">
        <v>0.01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2">
        <v>0</v>
      </c>
      <c r="HJ98" s="2">
        <v>0</v>
      </c>
      <c r="HK98" s="2">
        <v>0</v>
      </c>
      <c r="HL98" s="2">
        <v>0</v>
      </c>
      <c r="HM98" s="2">
        <v>0</v>
      </c>
      <c r="HN98" s="2">
        <v>0</v>
      </c>
      <c r="HO98" s="2">
        <v>59.978700000000003</v>
      </c>
      <c r="HP98" s="2">
        <v>0</v>
      </c>
      <c r="HQ98" s="2">
        <v>0</v>
      </c>
      <c r="HR98" s="2">
        <v>0</v>
      </c>
      <c r="HS98" s="2">
        <v>0</v>
      </c>
      <c r="HT98" s="2">
        <v>0</v>
      </c>
      <c r="HU98" s="2">
        <v>0</v>
      </c>
      <c r="HV98" s="2">
        <v>0</v>
      </c>
      <c r="HW98" s="2">
        <v>3.6103999999999998</v>
      </c>
      <c r="HX98" s="2">
        <v>36.410899999999998</v>
      </c>
      <c r="HY98" s="2">
        <v>0</v>
      </c>
      <c r="HZ98" s="2">
        <v>94.58</v>
      </c>
      <c r="IA98" s="2">
        <v>5.42</v>
      </c>
    </row>
    <row r="99" spans="1:235" x14ac:dyDescent="0.35">
      <c r="A99" s="2" t="s">
        <v>659</v>
      </c>
      <c r="B99" s="2">
        <v>49.17</v>
      </c>
      <c r="C99" s="2">
        <v>47.97</v>
      </c>
      <c r="D99" s="2">
        <v>48.4</v>
      </c>
      <c r="E99" s="2">
        <v>1104.8599999999999</v>
      </c>
      <c r="F99" s="2">
        <v>1E-3</v>
      </c>
      <c r="G99" s="2">
        <v>-9.4499999999999993</v>
      </c>
      <c r="H99" s="2">
        <v>0</v>
      </c>
      <c r="I99" s="2">
        <v>-0.72</v>
      </c>
      <c r="J99" s="2">
        <v>52.03</v>
      </c>
      <c r="K99" s="2">
        <v>1104.8499999999999</v>
      </c>
      <c r="L99" s="2">
        <v>-0.01</v>
      </c>
      <c r="M99" s="2">
        <v>1104.8599999999999</v>
      </c>
      <c r="N99" s="2">
        <v>0</v>
      </c>
      <c r="O99" s="2">
        <v>1104.8499999999999</v>
      </c>
      <c r="P99" s="2">
        <v>0</v>
      </c>
      <c r="Q99" s="2">
        <v>1093.68</v>
      </c>
      <c r="R99" s="2">
        <v>-11.17</v>
      </c>
      <c r="S99" s="2">
        <v>1086.6500000000001</v>
      </c>
      <c r="T99" s="2">
        <v>-18.21</v>
      </c>
      <c r="U99" s="2">
        <v>1056.04</v>
      </c>
      <c r="V99" s="2">
        <v>-48.81</v>
      </c>
      <c r="W99" s="2">
        <v>1026.8499999999999</v>
      </c>
      <c r="X99" s="2">
        <v>-78.010000000000005</v>
      </c>
      <c r="Y99" s="2">
        <v>8.1679999999999993</v>
      </c>
      <c r="Z99" s="2">
        <v>23.232199999999999</v>
      </c>
      <c r="AA99" s="2">
        <v>15.3025</v>
      </c>
      <c r="AB99" s="2">
        <v>0</v>
      </c>
      <c r="AC99" s="2">
        <v>0</v>
      </c>
      <c r="AD99" s="2">
        <v>0</v>
      </c>
      <c r="AE99" s="2">
        <v>0</v>
      </c>
      <c r="AF99" s="2">
        <v>1.0370999999999999</v>
      </c>
      <c r="AG99" s="2">
        <v>9.7334999999999994</v>
      </c>
      <c r="AH99" s="2">
        <v>39.314100000000003</v>
      </c>
      <c r="AI99" s="2">
        <v>50.481999999999999</v>
      </c>
      <c r="AJ99" s="2">
        <v>0</v>
      </c>
      <c r="AK99" s="2">
        <v>0</v>
      </c>
      <c r="AL99" s="2">
        <v>0</v>
      </c>
      <c r="AM99" s="2">
        <v>0</v>
      </c>
      <c r="AN99" s="2">
        <v>0.47039999999999998</v>
      </c>
      <c r="AO99" s="2">
        <v>0.24160000000000001</v>
      </c>
      <c r="AP99" s="2">
        <v>4.53E-2</v>
      </c>
      <c r="AQ99" s="2">
        <v>49.725700000000003</v>
      </c>
      <c r="AR99" s="2">
        <v>3.1936</v>
      </c>
      <c r="AS99" s="2">
        <v>11.6135</v>
      </c>
      <c r="AT99" s="2">
        <v>2.4742000000000002</v>
      </c>
      <c r="AU99" s="2">
        <v>15.503399999999999</v>
      </c>
      <c r="AV99" s="2">
        <v>0.28649999999999998</v>
      </c>
      <c r="AW99" s="2">
        <v>4.0254000000000003</v>
      </c>
      <c r="AX99" s="2">
        <v>9.0191999999999997</v>
      </c>
      <c r="AY99" s="2">
        <v>2.6122999999999998</v>
      </c>
      <c r="AZ99" s="2">
        <v>1.0053000000000001</v>
      </c>
      <c r="BA99" s="2">
        <v>0.29210000000000003</v>
      </c>
      <c r="BB99" s="2">
        <v>0</v>
      </c>
      <c r="BC99" s="2">
        <v>8.0000000000000004E-4</v>
      </c>
      <c r="BD99" s="2">
        <v>0.24790000000000001</v>
      </c>
      <c r="BE99" s="2">
        <v>0</v>
      </c>
      <c r="BF99" s="2">
        <v>1.5714999999999999</v>
      </c>
      <c r="BG99" s="2">
        <v>1.3207</v>
      </c>
      <c r="BH99" s="2">
        <v>0.69910000000000005</v>
      </c>
      <c r="BI99" s="2">
        <v>1.4077999999999999</v>
      </c>
      <c r="BJ99" s="2">
        <v>1.7170000000000001</v>
      </c>
      <c r="BK99" s="2">
        <v>1.6117999999999999</v>
      </c>
      <c r="BL99" s="2">
        <v>1.63</v>
      </c>
      <c r="BM99" s="2">
        <v>1.6272</v>
      </c>
      <c r="BN99" s="2">
        <v>1.6167</v>
      </c>
      <c r="BO99" s="2">
        <v>1.611</v>
      </c>
      <c r="BP99" s="2">
        <v>1.6052999999999999</v>
      </c>
      <c r="BQ99" s="2">
        <v>1.6357999999999999</v>
      </c>
      <c r="BR99" s="2">
        <v>1.6454</v>
      </c>
      <c r="BS99" s="2">
        <v>1.6503000000000001</v>
      </c>
      <c r="BT99" s="2">
        <v>1.6509</v>
      </c>
      <c r="BU99" s="2">
        <v>35.768599999999999</v>
      </c>
      <c r="BV99" s="2">
        <v>0</v>
      </c>
      <c r="BW99" s="2">
        <v>0</v>
      </c>
      <c r="BX99" s="2">
        <v>0</v>
      </c>
      <c r="BY99" s="2">
        <v>36.307699999999997</v>
      </c>
      <c r="BZ99" s="2">
        <v>0.3705</v>
      </c>
      <c r="CA99" s="2">
        <v>27.047999999999998</v>
      </c>
      <c r="CB99" s="2">
        <v>0.48799999999999999</v>
      </c>
      <c r="CC99" s="2">
        <v>0</v>
      </c>
      <c r="CD99" s="2">
        <v>0</v>
      </c>
      <c r="CE99" s="2">
        <v>0</v>
      </c>
      <c r="CF99" s="2">
        <v>0</v>
      </c>
      <c r="CG99" s="2">
        <v>1.72E-2</v>
      </c>
      <c r="CH99" s="2">
        <v>0</v>
      </c>
      <c r="CI99" s="2">
        <v>0</v>
      </c>
      <c r="CJ99" s="2">
        <v>57.04</v>
      </c>
      <c r="CK99" s="2">
        <v>56.37</v>
      </c>
      <c r="CL99" s="2">
        <v>42.45</v>
      </c>
      <c r="CM99" s="2">
        <v>0.44</v>
      </c>
      <c r="CN99" s="2">
        <v>0.73</v>
      </c>
      <c r="CO99" s="2">
        <v>0.02</v>
      </c>
      <c r="CP99" s="2">
        <v>53.055799999999998</v>
      </c>
      <c r="CQ99" s="2">
        <v>0</v>
      </c>
      <c r="CR99" s="2">
        <v>29.943999999999999</v>
      </c>
      <c r="CS99" s="2">
        <v>0</v>
      </c>
      <c r="CT99" s="2">
        <v>0</v>
      </c>
      <c r="CU99" s="2">
        <v>0</v>
      </c>
      <c r="CV99" s="2">
        <v>0</v>
      </c>
      <c r="CW99" s="2">
        <v>12.3238</v>
      </c>
      <c r="CX99" s="2">
        <v>4.3982999999999999</v>
      </c>
      <c r="CY99" s="2">
        <v>0.27800000000000002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59.78</v>
      </c>
      <c r="DF99" s="2">
        <v>38.61</v>
      </c>
      <c r="DG99" s="2">
        <v>1.61</v>
      </c>
      <c r="DH99" s="2">
        <v>0</v>
      </c>
      <c r="DI99" s="2">
        <v>50.425699999999999</v>
      </c>
      <c r="DJ99" s="2">
        <v>0</v>
      </c>
      <c r="DK99" s="2">
        <v>4.8350999999999997</v>
      </c>
      <c r="DL99" s="2">
        <v>0</v>
      </c>
      <c r="DM99" s="2">
        <v>13.364699999999999</v>
      </c>
      <c r="DN99" s="2">
        <v>0.2782</v>
      </c>
      <c r="DO99" s="2">
        <v>13.589399999999999</v>
      </c>
      <c r="DP99" s="2">
        <v>17.501899999999999</v>
      </c>
      <c r="DQ99" s="2">
        <v>0</v>
      </c>
      <c r="DR99" s="2">
        <v>0</v>
      </c>
      <c r="DS99" s="2">
        <v>0</v>
      </c>
      <c r="DT99" s="2">
        <v>0</v>
      </c>
      <c r="DU99" s="2">
        <v>5.1000000000000004E-3</v>
      </c>
      <c r="DV99" s="2">
        <v>0</v>
      </c>
      <c r="DW99" s="2">
        <v>0</v>
      </c>
      <c r="DX99" s="2">
        <v>64.44</v>
      </c>
      <c r="DY99" s="2">
        <v>38.03</v>
      </c>
      <c r="DZ99" s="2">
        <v>20.98</v>
      </c>
      <c r="EA99" s="2">
        <v>35.200000000000003</v>
      </c>
      <c r="EB99" s="2">
        <v>5.35</v>
      </c>
      <c r="EC99" s="2">
        <v>0.44</v>
      </c>
      <c r="ED99" s="2">
        <v>0.01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0</v>
      </c>
      <c r="GU99" s="2">
        <v>0</v>
      </c>
      <c r="GV99" s="2">
        <v>0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2">
        <v>0</v>
      </c>
      <c r="HI99" s="2">
        <v>0</v>
      </c>
      <c r="HJ99" s="2">
        <v>0</v>
      </c>
      <c r="HK99" s="2">
        <v>0</v>
      </c>
      <c r="HL99" s="2">
        <v>0</v>
      </c>
      <c r="HM99" s="2">
        <v>0</v>
      </c>
      <c r="HN99" s="2">
        <v>0</v>
      </c>
      <c r="HO99" s="2">
        <v>59.987299999999998</v>
      </c>
      <c r="HP99" s="2">
        <v>0</v>
      </c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2">
        <v>0</v>
      </c>
      <c r="HW99" s="2">
        <v>3.6017000000000001</v>
      </c>
      <c r="HX99" s="2">
        <v>36.411000000000001</v>
      </c>
      <c r="HY99" s="2">
        <v>0</v>
      </c>
      <c r="HZ99" s="2">
        <v>94.6</v>
      </c>
      <c r="IA99" s="2">
        <v>5.4</v>
      </c>
    </row>
    <row r="100" spans="1:235" x14ac:dyDescent="0.35">
      <c r="A100" s="2" t="s">
        <v>659</v>
      </c>
      <c r="B100" s="2">
        <v>49.67</v>
      </c>
      <c r="C100" s="2">
        <v>48.47</v>
      </c>
      <c r="D100" s="2">
        <v>48.91</v>
      </c>
      <c r="E100" s="2">
        <v>1104.21</v>
      </c>
      <c r="F100" s="2">
        <v>1E-3</v>
      </c>
      <c r="G100" s="2">
        <v>-9.4600000000000009</v>
      </c>
      <c r="H100" s="2">
        <v>0</v>
      </c>
      <c r="I100" s="2">
        <v>-0.72</v>
      </c>
      <c r="J100" s="2">
        <v>51.53</v>
      </c>
      <c r="K100" s="2">
        <v>1104.21</v>
      </c>
      <c r="L100" s="2">
        <v>0</v>
      </c>
      <c r="M100" s="2">
        <v>1104.21</v>
      </c>
      <c r="N100" s="2">
        <v>0</v>
      </c>
      <c r="O100" s="2">
        <v>1104.21</v>
      </c>
      <c r="P100" s="2">
        <v>0</v>
      </c>
      <c r="Q100" s="2">
        <v>1093.08</v>
      </c>
      <c r="R100" s="2">
        <v>-11.13</v>
      </c>
      <c r="S100" s="2">
        <v>1085.98</v>
      </c>
      <c r="T100" s="2">
        <v>-18.23</v>
      </c>
      <c r="U100" s="2">
        <v>1057.56</v>
      </c>
      <c r="V100" s="2">
        <v>-46.65</v>
      </c>
      <c r="W100" s="2">
        <v>1026.8499999999999</v>
      </c>
      <c r="X100" s="2">
        <v>-77.36</v>
      </c>
      <c r="Y100" s="2">
        <v>8.2177000000000007</v>
      </c>
      <c r="Z100" s="2">
        <v>23.430199999999999</v>
      </c>
      <c r="AA100" s="2">
        <v>15.5532</v>
      </c>
      <c r="AB100" s="2">
        <v>0</v>
      </c>
      <c r="AC100" s="2">
        <v>0</v>
      </c>
      <c r="AD100" s="2">
        <v>0</v>
      </c>
      <c r="AE100" s="2">
        <v>0</v>
      </c>
      <c r="AF100" s="2">
        <v>1.0394000000000001</v>
      </c>
      <c r="AG100" s="2">
        <v>9.9229000000000003</v>
      </c>
      <c r="AH100" s="2">
        <v>39.537300000000002</v>
      </c>
      <c r="AI100" s="2">
        <v>50.068399999999997</v>
      </c>
      <c r="AJ100" s="2">
        <v>0</v>
      </c>
      <c r="AK100" s="2">
        <v>0</v>
      </c>
      <c r="AL100" s="2">
        <v>0</v>
      </c>
      <c r="AM100" s="2">
        <v>0</v>
      </c>
      <c r="AN100" s="2">
        <v>0.4713</v>
      </c>
      <c r="AO100" s="2">
        <v>0.2422</v>
      </c>
      <c r="AP100" s="2">
        <v>4.53E-2</v>
      </c>
      <c r="AQ100" s="2">
        <v>49.718800000000002</v>
      </c>
      <c r="AR100" s="2">
        <v>3.2246999999999999</v>
      </c>
      <c r="AS100" s="2">
        <v>11.5997</v>
      </c>
      <c r="AT100" s="2">
        <v>2.4819</v>
      </c>
      <c r="AU100" s="2">
        <v>15.524699999999999</v>
      </c>
      <c r="AV100" s="2">
        <v>0.28710000000000002</v>
      </c>
      <c r="AW100" s="2">
        <v>4.0004999999999997</v>
      </c>
      <c r="AX100" s="2">
        <v>8.9908000000000001</v>
      </c>
      <c r="AY100" s="2">
        <v>2.6141999999999999</v>
      </c>
      <c r="AZ100" s="2">
        <v>1.0133000000000001</v>
      </c>
      <c r="BA100" s="2">
        <v>0.2949</v>
      </c>
      <c r="BB100" s="2">
        <v>0</v>
      </c>
      <c r="BC100" s="2">
        <v>8.0000000000000004E-4</v>
      </c>
      <c r="BD100" s="2">
        <v>0.2487</v>
      </c>
      <c r="BE100" s="2">
        <v>0</v>
      </c>
      <c r="BF100" s="2">
        <v>1.5791999999999999</v>
      </c>
      <c r="BG100" s="2">
        <v>1.3228</v>
      </c>
      <c r="BH100" s="2">
        <v>0.69630000000000003</v>
      </c>
      <c r="BI100" s="2">
        <v>1.4129</v>
      </c>
      <c r="BJ100" s="2">
        <v>1.73</v>
      </c>
      <c r="BK100" s="2">
        <v>1.6214</v>
      </c>
      <c r="BL100" s="2">
        <v>1.6396999999999999</v>
      </c>
      <c r="BM100" s="2">
        <v>1.6367</v>
      </c>
      <c r="BN100" s="2">
        <v>1.6255999999999999</v>
      </c>
      <c r="BO100" s="2">
        <v>1.6196999999999999</v>
      </c>
      <c r="BP100" s="2">
        <v>1.6138999999999999</v>
      </c>
      <c r="BQ100" s="2">
        <v>1.6456</v>
      </c>
      <c r="BR100" s="2">
        <v>1.6555</v>
      </c>
      <c r="BS100" s="2">
        <v>1.6605000000000001</v>
      </c>
      <c r="BT100" s="2">
        <v>1.6612</v>
      </c>
      <c r="BU100" s="2">
        <v>35.742800000000003</v>
      </c>
      <c r="BV100" s="2">
        <v>0</v>
      </c>
      <c r="BW100" s="2">
        <v>0</v>
      </c>
      <c r="BX100" s="2">
        <v>0</v>
      </c>
      <c r="BY100" s="2">
        <v>36.444400000000002</v>
      </c>
      <c r="BZ100" s="2">
        <v>0.37140000000000001</v>
      </c>
      <c r="CA100" s="2">
        <v>26.936199999999999</v>
      </c>
      <c r="CB100" s="2">
        <v>0.48809999999999998</v>
      </c>
      <c r="CC100" s="2">
        <v>0</v>
      </c>
      <c r="CD100" s="2">
        <v>0</v>
      </c>
      <c r="CE100" s="2">
        <v>0</v>
      </c>
      <c r="CF100" s="2">
        <v>0</v>
      </c>
      <c r="CG100" s="2">
        <v>1.7100000000000001E-2</v>
      </c>
      <c r="CH100" s="2">
        <v>0</v>
      </c>
      <c r="CI100" s="2">
        <v>0</v>
      </c>
      <c r="CJ100" s="2">
        <v>56.85</v>
      </c>
      <c r="CK100" s="2">
        <v>56.17</v>
      </c>
      <c r="CL100" s="2">
        <v>42.64</v>
      </c>
      <c r="CM100" s="2">
        <v>0.44</v>
      </c>
      <c r="CN100" s="2">
        <v>0.73</v>
      </c>
      <c r="CO100" s="2">
        <v>0.02</v>
      </c>
      <c r="CP100" s="2">
        <v>53.09</v>
      </c>
      <c r="CQ100" s="2">
        <v>0</v>
      </c>
      <c r="CR100" s="2">
        <v>29.9207</v>
      </c>
      <c r="CS100" s="2">
        <v>0</v>
      </c>
      <c r="CT100" s="2">
        <v>0</v>
      </c>
      <c r="CU100" s="2">
        <v>0</v>
      </c>
      <c r="CV100" s="2">
        <v>0</v>
      </c>
      <c r="CW100" s="2">
        <v>12.2966</v>
      </c>
      <c r="CX100" s="2">
        <v>4.4131</v>
      </c>
      <c r="CY100" s="2">
        <v>0.2797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59.65</v>
      </c>
      <c r="DF100" s="2">
        <v>38.74</v>
      </c>
      <c r="DG100" s="2">
        <v>1.62</v>
      </c>
      <c r="DH100" s="2">
        <v>0</v>
      </c>
      <c r="DI100" s="2">
        <v>50.413400000000003</v>
      </c>
      <c r="DJ100" s="2">
        <v>0</v>
      </c>
      <c r="DK100" s="2">
        <v>4.8315000000000001</v>
      </c>
      <c r="DL100" s="2">
        <v>0</v>
      </c>
      <c r="DM100" s="2">
        <v>13.4278</v>
      </c>
      <c r="DN100" s="2">
        <v>0.27929999999999999</v>
      </c>
      <c r="DO100" s="2">
        <v>13.555400000000001</v>
      </c>
      <c r="DP100" s="2">
        <v>17.487500000000001</v>
      </c>
      <c r="DQ100" s="2">
        <v>0</v>
      </c>
      <c r="DR100" s="2">
        <v>0</v>
      </c>
      <c r="DS100" s="2">
        <v>0</v>
      </c>
      <c r="DT100" s="2">
        <v>0</v>
      </c>
      <c r="DU100" s="2">
        <v>5.1000000000000004E-3</v>
      </c>
      <c r="DV100" s="2">
        <v>0</v>
      </c>
      <c r="DW100" s="2">
        <v>0</v>
      </c>
      <c r="DX100" s="2">
        <v>64.28</v>
      </c>
      <c r="DY100" s="2">
        <v>37.94</v>
      </c>
      <c r="DZ100" s="2">
        <v>21.08</v>
      </c>
      <c r="EA100" s="2">
        <v>35.18</v>
      </c>
      <c r="EB100" s="2">
        <v>5.35</v>
      </c>
      <c r="EC100" s="2">
        <v>0.44</v>
      </c>
      <c r="ED100" s="2">
        <v>0.01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0</v>
      </c>
      <c r="GU100" s="2">
        <v>0</v>
      </c>
      <c r="GV100" s="2">
        <v>0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2">
        <v>0</v>
      </c>
      <c r="HI100" s="2">
        <v>0</v>
      </c>
      <c r="HJ100" s="2">
        <v>0</v>
      </c>
      <c r="HK100" s="2">
        <v>0</v>
      </c>
      <c r="HL100" s="2">
        <v>0</v>
      </c>
      <c r="HM100" s="2">
        <v>0</v>
      </c>
      <c r="HN100" s="2">
        <v>0</v>
      </c>
      <c r="HO100" s="2">
        <v>59.995800000000003</v>
      </c>
      <c r="HP100" s="2">
        <v>0</v>
      </c>
      <c r="HQ100" s="2">
        <v>0</v>
      </c>
      <c r="HR100" s="2">
        <v>0</v>
      </c>
      <c r="HS100" s="2">
        <v>0</v>
      </c>
      <c r="HT100" s="2">
        <v>0</v>
      </c>
      <c r="HU100" s="2">
        <v>0</v>
      </c>
      <c r="HV100" s="2">
        <v>0</v>
      </c>
      <c r="HW100" s="2">
        <v>3.593</v>
      </c>
      <c r="HX100" s="2">
        <v>36.411200000000001</v>
      </c>
      <c r="HY100" s="2">
        <v>0</v>
      </c>
      <c r="HZ100" s="2">
        <v>94.61</v>
      </c>
      <c r="IA100" s="2">
        <v>5.39</v>
      </c>
    </row>
    <row r="101" spans="1:235" x14ac:dyDescent="0.35">
      <c r="A101" s="2" t="s">
        <v>659</v>
      </c>
      <c r="B101" s="2">
        <v>50.17</v>
      </c>
      <c r="C101" s="2">
        <v>48.97</v>
      </c>
      <c r="D101" s="2">
        <v>49.41</v>
      </c>
      <c r="E101" s="2">
        <v>1103.56</v>
      </c>
      <c r="F101" s="2">
        <v>1E-3</v>
      </c>
      <c r="G101" s="2">
        <v>-9.4600000000000009</v>
      </c>
      <c r="H101" s="2">
        <v>0</v>
      </c>
      <c r="I101" s="2">
        <v>-0.72</v>
      </c>
      <c r="J101" s="2">
        <v>51.03</v>
      </c>
      <c r="K101" s="2">
        <v>1103.56</v>
      </c>
      <c r="L101" s="2">
        <v>0</v>
      </c>
      <c r="M101" s="2">
        <v>1103.56</v>
      </c>
      <c r="N101" s="2">
        <v>0</v>
      </c>
      <c r="O101" s="2">
        <v>1103.56</v>
      </c>
      <c r="P101" s="2">
        <v>0</v>
      </c>
      <c r="Q101" s="2">
        <v>1092.46</v>
      </c>
      <c r="R101" s="2">
        <v>-11.1</v>
      </c>
      <c r="S101" s="2">
        <v>1085.3</v>
      </c>
      <c r="T101" s="2">
        <v>-18.27</v>
      </c>
      <c r="U101" s="2">
        <v>1059.1099999999999</v>
      </c>
      <c r="V101" s="2">
        <v>-44.45</v>
      </c>
      <c r="W101" s="2">
        <v>1026.8499999999999</v>
      </c>
      <c r="X101" s="2">
        <v>-76.709999999999994</v>
      </c>
      <c r="Y101" s="2">
        <v>8.2677999999999994</v>
      </c>
      <c r="Z101" s="2">
        <v>23.6279</v>
      </c>
      <c r="AA101" s="2">
        <v>15.8041</v>
      </c>
      <c r="AB101" s="2">
        <v>0</v>
      </c>
      <c r="AC101" s="2">
        <v>0</v>
      </c>
      <c r="AD101" s="2">
        <v>0</v>
      </c>
      <c r="AE101" s="2">
        <v>0</v>
      </c>
      <c r="AF101" s="2">
        <v>1.0418000000000001</v>
      </c>
      <c r="AG101" s="2">
        <v>9.9946000000000002</v>
      </c>
      <c r="AH101" s="2">
        <v>39.455800000000004</v>
      </c>
      <c r="AI101" s="2">
        <v>50.075699999999998</v>
      </c>
      <c r="AJ101" s="2">
        <v>0</v>
      </c>
      <c r="AK101" s="2">
        <v>0</v>
      </c>
      <c r="AL101" s="2">
        <v>0</v>
      </c>
      <c r="AM101" s="2">
        <v>0</v>
      </c>
      <c r="AN101" s="2">
        <v>0.47389999999999999</v>
      </c>
      <c r="AO101" s="2">
        <v>0.2429</v>
      </c>
      <c r="AP101" s="2">
        <v>4.53E-2</v>
      </c>
      <c r="AQ101" s="2">
        <v>49.711799999999997</v>
      </c>
      <c r="AR101" s="2">
        <v>3.2565</v>
      </c>
      <c r="AS101" s="2">
        <v>11.5861</v>
      </c>
      <c r="AT101" s="2">
        <v>2.4895</v>
      </c>
      <c r="AU101" s="2">
        <v>15.545299999999999</v>
      </c>
      <c r="AV101" s="2">
        <v>0.28770000000000001</v>
      </c>
      <c r="AW101" s="2">
        <v>3.9754999999999998</v>
      </c>
      <c r="AX101" s="2">
        <v>8.9623000000000008</v>
      </c>
      <c r="AY101" s="2">
        <v>2.6160000000000001</v>
      </c>
      <c r="AZ101" s="2">
        <v>1.0214000000000001</v>
      </c>
      <c r="BA101" s="2">
        <v>0.29780000000000001</v>
      </c>
      <c r="BB101" s="2">
        <v>0</v>
      </c>
      <c r="BC101" s="2">
        <v>8.0000000000000004E-4</v>
      </c>
      <c r="BD101" s="2">
        <v>0.24940000000000001</v>
      </c>
      <c r="BE101" s="2">
        <v>0</v>
      </c>
      <c r="BF101" s="2">
        <v>1.5868</v>
      </c>
      <c r="BG101" s="2">
        <v>1.3249</v>
      </c>
      <c r="BH101" s="2">
        <v>0.69350000000000001</v>
      </c>
      <c r="BI101" s="2">
        <v>1.4180999999999999</v>
      </c>
      <c r="BJ101" s="2">
        <v>1.7432000000000001</v>
      </c>
      <c r="BK101" s="2">
        <v>1.6311</v>
      </c>
      <c r="BL101" s="2">
        <v>1.6496</v>
      </c>
      <c r="BM101" s="2">
        <v>1.6462000000000001</v>
      </c>
      <c r="BN101" s="2">
        <v>1.6347</v>
      </c>
      <c r="BO101" s="2">
        <v>1.6286</v>
      </c>
      <c r="BP101" s="2">
        <v>1.6225000000000001</v>
      </c>
      <c r="BQ101" s="2">
        <v>1.6555</v>
      </c>
      <c r="BR101" s="2">
        <v>1.6657</v>
      </c>
      <c r="BS101" s="2">
        <v>1.6709000000000001</v>
      </c>
      <c r="BT101" s="2">
        <v>1.6717</v>
      </c>
      <c r="BU101" s="2">
        <v>35.716999999999999</v>
      </c>
      <c r="BV101" s="2">
        <v>0</v>
      </c>
      <c r="BW101" s="2">
        <v>0</v>
      </c>
      <c r="BX101" s="2">
        <v>0</v>
      </c>
      <c r="BY101" s="2">
        <v>36.581200000000003</v>
      </c>
      <c r="BZ101" s="2">
        <v>0.37230000000000002</v>
      </c>
      <c r="CA101" s="2">
        <v>26.824300000000001</v>
      </c>
      <c r="CB101" s="2">
        <v>0.48809999999999998</v>
      </c>
      <c r="CC101" s="2">
        <v>0</v>
      </c>
      <c r="CD101" s="2">
        <v>0</v>
      </c>
      <c r="CE101" s="2">
        <v>0</v>
      </c>
      <c r="CF101" s="2">
        <v>0</v>
      </c>
      <c r="CG101" s="2">
        <v>1.7100000000000001E-2</v>
      </c>
      <c r="CH101" s="2">
        <v>0</v>
      </c>
      <c r="CI101" s="2">
        <v>0</v>
      </c>
      <c r="CJ101" s="2">
        <v>56.66</v>
      </c>
      <c r="CK101" s="2">
        <v>55.98</v>
      </c>
      <c r="CL101" s="2">
        <v>42.83</v>
      </c>
      <c r="CM101" s="2">
        <v>0.44</v>
      </c>
      <c r="CN101" s="2">
        <v>0.73</v>
      </c>
      <c r="CO101" s="2">
        <v>0.02</v>
      </c>
      <c r="CP101" s="2">
        <v>53.124099999999999</v>
      </c>
      <c r="CQ101" s="2">
        <v>0</v>
      </c>
      <c r="CR101" s="2">
        <v>29.897300000000001</v>
      </c>
      <c r="CS101" s="2">
        <v>0</v>
      </c>
      <c r="CT101" s="2">
        <v>0</v>
      </c>
      <c r="CU101" s="2">
        <v>0</v>
      </c>
      <c r="CV101" s="2">
        <v>0</v>
      </c>
      <c r="CW101" s="2">
        <v>12.269399999999999</v>
      </c>
      <c r="CX101" s="2">
        <v>4.4279000000000002</v>
      </c>
      <c r="CY101" s="2">
        <v>0.28139999999999998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59.51</v>
      </c>
      <c r="DF101" s="2">
        <v>38.86</v>
      </c>
      <c r="DG101" s="2">
        <v>1.62</v>
      </c>
      <c r="DH101" s="2">
        <v>0</v>
      </c>
      <c r="DI101" s="2">
        <v>50.4009</v>
      </c>
      <c r="DJ101" s="2">
        <v>0</v>
      </c>
      <c r="DK101" s="2">
        <v>4.8281000000000001</v>
      </c>
      <c r="DL101" s="2">
        <v>0</v>
      </c>
      <c r="DM101" s="2">
        <v>13.4909</v>
      </c>
      <c r="DN101" s="2">
        <v>0.28050000000000003</v>
      </c>
      <c r="DO101" s="2">
        <v>13.5213</v>
      </c>
      <c r="DP101" s="2">
        <v>17.473199999999999</v>
      </c>
      <c r="DQ101" s="2">
        <v>0</v>
      </c>
      <c r="DR101" s="2">
        <v>0</v>
      </c>
      <c r="DS101" s="2">
        <v>0</v>
      </c>
      <c r="DT101" s="2">
        <v>0</v>
      </c>
      <c r="DU101" s="2">
        <v>5.1000000000000004E-3</v>
      </c>
      <c r="DV101" s="2">
        <v>0</v>
      </c>
      <c r="DW101" s="2">
        <v>0</v>
      </c>
      <c r="DX101" s="2">
        <v>64.11</v>
      </c>
      <c r="DY101" s="2">
        <v>37.86</v>
      </c>
      <c r="DZ101" s="2">
        <v>21.19</v>
      </c>
      <c r="EA101" s="2">
        <v>35.159999999999997</v>
      </c>
      <c r="EB101" s="2">
        <v>5.34</v>
      </c>
      <c r="EC101" s="2">
        <v>0.45</v>
      </c>
      <c r="ED101" s="2">
        <v>0.01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0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0</v>
      </c>
      <c r="GU101" s="2">
        <v>0</v>
      </c>
      <c r="GV101" s="2">
        <v>0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2">
        <v>0</v>
      </c>
      <c r="HI101" s="2">
        <v>0</v>
      </c>
      <c r="HJ101" s="2">
        <v>0</v>
      </c>
      <c r="HK101" s="2">
        <v>0</v>
      </c>
      <c r="HL101" s="2">
        <v>0</v>
      </c>
      <c r="HM101" s="2">
        <v>0</v>
      </c>
      <c r="HN101" s="2">
        <v>0</v>
      </c>
      <c r="HO101" s="2">
        <v>60.004399999999997</v>
      </c>
      <c r="HP101" s="2">
        <v>0</v>
      </c>
      <c r="HQ101" s="2">
        <v>0</v>
      </c>
      <c r="HR101" s="2">
        <v>0</v>
      </c>
      <c r="HS101" s="2">
        <v>0</v>
      </c>
      <c r="HT101" s="2">
        <v>0</v>
      </c>
      <c r="HU101" s="2">
        <v>0</v>
      </c>
      <c r="HV101" s="2">
        <v>0</v>
      </c>
      <c r="HW101" s="2">
        <v>3.5842000000000001</v>
      </c>
      <c r="HX101" s="2">
        <v>36.4114</v>
      </c>
      <c r="HY101" s="2">
        <v>0</v>
      </c>
      <c r="HZ101" s="2">
        <v>94.62</v>
      </c>
      <c r="IA101" s="2">
        <v>5.38</v>
      </c>
    </row>
    <row r="102" spans="1:235" x14ac:dyDescent="0.35">
      <c r="A102" s="2" t="s">
        <v>659</v>
      </c>
      <c r="B102" s="2">
        <v>50.68</v>
      </c>
      <c r="C102" s="2">
        <v>49.48</v>
      </c>
      <c r="D102" s="2">
        <v>49.91</v>
      </c>
      <c r="E102" s="2">
        <v>1102.9100000000001</v>
      </c>
      <c r="F102" s="2">
        <v>1E-3</v>
      </c>
      <c r="G102" s="2">
        <v>-9.4700000000000006</v>
      </c>
      <c r="H102" s="2">
        <v>0</v>
      </c>
      <c r="I102" s="2">
        <v>-0.72</v>
      </c>
      <c r="J102" s="2">
        <v>50.52</v>
      </c>
      <c r="K102" s="2">
        <v>1102.9000000000001</v>
      </c>
      <c r="L102" s="2">
        <v>-0.01</v>
      </c>
      <c r="M102" s="2">
        <v>1102.9000000000001</v>
      </c>
      <c r="N102" s="2">
        <v>0</v>
      </c>
      <c r="O102" s="2">
        <v>1102.9100000000001</v>
      </c>
      <c r="P102" s="2">
        <v>0</v>
      </c>
      <c r="Q102" s="2">
        <v>1091.8399999999999</v>
      </c>
      <c r="R102" s="2">
        <v>-11.06</v>
      </c>
      <c r="S102" s="2">
        <v>1084.6099999999999</v>
      </c>
      <c r="T102" s="2">
        <v>-18.3</v>
      </c>
      <c r="U102" s="2">
        <v>1060.68</v>
      </c>
      <c r="V102" s="2">
        <v>-42.23</v>
      </c>
      <c r="W102" s="2">
        <v>1026.8499999999999</v>
      </c>
      <c r="X102" s="2">
        <v>-76.06</v>
      </c>
      <c r="Y102" s="2">
        <v>8.3181999999999992</v>
      </c>
      <c r="Z102" s="2">
        <v>23.825299999999999</v>
      </c>
      <c r="AA102" s="2">
        <v>16.055199999999999</v>
      </c>
      <c r="AB102" s="2">
        <v>0</v>
      </c>
      <c r="AC102" s="2">
        <v>0</v>
      </c>
      <c r="AD102" s="2">
        <v>0</v>
      </c>
      <c r="AE102" s="2">
        <v>0</v>
      </c>
      <c r="AF102" s="2">
        <v>1.0442</v>
      </c>
      <c r="AG102" s="2">
        <v>10.056100000000001</v>
      </c>
      <c r="AH102" s="2">
        <v>39.384399999999999</v>
      </c>
      <c r="AI102" s="2">
        <v>50.083199999999998</v>
      </c>
      <c r="AJ102" s="2">
        <v>0</v>
      </c>
      <c r="AK102" s="2">
        <v>0</v>
      </c>
      <c r="AL102" s="2">
        <v>0</v>
      </c>
      <c r="AM102" s="2">
        <v>0</v>
      </c>
      <c r="AN102" s="2">
        <v>0.4763</v>
      </c>
      <c r="AO102" s="2">
        <v>0.24349999999999999</v>
      </c>
      <c r="AP102" s="2">
        <v>4.53E-2</v>
      </c>
      <c r="AQ102" s="2">
        <v>49.704799999999999</v>
      </c>
      <c r="AR102" s="2">
        <v>3.2888999999999999</v>
      </c>
      <c r="AS102" s="2">
        <v>11.5726</v>
      </c>
      <c r="AT102" s="2">
        <v>2.4969999999999999</v>
      </c>
      <c r="AU102" s="2">
        <v>15.5654</v>
      </c>
      <c r="AV102" s="2">
        <v>0.28820000000000001</v>
      </c>
      <c r="AW102" s="2">
        <v>3.9504000000000001</v>
      </c>
      <c r="AX102" s="2">
        <v>8.9336000000000002</v>
      </c>
      <c r="AY102" s="2">
        <v>2.6177000000000001</v>
      </c>
      <c r="AZ102" s="2">
        <v>1.0296000000000001</v>
      </c>
      <c r="BA102" s="2">
        <v>0.30080000000000001</v>
      </c>
      <c r="BB102" s="2">
        <v>0</v>
      </c>
      <c r="BC102" s="2">
        <v>8.0000000000000004E-4</v>
      </c>
      <c r="BD102" s="2">
        <v>0.25019999999999998</v>
      </c>
      <c r="BE102" s="2">
        <v>0</v>
      </c>
      <c r="BF102" s="2">
        <v>1.5946</v>
      </c>
      <c r="BG102" s="2">
        <v>1.327</v>
      </c>
      <c r="BH102" s="2">
        <v>0.69069999999999998</v>
      </c>
      <c r="BI102" s="2">
        <v>1.4232</v>
      </c>
      <c r="BJ102" s="2">
        <v>1.7565999999999999</v>
      </c>
      <c r="BK102" s="2">
        <v>1.6409</v>
      </c>
      <c r="BL102" s="2">
        <v>1.6596</v>
      </c>
      <c r="BM102" s="2">
        <v>1.6557999999999999</v>
      </c>
      <c r="BN102" s="2">
        <v>1.6438999999999999</v>
      </c>
      <c r="BO102" s="2">
        <v>1.6375</v>
      </c>
      <c r="BP102" s="2">
        <v>1.6313</v>
      </c>
      <c r="BQ102" s="2">
        <v>1.6656</v>
      </c>
      <c r="BR102" s="2">
        <v>1.6760999999999999</v>
      </c>
      <c r="BS102" s="2">
        <v>1.6814</v>
      </c>
      <c r="BT102" s="2">
        <v>1.6821999999999999</v>
      </c>
      <c r="BU102" s="2">
        <v>35.691200000000002</v>
      </c>
      <c r="BV102" s="2">
        <v>0</v>
      </c>
      <c r="BW102" s="2">
        <v>0</v>
      </c>
      <c r="BX102" s="2">
        <v>0</v>
      </c>
      <c r="BY102" s="2">
        <v>36.718200000000003</v>
      </c>
      <c r="BZ102" s="2">
        <v>0.37319999999999998</v>
      </c>
      <c r="CA102" s="2">
        <v>26.712299999999999</v>
      </c>
      <c r="CB102" s="2">
        <v>0.48820000000000002</v>
      </c>
      <c r="CC102" s="2">
        <v>0</v>
      </c>
      <c r="CD102" s="2">
        <v>0</v>
      </c>
      <c r="CE102" s="2">
        <v>0</v>
      </c>
      <c r="CF102" s="2">
        <v>0</v>
      </c>
      <c r="CG102" s="2">
        <v>1.7000000000000001E-2</v>
      </c>
      <c r="CH102" s="2">
        <v>0</v>
      </c>
      <c r="CI102" s="2">
        <v>0</v>
      </c>
      <c r="CJ102" s="2">
        <v>56.46</v>
      </c>
      <c r="CK102" s="2">
        <v>55.79</v>
      </c>
      <c r="CL102" s="2">
        <v>43.02</v>
      </c>
      <c r="CM102" s="2">
        <v>0.44</v>
      </c>
      <c r="CN102" s="2">
        <v>0.73</v>
      </c>
      <c r="CO102" s="2">
        <v>0.02</v>
      </c>
      <c r="CP102" s="2">
        <v>53.158299999999997</v>
      </c>
      <c r="CQ102" s="2">
        <v>0</v>
      </c>
      <c r="CR102" s="2">
        <v>29.873899999999999</v>
      </c>
      <c r="CS102" s="2">
        <v>0</v>
      </c>
      <c r="CT102" s="2">
        <v>0</v>
      </c>
      <c r="CU102" s="2">
        <v>0</v>
      </c>
      <c r="CV102" s="2">
        <v>0</v>
      </c>
      <c r="CW102" s="2">
        <v>12.242100000000001</v>
      </c>
      <c r="CX102" s="2">
        <v>4.4427000000000003</v>
      </c>
      <c r="CY102" s="2">
        <v>0.28310000000000002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59.37</v>
      </c>
      <c r="DF102" s="2">
        <v>38.99</v>
      </c>
      <c r="DG102" s="2">
        <v>1.63</v>
      </c>
      <c r="DH102" s="2">
        <v>0</v>
      </c>
      <c r="DI102" s="2">
        <v>50.388300000000001</v>
      </c>
      <c r="DJ102" s="2">
        <v>0</v>
      </c>
      <c r="DK102" s="2">
        <v>4.8249000000000004</v>
      </c>
      <c r="DL102" s="2">
        <v>0</v>
      </c>
      <c r="DM102" s="2">
        <v>13.5541</v>
      </c>
      <c r="DN102" s="2">
        <v>0.28170000000000001</v>
      </c>
      <c r="DO102" s="2">
        <v>13.4869</v>
      </c>
      <c r="DP102" s="2">
        <v>17.4589</v>
      </c>
      <c r="DQ102" s="2">
        <v>0</v>
      </c>
      <c r="DR102" s="2">
        <v>0</v>
      </c>
      <c r="DS102" s="2">
        <v>0</v>
      </c>
      <c r="DT102" s="2">
        <v>0</v>
      </c>
      <c r="DU102" s="2">
        <v>5.1000000000000004E-3</v>
      </c>
      <c r="DV102" s="2">
        <v>0</v>
      </c>
      <c r="DW102" s="2">
        <v>0</v>
      </c>
      <c r="DX102" s="2">
        <v>63.95</v>
      </c>
      <c r="DY102" s="2">
        <v>37.770000000000003</v>
      </c>
      <c r="DZ102" s="2">
        <v>21.29</v>
      </c>
      <c r="EA102" s="2">
        <v>35.14</v>
      </c>
      <c r="EB102" s="2">
        <v>5.34</v>
      </c>
      <c r="EC102" s="2">
        <v>0.45</v>
      </c>
      <c r="ED102" s="2">
        <v>0.01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 s="2">
        <v>0</v>
      </c>
      <c r="GV102" s="2">
        <v>0</v>
      </c>
      <c r="GW102" s="2">
        <v>0</v>
      </c>
      <c r="GX102" s="2">
        <v>0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2">
        <v>0</v>
      </c>
      <c r="HJ102" s="2">
        <v>0</v>
      </c>
      <c r="HK102" s="2">
        <v>0</v>
      </c>
      <c r="HL102" s="2">
        <v>0</v>
      </c>
      <c r="HM102" s="2">
        <v>0</v>
      </c>
      <c r="HN102" s="2">
        <v>0</v>
      </c>
      <c r="HO102" s="2">
        <v>60.012999999999998</v>
      </c>
      <c r="HP102" s="2">
        <v>0</v>
      </c>
      <c r="HQ102" s="2">
        <v>0</v>
      </c>
      <c r="HR102" s="2">
        <v>0</v>
      </c>
      <c r="HS102" s="2">
        <v>0</v>
      </c>
      <c r="HT102" s="2">
        <v>0</v>
      </c>
      <c r="HU102" s="2">
        <v>0</v>
      </c>
      <c r="HV102" s="2">
        <v>0</v>
      </c>
      <c r="HW102" s="2">
        <v>3.5754999999999999</v>
      </c>
      <c r="HX102" s="2">
        <v>36.411499999999997</v>
      </c>
      <c r="HY102" s="2">
        <v>0</v>
      </c>
      <c r="HZ102" s="2">
        <v>94.64</v>
      </c>
      <c r="IA102" s="2">
        <v>5.36</v>
      </c>
    </row>
    <row r="103" spans="1:235" x14ac:dyDescent="0.35">
      <c r="A103" s="2" t="s">
        <v>659</v>
      </c>
      <c r="B103" s="2">
        <v>51.18</v>
      </c>
      <c r="C103" s="2">
        <v>49.98</v>
      </c>
      <c r="D103" s="2">
        <v>50.41</v>
      </c>
      <c r="E103" s="2">
        <v>1102.25</v>
      </c>
      <c r="F103" s="2">
        <v>1E-3</v>
      </c>
      <c r="G103" s="2">
        <v>-9.48</v>
      </c>
      <c r="H103" s="2">
        <v>0</v>
      </c>
      <c r="I103" s="2">
        <v>-0.72</v>
      </c>
      <c r="J103" s="2">
        <v>50.02</v>
      </c>
      <c r="K103" s="2">
        <v>1102.24</v>
      </c>
      <c r="L103" s="2">
        <v>-0.01</v>
      </c>
      <c r="M103" s="2">
        <v>1102.25</v>
      </c>
      <c r="N103" s="2">
        <v>0</v>
      </c>
      <c r="O103" s="2">
        <v>1102.25</v>
      </c>
      <c r="P103" s="2">
        <v>0</v>
      </c>
      <c r="Q103" s="2">
        <v>1091.22</v>
      </c>
      <c r="R103" s="2">
        <v>-11.03</v>
      </c>
      <c r="S103" s="2">
        <v>1083.92</v>
      </c>
      <c r="T103" s="2">
        <v>-18.329999999999998</v>
      </c>
      <c r="U103" s="2">
        <v>1062.28</v>
      </c>
      <c r="V103" s="2">
        <v>-39.97</v>
      </c>
      <c r="W103" s="2">
        <v>1026.8499999999999</v>
      </c>
      <c r="X103" s="2">
        <v>-75.400000000000006</v>
      </c>
      <c r="Y103" s="2">
        <v>8.3687000000000005</v>
      </c>
      <c r="Z103" s="2">
        <v>24.022600000000001</v>
      </c>
      <c r="AA103" s="2">
        <v>16.3063</v>
      </c>
      <c r="AB103" s="2">
        <v>0</v>
      </c>
      <c r="AC103" s="2">
        <v>0</v>
      </c>
      <c r="AD103" s="2">
        <v>0</v>
      </c>
      <c r="AE103" s="2">
        <v>0</v>
      </c>
      <c r="AF103" s="2">
        <v>1.0466</v>
      </c>
      <c r="AG103" s="2">
        <v>10.0669</v>
      </c>
      <c r="AH103" s="2">
        <v>39.363</v>
      </c>
      <c r="AI103" s="2">
        <v>50.092100000000002</v>
      </c>
      <c r="AJ103" s="2">
        <v>0</v>
      </c>
      <c r="AK103" s="2">
        <v>0</v>
      </c>
      <c r="AL103" s="2">
        <v>0</v>
      </c>
      <c r="AM103" s="2">
        <v>0</v>
      </c>
      <c r="AN103" s="2">
        <v>0.47799999999999998</v>
      </c>
      <c r="AO103" s="2">
        <v>0.2442</v>
      </c>
      <c r="AP103" s="2">
        <v>4.53E-2</v>
      </c>
      <c r="AQ103" s="2">
        <v>49.697600000000001</v>
      </c>
      <c r="AR103" s="2">
        <v>3.3218999999999999</v>
      </c>
      <c r="AS103" s="2">
        <v>11.559100000000001</v>
      </c>
      <c r="AT103" s="2">
        <v>2.5045000000000002</v>
      </c>
      <c r="AU103" s="2">
        <v>15.585000000000001</v>
      </c>
      <c r="AV103" s="2">
        <v>0.2888</v>
      </c>
      <c r="AW103" s="2">
        <v>3.9253999999999998</v>
      </c>
      <c r="AX103" s="2">
        <v>8.9047000000000001</v>
      </c>
      <c r="AY103" s="2">
        <v>2.6194000000000002</v>
      </c>
      <c r="AZ103" s="2">
        <v>1.038</v>
      </c>
      <c r="BA103" s="2">
        <v>0.30380000000000001</v>
      </c>
      <c r="BB103" s="2">
        <v>0</v>
      </c>
      <c r="BC103" s="2">
        <v>8.0000000000000004E-4</v>
      </c>
      <c r="BD103" s="2">
        <v>0.251</v>
      </c>
      <c r="BE103" s="2">
        <v>0</v>
      </c>
      <c r="BF103" s="2">
        <v>1.6023000000000001</v>
      </c>
      <c r="BG103" s="2">
        <v>1.3291999999999999</v>
      </c>
      <c r="BH103" s="2">
        <v>0.68789999999999996</v>
      </c>
      <c r="BI103" s="2">
        <v>1.4282999999999999</v>
      </c>
      <c r="BJ103" s="2">
        <v>1.7702</v>
      </c>
      <c r="BK103" s="2">
        <v>1.6508</v>
      </c>
      <c r="BL103" s="2">
        <v>1.6697</v>
      </c>
      <c r="BM103" s="2">
        <v>1.6655</v>
      </c>
      <c r="BN103" s="2">
        <v>1.6531</v>
      </c>
      <c r="BO103" s="2">
        <v>1.6465000000000001</v>
      </c>
      <c r="BP103" s="2">
        <v>1.6400999999999999</v>
      </c>
      <c r="BQ103" s="2">
        <v>1.6758</v>
      </c>
      <c r="BR103" s="2">
        <v>1.6866000000000001</v>
      </c>
      <c r="BS103" s="2">
        <v>1.6920999999999999</v>
      </c>
      <c r="BT103" s="2">
        <v>1.6929000000000001</v>
      </c>
      <c r="BU103" s="2">
        <v>35.665300000000002</v>
      </c>
      <c r="BV103" s="2">
        <v>0</v>
      </c>
      <c r="BW103" s="2">
        <v>0</v>
      </c>
      <c r="BX103" s="2">
        <v>0</v>
      </c>
      <c r="BY103" s="2">
        <v>36.855200000000004</v>
      </c>
      <c r="BZ103" s="2">
        <v>0.37409999999999999</v>
      </c>
      <c r="CA103" s="2">
        <v>26.600200000000001</v>
      </c>
      <c r="CB103" s="2">
        <v>0.48820000000000002</v>
      </c>
      <c r="CC103" s="2">
        <v>0</v>
      </c>
      <c r="CD103" s="2">
        <v>0</v>
      </c>
      <c r="CE103" s="2">
        <v>0</v>
      </c>
      <c r="CF103" s="2">
        <v>0</v>
      </c>
      <c r="CG103" s="2">
        <v>1.7000000000000001E-2</v>
      </c>
      <c r="CH103" s="2">
        <v>0</v>
      </c>
      <c r="CI103" s="2">
        <v>0</v>
      </c>
      <c r="CJ103" s="2">
        <v>56.27</v>
      </c>
      <c r="CK103" s="2">
        <v>55.59</v>
      </c>
      <c r="CL103" s="2">
        <v>43.21</v>
      </c>
      <c r="CM103" s="2">
        <v>0.44</v>
      </c>
      <c r="CN103" s="2">
        <v>0.73</v>
      </c>
      <c r="CO103" s="2">
        <v>0.02</v>
      </c>
      <c r="CP103" s="2">
        <v>53.192500000000003</v>
      </c>
      <c r="CQ103" s="2">
        <v>0</v>
      </c>
      <c r="CR103" s="2">
        <v>29.8504</v>
      </c>
      <c r="CS103" s="2">
        <v>0</v>
      </c>
      <c r="CT103" s="2">
        <v>0</v>
      </c>
      <c r="CU103" s="2">
        <v>0</v>
      </c>
      <c r="CV103" s="2">
        <v>0</v>
      </c>
      <c r="CW103" s="2">
        <v>12.214700000000001</v>
      </c>
      <c r="CX103" s="2">
        <v>4.4574999999999996</v>
      </c>
      <c r="CY103" s="2">
        <v>0.28489999999999999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59.24</v>
      </c>
      <c r="DF103" s="2">
        <v>39.119999999999997</v>
      </c>
      <c r="DG103" s="2">
        <v>1.64</v>
      </c>
      <c r="DH103" s="2">
        <v>0</v>
      </c>
      <c r="DI103" s="2">
        <v>50.375700000000002</v>
      </c>
      <c r="DJ103" s="2">
        <v>0</v>
      </c>
      <c r="DK103" s="2">
        <v>4.8217999999999996</v>
      </c>
      <c r="DL103" s="2">
        <v>0</v>
      </c>
      <c r="DM103" s="2">
        <v>13.6175</v>
      </c>
      <c r="DN103" s="2">
        <v>0.28289999999999998</v>
      </c>
      <c r="DO103" s="2">
        <v>13.452500000000001</v>
      </c>
      <c r="DP103" s="2">
        <v>17.444600000000001</v>
      </c>
      <c r="DQ103" s="2">
        <v>0</v>
      </c>
      <c r="DR103" s="2">
        <v>0</v>
      </c>
      <c r="DS103" s="2">
        <v>0</v>
      </c>
      <c r="DT103" s="2">
        <v>0</v>
      </c>
      <c r="DU103" s="2">
        <v>5.1000000000000004E-3</v>
      </c>
      <c r="DV103" s="2">
        <v>0</v>
      </c>
      <c r="DW103" s="2">
        <v>0</v>
      </c>
      <c r="DX103" s="2">
        <v>63.78</v>
      </c>
      <c r="DY103" s="2">
        <v>37.68</v>
      </c>
      <c r="DZ103" s="2">
        <v>21.4</v>
      </c>
      <c r="EA103" s="2">
        <v>35.119999999999997</v>
      </c>
      <c r="EB103" s="2">
        <v>5.34</v>
      </c>
      <c r="EC103" s="2">
        <v>0.45</v>
      </c>
      <c r="ED103" s="2">
        <v>0.01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0</v>
      </c>
      <c r="GU103" s="2">
        <v>0</v>
      </c>
      <c r="GV103" s="2"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2">
        <v>0</v>
      </c>
      <c r="HJ103" s="2"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60.021599999999999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3.5667</v>
      </c>
      <c r="HX103" s="2">
        <v>36.411700000000003</v>
      </c>
      <c r="HY103" s="2">
        <v>0</v>
      </c>
      <c r="HZ103" s="2">
        <v>94.65</v>
      </c>
      <c r="IA103" s="2">
        <v>5.35</v>
      </c>
    </row>
    <row r="104" spans="1:235" x14ac:dyDescent="0.35">
      <c r="A104" s="2" t="s">
        <v>659</v>
      </c>
      <c r="B104" s="2">
        <v>51.68</v>
      </c>
      <c r="C104" s="2">
        <v>50.48</v>
      </c>
      <c r="D104" s="2">
        <v>50.92</v>
      </c>
      <c r="E104" s="2">
        <v>1101.58</v>
      </c>
      <c r="F104" s="2">
        <v>1E-3</v>
      </c>
      <c r="G104" s="2">
        <v>-9.49</v>
      </c>
      <c r="H104" s="2">
        <v>0</v>
      </c>
      <c r="I104" s="2">
        <v>-0.71</v>
      </c>
      <c r="J104" s="2">
        <v>49.52</v>
      </c>
      <c r="K104" s="2">
        <v>1101.58</v>
      </c>
      <c r="L104" s="2">
        <v>-0.01</v>
      </c>
      <c r="M104" s="2">
        <v>1101.58</v>
      </c>
      <c r="N104" s="2">
        <v>0</v>
      </c>
      <c r="O104" s="2">
        <v>1101.58</v>
      </c>
      <c r="P104" s="2">
        <v>0</v>
      </c>
      <c r="Q104" s="2">
        <v>1090.58</v>
      </c>
      <c r="R104" s="2">
        <v>-11</v>
      </c>
      <c r="S104" s="2">
        <v>1083.22</v>
      </c>
      <c r="T104" s="2">
        <v>-18.36</v>
      </c>
      <c r="U104" s="2">
        <v>1063.9000000000001</v>
      </c>
      <c r="V104" s="2">
        <v>-37.69</v>
      </c>
      <c r="W104" s="2">
        <v>1026.8499999999999</v>
      </c>
      <c r="X104" s="2">
        <v>-74.73</v>
      </c>
      <c r="Y104" s="2">
        <v>8.4193999999999996</v>
      </c>
      <c r="Z104" s="2">
        <v>24.219799999999999</v>
      </c>
      <c r="AA104" s="2">
        <v>16.557700000000001</v>
      </c>
      <c r="AB104" s="2">
        <v>0</v>
      </c>
      <c r="AC104" s="2">
        <v>0</v>
      </c>
      <c r="AD104" s="2">
        <v>0</v>
      </c>
      <c r="AE104" s="2">
        <v>0</v>
      </c>
      <c r="AF104" s="2">
        <v>1.0489999999999999</v>
      </c>
      <c r="AG104" s="2">
        <v>10.125299999999999</v>
      </c>
      <c r="AH104" s="2">
        <v>39.294800000000002</v>
      </c>
      <c r="AI104" s="2">
        <v>50.099499999999999</v>
      </c>
      <c r="AJ104" s="2">
        <v>0</v>
      </c>
      <c r="AK104" s="2">
        <v>0</v>
      </c>
      <c r="AL104" s="2">
        <v>0</v>
      </c>
      <c r="AM104" s="2">
        <v>0</v>
      </c>
      <c r="AN104" s="2">
        <v>0.48039999999999999</v>
      </c>
      <c r="AO104" s="2">
        <v>0.24490000000000001</v>
      </c>
      <c r="AP104" s="2">
        <v>4.53E-2</v>
      </c>
      <c r="AQ104" s="2">
        <v>49.690300000000001</v>
      </c>
      <c r="AR104" s="2">
        <v>3.3555999999999999</v>
      </c>
      <c r="AS104" s="2">
        <v>11.5457</v>
      </c>
      <c r="AT104" s="2">
        <v>2.512</v>
      </c>
      <c r="AU104" s="2">
        <v>15.604100000000001</v>
      </c>
      <c r="AV104" s="2">
        <v>0.28939999999999999</v>
      </c>
      <c r="AW104" s="2">
        <v>3.9003000000000001</v>
      </c>
      <c r="AX104" s="2">
        <v>8.8756000000000004</v>
      </c>
      <c r="AY104" s="2">
        <v>2.621</v>
      </c>
      <c r="AZ104" s="2">
        <v>1.0465</v>
      </c>
      <c r="BA104" s="2">
        <v>0.30690000000000001</v>
      </c>
      <c r="BB104" s="2">
        <v>0</v>
      </c>
      <c r="BC104" s="2">
        <v>8.0000000000000004E-4</v>
      </c>
      <c r="BD104" s="2">
        <v>0.25169999999999998</v>
      </c>
      <c r="BE104" s="2">
        <v>0</v>
      </c>
      <c r="BF104" s="2">
        <v>1.6101000000000001</v>
      </c>
      <c r="BG104" s="2">
        <v>1.3312999999999999</v>
      </c>
      <c r="BH104" s="2">
        <v>0.68500000000000005</v>
      </c>
      <c r="BI104" s="2">
        <v>1.4335</v>
      </c>
      <c r="BJ104" s="2">
        <v>1.7841</v>
      </c>
      <c r="BK104" s="2">
        <v>1.6609</v>
      </c>
      <c r="BL104" s="2">
        <v>1.6798999999999999</v>
      </c>
      <c r="BM104" s="2">
        <v>1.6753</v>
      </c>
      <c r="BN104" s="2">
        <v>1.6624000000000001</v>
      </c>
      <c r="BO104" s="2">
        <v>1.6556</v>
      </c>
      <c r="BP104" s="2">
        <v>1.6489</v>
      </c>
      <c r="BQ104" s="2">
        <v>1.6860999999999999</v>
      </c>
      <c r="BR104" s="2">
        <v>1.6972</v>
      </c>
      <c r="BS104" s="2">
        <v>1.7029000000000001</v>
      </c>
      <c r="BT104" s="2">
        <v>1.7038</v>
      </c>
      <c r="BU104" s="2">
        <v>35.639400000000002</v>
      </c>
      <c r="BV104" s="2">
        <v>0</v>
      </c>
      <c r="BW104" s="2">
        <v>0</v>
      </c>
      <c r="BX104" s="2">
        <v>0</v>
      </c>
      <c r="BY104" s="2">
        <v>36.992400000000004</v>
      </c>
      <c r="BZ104" s="2">
        <v>0.37490000000000001</v>
      </c>
      <c r="CA104" s="2">
        <v>26.488</v>
      </c>
      <c r="CB104" s="2">
        <v>0.48830000000000001</v>
      </c>
      <c r="CC104" s="2">
        <v>0</v>
      </c>
      <c r="CD104" s="2">
        <v>0</v>
      </c>
      <c r="CE104" s="2">
        <v>0</v>
      </c>
      <c r="CF104" s="2">
        <v>0</v>
      </c>
      <c r="CG104" s="2">
        <v>1.6899999999999998E-2</v>
      </c>
      <c r="CH104" s="2">
        <v>0</v>
      </c>
      <c r="CI104" s="2">
        <v>0</v>
      </c>
      <c r="CJ104" s="2">
        <v>56.07</v>
      </c>
      <c r="CK104" s="2">
        <v>55.4</v>
      </c>
      <c r="CL104" s="2">
        <v>43.4</v>
      </c>
      <c r="CM104" s="2">
        <v>0.45</v>
      </c>
      <c r="CN104" s="2">
        <v>0.73</v>
      </c>
      <c r="CO104" s="2">
        <v>0.02</v>
      </c>
      <c r="CP104" s="2">
        <v>53.226799999999997</v>
      </c>
      <c r="CQ104" s="2">
        <v>0</v>
      </c>
      <c r="CR104" s="2">
        <v>29.826899999999998</v>
      </c>
      <c r="CS104" s="2">
        <v>0</v>
      </c>
      <c r="CT104" s="2">
        <v>0</v>
      </c>
      <c r="CU104" s="2">
        <v>0</v>
      </c>
      <c r="CV104" s="2">
        <v>0</v>
      </c>
      <c r="CW104" s="2">
        <v>12.1873</v>
      </c>
      <c r="CX104" s="2">
        <v>4.4722999999999997</v>
      </c>
      <c r="CY104" s="2">
        <v>0.28670000000000001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59.1</v>
      </c>
      <c r="DF104" s="2">
        <v>39.24</v>
      </c>
      <c r="DG104" s="2">
        <v>1.66</v>
      </c>
      <c r="DH104" s="2">
        <v>0</v>
      </c>
      <c r="DI104" s="2">
        <v>50.362900000000003</v>
      </c>
      <c r="DJ104" s="2">
        <v>0</v>
      </c>
      <c r="DK104" s="2">
        <v>4.8189000000000002</v>
      </c>
      <c r="DL104" s="2">
        <v>0</v>
      </c>
      <c r="DM104" s="2">
        <v>13.6808</v>
      </c>
      <c r="DN104" s="2">
        <v>0.28410000000000002</v>
      </c>
      <c r="DO104" s="2">
        <v>13.417999999999999</v>
      </c>
      <c r="DP104" s="2">
        <v>17.430299999999999</v>
      </c>
      <c r="DQ104" s="2">
        <v>0</v>
      </c>
      <c r="DR104" s="2">
        <v>0</v>
      </c>
      <c r="DS104" s="2">
        <v>0</v>
      </c>
      <c r="DT104" s="2">
        <v>0</v>
      </c>
      <c r="DU104" s="2">
        <v>5.0000000000000001E-3</v>
      </c>
      <c r="DV104" s="2">
        <v>0</v>
      </c>
      <c r="DW104" s="2">
        <v>0</v>
      </c>
      <c r="DX104" s="2">
        <v>63.61</v>
      </c>
      <c r="DY104" s="2">
        <v>37.6</v>
      </c>
      <c r="DZ104" s="2">
        <v>21.51</v>
      </c>
      <c r="EA104" s="2">
        <v>35.1</v>
      </c>
      <c r="EB104" s="2">
        <v>5.34</v>
      </c>
      <c r="EC104" s="2">
        <v>0.45</v>
      </c>
      <c r="ED104" s="2">
        <v>0.01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2">
        <v>0</v>
      </c>
      <c r="GU104" s="2">
        <v>0</v>
      </c>
      <c r="GV104" s="2">
        <v>0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2">
        <v>0</v>
      </c>
      <c r="HI104" s="2">
        <v>0</v>
      </c>
      <c r="HJ104" s="2">
        <v>0</v>
      </c>
      <c r="HK104" s="2">
        <v>0</v>
      </c>
      <c r="HL104" s="2">
        <v>0</v>
      </c>
      <c r="HM104" s="2">
        <v>0</v>
      </c>
      <c r="HN104" s="2">
        <v>0</v>
      </c>
      <c r="HO104" s="2">
        <v>60.030200000000001</v>
      </c>
      <c r="HP104" s="2">
        <v>0</v>
      </c>
      <c r="HQ104" s="2">
        <v>0</v>
      </c>
      <c r="HR104" s="2">
        <v>0</v>
      </c>
      <c r="HS104" s="2">
        <v>0</v>
      </c>
      <c r="HT104" s="2">
        <v>0</v>
      </c>
      <c r="HU104" s="2">
        <v>0</v>
      </c>
      <c r="HV104" s="2">
        <v>0</v>
      </c>
      <c r="HW104" s="2">
        <v>3.5579999999999998</v>
      </c>
      <c r="HX104" s="2">
        <v>36.411799999999999</v>
      </c>
      <c r="HY104" s="2">
        <v>0</v>
      </c>
      <c r="HZ104" s="2">
        <v>94.66</v>
      </c>
      <c r="IA104" s="2">
        <v>5.34</v>
      </c>
    </row>
    <row r="105" spans="1:235" x14ac:dyDescent="0.35">
      <c r="A105" s="2" t="s">
        <v>659</v>
      </c>
      <c r="B105" s="2">
        <v>52.18</v>
      </c>
      <c r="C105" s="2">
        <v>50.98</v>
      </c>
      <c r="D105" s="2">
        <v>51.42</v>
      </c>
      <c r="E105" s="2">
        <v>1100.92</v>
      </c>
      <c r="F105" s="2">
        <v>1E-3</v>
      </c>
      <c r="G105" s="2">
        <v>-9.5</v>
      </c>
      <c r="H105" s="2">
        <v>0</v>
      </c>
      <c r="I105" s="2">
        <v>-0.71</v>
      </c>
      <c r="J105" s="2">
        <v>49.02</v>
      </c>
      <c r="K105" s="2">
        <v>1100.9100000000001</v>
      </c>
      <c r="L105" s="2">
        <v>-0.01</v>
      </c>
      <c r="M105" s="2">
        <v>1100.9100000000001</v>
      </c>
      <c r="N105" s="2">
        <v>0</v>
      </c>
      <c r="O105" s="2">
        <v>1100.92</v>
      </c>
      <c r="P105" s="2">
        <v>0</v>
      </c>
      <c r="Q105" s="2">
        <v>1089.94</v>
      </c>
      <c r="R105" s="2">
        <v>-10.97</v>
      </c>
      <c r="S105" s="2">
        <v>1082.52</v>
      </c>
      <c r="T105" s="2">
        <v>-18.399999999999999</v>
      </c>
      <c r="U105" s="2">
        <v>1065.55</v>
      </c>
      <c r="V105" s="2">
        <v>-35.369999999999997</v>
      </c>
      <c r="W105" s="2">
        <v>1026.8499999999999</v>
      </c>
      <c r="X105" s="2">
        <v>-74.069999999999993</v>
      </c>
      <c r="Y105" s="2">
        <v>8.4702999999999999</v>
      </c>
      <c r="Z105" s="2">
        <v>24.416899999999998</v>
      </c>
      <c r="AA105" s="2">
        <v>16.809100000000001</v>
      </c>
      <c r="AB105" s="2">
        <v>0</v>
      </c>
      <c r="AC105" s="2">
        <v>0</v>
      </c>
      <c r="AD105" s="2">
        <v>0</v>
      </c>
      <c r="AE105" s="2">
        <v>0</v>
      </c>
      <c r="AF105" s="2">
        <v>1.0513999999999999</v>
      </c>
      <c r="AG105" s="2">
        <v>10.136100000000001</v>
      </c>
      <c r="AH105" s="2">
        <v>39.273400000000002</v>
      </c>
      <c r="AI105" s="2">
        <v>50.108400000000003</v>
      </c>
      <c r="AJ105" s="2">
        <v>0</v>
      </c>
      <c r="AK105" s="2">
        <v>0</v>
      </c>
      <c r="AL105" s="2">
        <v>0</v>
      </c>
      <c r="AM105" s="2">
        <v>0</v>
      </c>
      <c r="AN105" s="2">
        <v>0.48209999999999997</v>
      </c>
      <c r="AO105" s="2">
        <v>0.24560000000000001</v>
      </c>
      <c r="AP105" s="2">
        <v>4.53E-2</v>
      </c>
      <c r="AQ105" s="2">
        <v>49.6828</v>
      </c>
      <c r="AR105" s="2">
        <v>3.3900999999999999</v>
      </c>
      <c r="AS105" s="2">
        <v>11.532299999999999</v>
      </c>
      <c r="AT105" s="2">
        <v>2.5194000000000001</v>
      </c>
      <c r="AU105" s="2">
        <v>15.6227</v>
      </c>
      <c r="AV105" s="2">
        <v>0.28989999999999999</v>
      </c>
      <c r="AW105" s="2">
        <v>3.8753000000000002</v>
      </c>
      <c r="AX105" s="2">
        <v>8.8463999999999992</v>
      </c>
      <c r="AY105" s="2">
        <v>2.6225000000000001</v>
      </c>
      <c r="AZ105" s="2">
        <v>1.0551999999999999</v>
      </c>
      <c r="BA105" s="2">
        <v>0.31009999999999999</v>
      </c>
      <c r="BB105" s="2">
        <v>0</v>
      </c>
      <c r="BC105" s="2">
        <v>8.0000000000000004E-4</v>
      </c>
      <c r="BD105" s="2">
        <v>0.2525</v>
      </c>
      <c r="BE105" s="2">
        <v>0</v>
      </c>
      <c r="BF105" s="2">
        <v>1.6178999999999999</v>
      </c>
      <c r="BG105" s="2">
        <v>1.3333999999999999</v>
      </c>
      <c r="BH105" s="2">
        <v>0.68220000000000003</v>
      </c>
      <c r="BI105" s="2">
        <v>1.4386000000000001</v>
      </c>
      <c r="BJ105" s="2">
        <v>1.7981</v>
      </c>
      <c r="BK105" s="2">
        <v>1.671</v>
      </c>
      <c r="BL105" s="2">
        <v>1.6901999999999999</v>
      </c>
      <c r="BM105" s="2">
        <v>1.6852</v>
      </c>
      <c r="BN105" s="2">
        <v>1.6718</v>
      </c>
      <c r="BO105" s="2">
        <v>1.6648000000000001</v>
      </c>
      <c r="BP105" s="2">
        <v>1.6578999999999999</v>
      </c>
      <c r="BQ105" s="2">
        <v>1.6966000000000001</v>
      </c>
      <c r="BR105" s="2">
        <v>1.708</v>
      </c>
      <c r="BS105" s="2">
        <v>1.7139</v>
      </c>
      <c r="BT105" s="2">
        <v>1.7148000000000001</v>
      </c>
      <c r="BU105" s="2">
        <v>35.613599999999998</v>
      </c>
      <c r="BV105" s="2">
        <v>0</v>
      </c>
      <c r="BW105" s="2">
        <v>0</v>
      </c>
      <c r="BX105" s="2">
        <v>0</v>
      </c>
      <c r="BY105" s="2">
        <v>37.1295</v>
      </c>
      <c r="BZ105" s="2">
        <v>0.37580000000000002</v>
      </c>
      <c r="CA105" s="2">
        <v>26.375900000000001</v>
      </c>
      <c r="CB105" s="2">
        <v>0.4884</v>
      </c>
      <c r="CC105" s="2">
        <v>0</v>
      </c>
      <c r="CD105" s="2">
        <v>0</v>
      </c>
      <c r="CE105" s="2">
        <v>0</v>
      </c>
      <c r="CF105" s="2">
        <v>0</v>
      </c>
      <c r="CG105" s="2">
        <v>1.6799999999999999E-2</v>
      </c>
      <c r="CH105" s="2">
        <v>0</v>
      </c>
      <c r="CI105" s="2">
        <v>0</v>
      </c>
      <c r="CJ105" s="2">
        <v>55.87</v>
      </c>
      <c r="CK105" s="2">
        <v>55.2</v>
      </c>
      <c r="CL105" s="2">
        <v>43.6</v>
      </c>
      <c r="CM105" s="2">
        <v>0.45</v>
      </c>
      <c r="CN105" s="2">
        <v>0.73</v>
      </c>
      <c r="CO105" s="2">
        <v>0.02</v>
      </c>
      <c r="CP105" s="2">
        <v>53.261200000000002</v>
      </c>
      <c r="CQ105" s="2">
        <v>0</v>
      </c>
      <c r="CR105" s="2">
        <v>29.8034</v>
      </c>
      <c r="CS105" s="2">
        <v>0</v>
      </c>
      <c r="CT105" s="2">
        <v>0</v>
      </c>
      <c r="CU105" s="2">
        <v>0</v>
      </c>
      <c r="CV105" s="2">
        <v>0</v>
      </c>
      <c r="CW105" s="2">
        <v>12.1599</v>
      </c>
      <c r="CX105" s="2">
        <v>4.4870999999999999</v>
      </c>
      <c r="CY105" s="2">
        <v>0.28849999999999998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58.96</v>
      </c>
      <c r="DF105" s="2">
        <v>39.369999999999997</v>
      </c>
      <c r="DG105" s="2">
        <v>1.67</v>
      </c>
      <c r="DH105" s="2">
        <v>0</v>
      </c>
      <c r="DI105" s="2">
        <v>50.35</v>
      </c>
      <c r="DJ105" s="2">
        <v>0</v>
      </c>
      <c r="DK105" s="2">
        <v>4.8160999999999996</v>
      </c>
      <c r="DL105" s="2">
        <v>0</v>
      </c>
      <c r="DM105" s="2">
        <v>13.744300000000001</v>
      </c>
      <c r="DN105" s="2">
        <v>0.2853</v>
      </c>
      <c r="DO105" s="2">
        <v>13.3834</v>
      </c>
      <c r="DP105" s="2">
        <v>17.415900000000001</v>
      </c>
      <c r="DQ105" s="2">
        <v>0</v>
      </c>
      <c r="DR105" s="2">
        <v>0</v>
      </c>
      <c r="DS105" s="2">
        <v>0</v>
      </c>
      <c r="DT105" s="2">
        <v>0</v>
      </c>
      <c r="DU105" s="2">
        <v>5.0000000000000001E-3</v>
      </c>
      <c r="DV105" s="2">
        <v>0</v>
      </c>
      <c r="DW105" s="2">
        <v>0</v>
      </c>
      <c r="DX105" s="2">
        <v>63.45</v>
      </c>
      <c r="DY105" s="2">
        <v>37.51</v>
      </c>
      <c r="DZ105" s="2">
        <v>21.61</v>
      </c>
      <c r="EA105" s="2">
        <v>35.08</v>
      </c>
      <c r="EB105" s="2">
        <v>5.34</v>
      </c>
      <c r="EC105" s="2">
        <v>0.45</v>
      </c>
      <c r="ED105" s="2">
        <v>0.01</v>
      </c>
      <c r="EE105" s="2">
        <v>0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0</v>
      </c>
      <c r="GU105" s="2">
        <v>0</v>
      </c>
      <c r="GV105" s="2">
        <v>0</v>
      </c>
      <c r="GW105" s="2">
        <v>0</v>
      </c>
      <c r="GX105" s="2">
        <v>0</v>
      </c>
      <c r="GY105" s="2">
        <v>0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2">
        <v>0</v>
      </c>
      <c r="HI105" s="2">
        <v>0</v>
      </c>
      <c r="HJ105" s="2">
        <v>0</v>
      </c>
      <c r="HK105" s="2">
        <v>0</v>
      </c>
      <c r="HL105" s="2">
        <v>0</v>
      </c>
      <c r="HM105" s="2">
        <v>0</v>
      </c>
      <c r="HN105" s="2">
        <v>0</v>
      </c>
      <c r="HO105" s="2">
        <v>60.038699999999999</v>
      </c>
      <c r="HP105" s="2">
        <v>0</v>
      </c>
      <c r="HQ105" s="2">
        <v>0</v>
      </c>
      <c r="HR105" s="2">
        <v>0</v>
      </c>
      <c r="HS105" s="2">
        <v>0</v>
      </c>
      <c r="HT105" s="2">
        <v>0</v>
      </c>
      <c r="HU105" s="2">
        <v>0</v>
      </c>
      <c r="HV105" s="2">
        <v>0</v>
      </c>
      <c r="HW105" s="2">
        <v>3.5493000000000001</v>
      </c>
      <c r="HX105" s="2">
        <v>36.411999999999999</v>
      </c>
      <c r="HY105" s="2">
        <v>0</v>
      </c>
      <c r="HZ105" s="2">
        <v>94.67</v>
      </c>
      <c r="IA105" s="2">
        <v>5.33</v>
      </c>
    </row>
    <row r="106" spans="1:235" x14ac:dyDescent="0.35">
      <c r="A106" s="2" t="s">
        <v>659</v>
      </c>
      <c r="B106" s="2">
        <v>52.69</v>
      </c>
      <c r="C106" s="2">
        <v>51.49</v>
      </c>
      <c r="D106" s="2">
        <v>51.92</v>
      </c>
      <c r="E106" s="2">
        <v>1100.24</v>
      </c>
      <c r="F106" s="2">
        <v>1E-3</v>
      </c>
      <c r="G106" s="2">
        <v>-9.51</v>
      </c>
      <c r="H106" s="2">
        <v>0</v>
      </c>
      <c r="I106" s="2">
        <v>-0.71</v>
      </c>
      <c r="J106" s="2">
        <v>48.51</v>
      </c>
      <c r="K106" s="2">
        <v>1100.24</v>
      </c>
      <c r="L106" s="2">
        <v>-0.01</v>
      </c>
      <c r="M106" s="2">
        <v>1100.24</v>
      </c>
      <c r="N106" s="2">
        <v>0</v>
      </c>
      <c r="O106" s="2">
        <v>1100.24</v>
      </c>
      <c r="P106" s="2">
        <v>0</v>
      </c>
      <c r="Q106" s="2">
        <v>1089.3</v>
      </c>
      <c r="R106" s="2">
        <v>-10.94</v>
      </c>
      <c r="S106" s="2">
        <v>1081.81</v>
      </c>
      <c r="T106" s="2">
        <v>-18.43</v>
      </c>
      <c r="U106" s="2">
        <v>1067.22</v>
      </c>
      <c r="V106" s="2">
        <v>-33.020000000000003</v>
      </c>
      <c r="W106" s="2">
        <v>1026.8499999999999</v>
      </c>
      <c r="X106" s="2">
        <v>-73.39</v>
      </c>
      <c r="Y106" s="2">
        <v>8.5214999999999996</v>
      </c>
      <c r="Z106" s="2">
        <v>24.613700000000001</v>
      </c>
      <c r="AA106" s="2">
        <v>17.0608</v>
      </c>
      <c r="AB106" s="2">
        <v>0</v>
      </c>
      <c r="AC106" s="2">
        <v>0</v>
      </c>
      <c r="AD106" s="2">
        <v>0</v>
      </c>
      <c r="AE106" s="2">
        <v>0</v>
      </c>
      <c r="AF106" s="2">
        <v>1.0538000000000001</v>
      </c>
      <c r="AG106" s="2">
        <v>10.1968</v>
      </c>
      <c r="AH106" s="2">
        <v>39.2029</v>
      </c>
      <c r="AI106" s="2">
        <v>50.1158</v>
      </c>
      <c r="AJ106" s="2">
        <v>0</v>
      </c>
      <c r="AK106" s="2">
        <v>0</v>
      </c>
      <c r="AL106" s="2">
        <v>0</v>
      </c>
      <c r="AM106" s="2">
        <v>0</v>
      </c>
      <c r="AN106" s="2">
        <v>0.48449999999999999</v>
      </c>
      <c r="AO106" s="2">
        <v>0.2462</v>
      </c>
      <c r="AP106" s="2">
        <v>4.53E-2</v>
      </c>
      <c r="AQ106" s="2">
        <v>49.675199999999997</v>
      </c>
      <c r="AR106" s="2">
        <v>3.4253</v>
      </c>
      <c r="AS106" s="2">
        <v>11.5189</v>
      </c>
      <c r="AT106" s="2">
        <v>2.5266999999999999</v>
      </c>
      <c r="AU106" s="2">
        <v>15.640700000000001</v>
      </c>
      <c r="AV106" s="2">
        <v>0.29049999999999998</v>
      </c>
      <c r="AW106" s="2">
        <v>3.8502000000000001</v>
      </c>
      <c r="AX106" s="2">
        <v>8.8170000000000002</v>
      </c>
      <c r="AY106" s="2">
        <v>2.6240000000000001</v>
      </c>
      <c r="AZ106" s="2">
        <v>1.0641</v>
      </c>
      <c r="BA106" s="2">
        <v>0.31330000000000002</v>
      </c>
      <c r="BB106" s="2">
        <v>0</v>
      </c>
      <c r="BC106" s="2">
        <v>8.0000000000000004E-4</v>
      </c>
      <c r="BD106" s="2">
        <v>0.25330000000000003</v>
      </c>
      <c r="BE106" s="2">
        <v>0</v>
      </c>
      <c r="BF106" s="2">
        <v>1.6257999999999999</v>
      </c>
      <c r="BG106" s="2">
        <v>1.3354999999999999</v>
      </c>
      <c r="BH106" s="2">
        <v>0.67930000000000001</v>
      </c>
      <c r="BI106" s="2">
        <v>1.4437</v>
      </c>
      <c r="BJ106" s="2">
        <v>1.8124</v>
      </c>
      <c r="BK106" s="2">
        <v>1.6812</v>
      </c>
      <c r="BL106" s="2">
        <v>1.7005999999999999</v>
      </c>
      <c r="BM106" s="2">
        <v>1.6952</v>
      </c>
      <c r="BN106" s="2">
        <v>1.6813</v>
      </c>
      <c r="BO106" s="2">
        <v>1.6740999999999999</v>
      </c>
      <c r="BP106" s="2">
        <v>1.6669</v>
      </c>
      <c r="BQ106" s="2">
        <v>1.7072000000000001</v>
      </c>
      <c r="BR106" s="2">
        <v>1.7190000000000001</v>
      </c>
      <c r="BS106" s="2">
        <v>1.7250000000000001</v>
      </c>
      <c r="BT106" s="2">
        <v>1.726</v>
      </c>
      <c r="BU106" s="2">
        <v>35.587699999999998</v>
      </c>
      <c r="BV106" s="2">
        <v>0</v>
      </c>
      <c r="BW106" s="2">
        <v>0</v>
      </c>
      <c r="BX106" s="2">
        <v>0</v>
      </c>
      <c r="BY106" s="2">
        <v>37.266800000000003</v>
      </c>
      <c r="BZ106" s="2">
        <v>0.37669999999999998</v>
      </c>
      <c r="CA106" s="2">
        <v>26.2636</v>
      </c>
      <c r="CB106" s="2">
        <v>0.4884</v>
      </c>
      <c r="CC106" s="2">
        <v>0</v>
      </c>
      <c r="CD106" s="2">
        <v>0</v>
      </c>
      <c r="CE106" s="2">
        <v>0</v>
      </c>
      <c r="CF106" s="2">
        <v>0</v>
      </c>
      <c r="CG106" s="2">
        <v>1.6799999999999999E-2</v>
      </c>
      <c r="CH106" s="2">
        <v>0</v>
      </c>
      <c r="CI106" s="2">
        <v>0</v>
      </c>
      <c r="CJ106" s="2">
        <v>55.68</v>
      </c>
      <c r="CK106" s="2">
        <v>55.01</v>
      </c>
      <c r="CL106" s="2">
        <v>43.79</v>
      </c>
      <c r="CM106" s="2">
        <v>0.45</v>
      </c>
      <c r="CN106" s="2">
        <v>0.74</v>
      </c>
      <c r="CO106" s="2">
        <v>0.02</v>
      </c>
      <c r="CP106" s="2">
        <v>53.2956</v>
      </c>
      <c r="CQ106" s="2">
        <v>0</v>
      </c>
      <c r="CR106" s="2">
        <v>29.779800000000002</v>
      </c>
      <c r="CS106" s="2">
        <v>0</v>
      </c>
      <c r="CT106" s="2">
        <v>0</v>
      </c>
      <c r="CU106" s="2">
        <v>0</v>
      </c>
      <c r="CV106" s="2">
        <v>0</v>
      </c>
      <c r="CW106" s="2">
        <v>12.132400000000001</v>
      </c>
      <c r="CX106" s="2">
        <v>4.5019</v>
      </c>
      <c r="CY106" s="2">
        <v>0.2903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58.82</v>
      </c>
      <c r="DF106" s="2">
        <v>39.5</v>
      </c>
      <c r="DG106" s="2">
        <v>1.68</v>
      </c>
      <c r="DH106" s="2">
        <v>0</v>
      </c>
      <c r="DI106" s="2">
        <v>50.337000000000003</v>
      </c>
      <c r="DJ106" s="2">
        <v>0</v>
      </c>
      <c r="DK106" s="2">
        <v>4.8135000000000003</v>
      </c>
      <c r="DL106" s="2">
        <v>0</v>
      </c>
      <c r="DM106" s="2">
        <v>13.8079</v>
      </c>
      <c r="DN106" s="2">
        <v>0.28649999999999998</v>
      </c>
      <c r="DO106" s="2">
        <v>13.348599999999999</v>
      </c>
      <c r="DP106" s="2">
        <v>17.401599999999998</v>
      </c>
      <c r="DQ106" s="2">
        <v>0</v>
      </c>
      <c r="DR106" s="2">
        <v>0</v>
      </c>
      <c r="DS106" s="2">
        <v>0</v>
      </c>
      <c r="DT106" s="2">
        <v>0</v>
      </c>
      <c r="DU106" s="2">
        <v>5.0000000000000001E-3</v>
      </c>
      <c r="DV106" s="2">
        <v>0</v>
      </c>
      <c r="DW106" s="2">
        <v>0</v>
      </c>
      <c r="DX106" s="2">
        <v>63.28</v>
      </c>
      <c r="DY106" s="2">
        <v>37.42</v>
      </c>
      <c r="DZ106" s="2">
        <v>21.72</v>
      </c>
      <c r="EA106" s="2">
        <v>35.06</v>
      </c>
      <c r="EB106" s="2">
        <v>5.33</v>
      </c>
      <c r="EC106" s="2">
        <v>0.46</v>
      </c>
      <c r="ED106" s="2">
        <v>0.01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0</v>
      </c>
      <c r="GU106" s="2">
        <v>0</v>
      </c>
      <c r="GV106" s="2">
        <v>0</v>
      </c>
      <c r="GW106" s="2">
        <v>0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2">
        <v>0</v>
      </c>
      <c r="HJ106" s="2">
        <v>0</v>
      </c>
      <c r="HK106" s="2">
        <v>0</v>
      </c>
      <c r="HL106" s="2">
        <v>0</v>
      </c>
      <c r="HM106" s="2">
        <v>0</v>
      </c>
      <c r="HN106" s="2">
        <v>0</v>
      </c>
      <c r="HO106" s="2">
        <v>60.0473</v>
      </c>
      <c r="HP106" s="2">
        <v>0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2">
        <v>0</v>
      </c>
      <c r="HW106" s="2">
        <v>3.5406</v>
      </c>
      <c r="HX106" s="2">
        <v>36.412100000000002</v>
      </c>
      <c r="HY106" s="2">
        <v>0</v>
      </c>
      <c r="HZ106" s="2">
        <v>94.69</v>
      </c>
      <c r="IA106" s="2">
        <v>5.31</v>
      </c>
    </row>
    <row r="107" spans="1:235" x14ac:dyDescent="0.35">
      <c r="A107" s="2" t="s">
        <v>659</v>
      </c>
      <c r="B107" s="2">
        <v>53.19</v>
      </c>
      <c r="C107" s="2">
        <v>51.99</v>
      </c>
      <c r="D107" s="2">
        <v>52.43</v>
      </c>
      <c r="E107" s="2">
        <v>1099.56</v>
      </c>
      <c r="F107" s="2">
        <v>1E-3</v>
      </c>
      <c r="G107" s="2">
        <v>-9.52</v>
      </c>
      <c r="H107" s="2">
        <v>0</v>
      </c>
      <c r="I107" s="2">
        <v>-0.71</v>
      </c>
      <c r="J107" s="2">
        <v>48.01</v>
      </c>
      <c r="K107" s="2">
        <v>1099.55</v>
      </c>
      <c r="L107" s="2">
        <v>-0.01</v>
      </c>
      <c r="M107" s="2">
        <v>1099.56</v>
      </c>
      <c r="N107" s="2">
        <v>0</v>
      </c>
      <c r="O107" s="2">
        <v>1099.56</v>
      </c>
      <c r="P107" s="2">
        <v>0</v>
      </c>
      <c r="Q107" s="2">
        <v>1088.6500000000001</v>
      </c>
      <c r="R107" s="2">
        <v>-10.92</v>
      </c>
      <c r="S107" s="2">
        <v>1081.0899999999999</v>
      </c>
      <c r="T107" s="2">
        <v>-18.47</v>
      </c>
      <c r="U107" s="2">
        <v>1068.93</v>
      </c>
      <c r="V107" s="2">
        <v>-30.64</v>
      </c>
      <c r="W107" s="2">
        <v>1026.8499999999999</v>
      </c>
      <c r="X107" s="2">
        <v>-72.709999999999994</v>
      </c>
      <c r="Y107" s="2">
        <v>8.5731999999999999</v>
      </c>
      <c r="Z107" s="2">
        <v>24.810500000000001</v>
      </c>
      <c r="AA107" s="2">
        <v>17.312100000000001</v>
      </c>
      <c r="AB107" s="2">
        <v>0</v>
      </c>
      <c r="AC107" s="2">
        <v>0</v>
      </c>
      <c r="AD107" s="2">
        <v>0</v>
      </c>
      <c r="AE107" s="2">
        <v>0</v>
      </c>
      <c r="AF107" s="2">
        <v>1.0563</v>
      </c>
      <c r="AG107" s="2">
        <v>10.286899999999999</v>
      </c>
      <c r="AH107" s="2">
        <v>39.181199999999997</v>
      </c>
      <c r="AI107" s="2">
        <v>50.045200000000001</v>
      </c>
      <c r="AJ107" s="2">
        <v>0</v>
      </c>
      <c r="AK107" s="2">
        <v>0</v>
      </c>
      <c r="AL107" s="2">
        <v>0</v>
      </c>
      <c r="AM107" s="2">
        <v>0</v>
      </c>
      <c r="AN107" s="2">
        <v>0.48670000000000002</v>
      </c>
      <c r="AO107" s="2">
        <v>0.24690000000000001</v>
      </c>
      <c r="AP107" s="2">
        <v>4.53E-2</v>
      </c>
      <c r="AQ107" s="2">
        <v>49.6676</v>
      </c>
      <c r="AR107" s="2">
        <v>3.4611999999999998</v>
      </c>
      <c r="AS107" s="2">
        <v>11.505599999999999</v>
      </c>
      <c r="AT107" s="2">
        <v>2.5341</v>
      </c>
      <c r="AU107" s="2">
        <v>15.657999999999999</v>
      </c>
      <c r="AV107" s="2">
        <v>0.29099999999999998</v>
      </c>
      <c r="AW107" s="2">
        <v>3.8250999999999999</v>
      </c>
      <c r="AX107" s="2">
        <v>8.7873999999999999</v>
      </c>
      <c r="AY107" s="2">
        <v>2.6254</v>
      </c>
      <c r="AZ107" s="2">
        <v>1.0730999999999999</v>
      </c>
      <c r="BA107" s="2">
        <v>0.31659999999999999</v>
      </c>
      <c r="BB107" s="2">
        <v>0</v>
      </c>
      <c r="BC107" s="2">
        <v>8.0000000000000004E-4</v>
      </c>
      <c r="BD107" s="2">
        <v>0.25409999999999999</v>
      </c>
      <c r="BE107" s="2">
        <v>0</v>
      </c>
      <c r="BF107" s="2">
        <v>1.6336999999999999</v>
      </c>
      <c r="BG107" s="2">
        <v>1.3376999999999999</v>
      </c>
      <c r="BH107" s="2">
        <v>0.67649999999999999</v>
      </c>
      <c r="BI107" s="2">
        <v>1.4488000000000001</v>
      </c>
      <c r="BJ107" s="2">
        <v>1.827</v>
      </c>
      <c r="BK107" s="2">
        <v>1.6916</v>
      </c>
      <c r="BL107" s="2">
        <v>1.7112000000000001</v>
      </c>
      <c r="BM107" s="2">
        <v>1.7053</v>
      </c>
      <c r="BN107" s="2">
        <v>1.6909000000000001</v>
      </c>
      <c r="BO107" s="2">
        <v>1.6834</v>
      </c>
      <c r="BP107" s="2">
        <v>1.6759999999999999</v>
      </c>
      <c r="BQ107" s="2">
        <v>1.718</v>
      </c>
      <c r="BR107" s="2">
        <v>1.7301</v>
      </c>
      <c r="BS107" s="2">
        <v>1.7363</v>
      </c>
      <c r="BT107" s="2">
        <v>1.7373000000000001</v>
      </c>
      <c r="BU107" s="2">
        <v>35.561799999999998</v>
      </c>
      <c r="BV107" s="2">
        <v>0</v>
      </c>
      <c r="BW107" s="2">
        <v>0</v>
      </c>
      <c r="BX107" s="2">
        <v>0</v>
      </c>
      <c r="BY107" s="2">
        <v>37.404200000000003</v>
      </c>
      <c r="BZ107" s="2">
        <v>0.37759999999999999</v>
      </c>
      <c r="CA107" s="2">
        <v>26.151299999999999</v>
      </c>
      <c r="CB107" s="2">
        <v>0.48849999999999999</v>
      </c>
      <c r="CC107" s="2">
        <v>0</v>
      </c>
      <c r="CD107" s="2">
        <v>0</v>
      </c>
      <c r="CE107" s="2">
        <v>0</v>
      </c>
      <c r="CF107" s="2">
        <v>0</v>
      </c>
      <c r="CG107" s="2">
        <v>1.67E-2</v>
      </c>
      <c r="CH107" s="2">
        <v>0</v>
      </c>
      <c r="CI107" s="2">
        <v>0</v>
      </c>
      <c r="CJ107" s="2">
        <v>55.48</v>
      </c>
      <c r="CK107" s="2">
        <v>54.81</v>
      </c>
      <c r="CL107" s="2">
        <v>43.98</v>
      </c>
      <c r="CM107" s="2">
        <v>0.45</v>
      </c>
      <c r="CN107" s="2">
        <v>0.74</v>
      </c>
      <c r="CO107" s="2">
        <v>0.02</v>
      </c>
      <c r="CP107" s="2">
        <v>53.33</v>
      </c>
      <c r="CQ107" s="2">
        <v>0</v>
      </c>
      <c r="CR107" s="2">
        <v>29.7562</v>
      </c>
      <c r="CS107" s="2">
        <v>0</v>
      </c>
      <c r="CT107" s="2">
        <v>0</v>
      </c>
      <c r="CU107" s="2">
        <v>0</v>
      </c>
      <c r="CV107" s="2">
        <v>0</v>
      </c>
      <c r="CW107" s="2">
        <v>12.104900000000001</v>
      </c>
      <c r="CX107" s="2">
        <v>4.5167000000000002</v>
      </c>
      <c r="CY107" s="2">
        <v>0.29220000000000002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58.69</v>
      </c>
      <c r="DF107" s="2">
        <v>39.630000000000003</v>
      </c>
      <c r="DG107" s="2">
        <v>1.69</v>
      </c>
      <c r="DH107" s="2">
        <v>0</v>
      </c>
      <c r="DI107" s="2">
        <v>50.323900000000002</v>
      </c>
      <c r="DJ107" s="2">
        <v>0</v>
      </c>
      <c r="DK107" s="2">
        <v>4.8109000000000002</v>
      </c>
      <c r="DL107" s="2">
        <v>0</v>
      </c>
      <c r="DM107" s="2">
        <v>13.8714</v>
      </c>
      <c r="DN107" s="2">
        <v>0.28770000000000001</v>
      </c>
      <c r="DO107" s="2">
        <v>13.313700000000001</v>
      </c>
      <c r="DP107" s="2">
        <v>17.3874</v>
      </c>
      <c r="DQ107" s="2">
        <v>0</v>
      </c>
      <c r="DR107" s="2">
        <v>0</v>
      </c>
      <c r="DS107" s="2">
        <v>0</v>
      </c>
      <c r="DT107" s="2">
        <v>0</v>
      </c>
      <c r="DU107" s="2">
        <v>5.0000000000000001E-3</v>
      </c>
      <c r="DV107" s="2">
        <v>0</v>
      </c>
      <c r="DW107" s="2">
        <v>0</v>
      </c>
      <c r="DX107" s="2">
        <v>63.11</v>
      </c>
      <c r="DY107" s="2">
        <v>37.340000000000003</v>
      </c>
      <c r="DZ107" s="2">
        <v>21.82</v>
      </c>
      <c r="EA107" s="2">
        <v>35.04</v>
      </c>
      <c r="EB107" s="2">
        <v>5.33</v>
      </c>
      <c r="EC107" s="2">
        <v>0.46</v>
      </c>
      <c r="ED107" s="2">
        <v>0.01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0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2">
        <v>0</v>
      </c>
      <c r="HH107" s="2">
        <v>0</v>
      </c>
      <c r="HI107" s="2">
        <v>0</v>
      </c>
      <c r="HJ107" s="2">
        <v>0</v>
      </c>
      <c r="HK107" s="2">
        <v>0</v>
      </c>
      <c r="HL107" s="2">
        <v>0</v>
      </c>
      <c r="HM107" s="2">
        <v>0</v>
      </c>
      <c r="HN107" s="2">
        <v>0</v>
      </c>
      <c r="HO107" s="2">
        <v>60.055900000000001</v>
      </c>
      <c r="HP107" s="2">
        <v>0</v>
      </c>
      <c r="HQ107" s="2">
        <v>0</v>
      </c>
      <c r="HR107" s="2">
        <v>0</v>
      </c>
      <c r="HS107" s="2">
        <v>0</v>
      </c>
      <c r="HT107" s="2">
        <v>0</v>
      </c>
      <c r="HU107" s="2">
        <v>0</v>
      </c>
      <c r="HV107" s="2">
        <v>0</v>
      </c>
      <c r="HW107" s="2">
        <v>3.5318000000000001</v>
      </c>
      <c r="HX107" s="2">
        <v>36.412300000000002</v>
      </c>
      <c r="HY107" s="2">
        <v>0</v>
      </c>
      <c r="HZ107" s="2">
        <v>94.7</v>
      </c>
      <c r="IA107" s="2">
        <v>5.3</v>
      </c>
    </row>
    <row r="108" spans="1:235" x14ac:dyDescent="0.35">
      <c r="A108" s="2" t="s">
        <v>659</v>
      </c>
      <c r="B108" s="2">
        <v>53.69</v>
      </c>
      <c r="C108" s="2">
        <v>52.5</v>
      </c>
      <c r="D108" s="2">
        <v>52.93</v>
      </c>
      <c r="E108" s="2">
        <v>1098.8800000000001</v>
      </c>
      <c r="F108" s="2">
        <v>1E-3</v>
      </c>
      <c r="G108" s="2">
        <v>-9.52</v>
      </c>
      <c r="H108" s="2">
        <v>0</v>
      </c>
      <c r="I108" s="2">
        <v>-0.71</v>
      </c>
      <c r="J108" s="2">
        <v>47.5</v>
      </c>
      <c r="K108" s="2">
        <v>1098.8699999999999</v>
      </c>
      <c r="L108" s="2">
        <v>-0.01</v>
      </c>
      <c r="M108" s="2">
        <v>1098.8800000000001</v>
      </c>
      <c r="N108" s="2">
        <v>0</v>
      </c>
      <c r="O108" s="2">
        <v>1098.8699999999999</v>
      </c>
      <c r="P108" s="2">
        <v>0</v>
      </c>
      <c r="Q108" s="2">
        <v>1087.99</v>
      </c>
      <c r="R108" s="2">
        <v>-10.89</v>
      </c>
      <c r="S108" s="2">
        <v>1080.3699999999999</v>
      </c>
      <c r="T108" s="2">
        <v>-18.510000000000002</v>
      </c>
      <c r="U108" s="2">
        <v>1070.6600000000001</v>
      </c>
      <c r="V108" s="2">
        <v>-28.22</v>
      </c>
      <c r="W108" s="2">
        <v>1026.8499999999999</v>
      </c>
      <c r="X108" s="2">
        <v>-72.03</v>
      </c>
      <c r="Y108" s="2">
        <v>8.6252999999999993</v>
      </c>
      <c r="Z108" s="2">
        <v>25.007200000000001</v>
      </c>
      <c r="AA108" s="2">
        <v>17.563199999999998</v>
      </c>
      <c r="AB108" s="2">
        <v>0</v>
      </c>
      <c r="AC108" s="2">
        <v>0</v>
      </c>
      <c r="AD108" s="2">
        <v>0</v>
      </c>
      <c r="AE108" s="2">
        <v>0</v>
      </c>
      <c r="AF108" s="2">
        <v>1.0587</v>
      </c>
      <c r="AG108" s="2">
        <v>10.372400000000001</v>
      </c>
      <c r="AH108" s="2">
        <v>39.159399999999998</v>
      </c>
      <c r="AI108" s="2">
        <v>49.979399999999998</v>
      </c>
      <c r="AJ108" s="2">
        <v>0</v>
      </c>
      <c r="AK108" s="2">
        <v>0</v>
      </c>
      <c r="AL108" s="2">
        <v>0</v>
      </c>
      <c r="AM108" s="2">
        <v>0</v>
      </c>
      <c r="AN108" s="2">
        <v>0.48880000000000001</v>
      </c>
      <c r="AO108" s="2">
        <v>0.24759999999999999</v>
      </c>
      <c r="AP108" s="2">
        <v>4.53E-2</v>
      </c>
      <c r="AQ108" s="2">
        <v>49.6599</v>
      </c>
      <c r="AR108" s="2">
        <v>3.4979</v>
      </c>
      <c r="AS108" s="2">
        <v>11.4923</v>
      </c>
      <c r="AT108" s="2">
        <v>2.5413000000000001</v>
      </c>
      <c r="AU108" s="2">
        <v>15.6747</v>
      </c>
      <c r="AV108" s="2">
        <v>0.29160000000000003</v>
      </c>
      <c r="AW108" s="2">
        <v>3.7999000000000001</v>
      </c>
      <c r="AX108" s="2">
        <v>8.7577999999999996</v>
      </c>
      <c r="AY108" s="2">
        <v>2.6267999999999998</v>
      </c>
      <c r="AZ108" s="2">
        <v>1.0822000000000001</v>
      </c>
      <c r="BA108" s="2">
        <v>0.31990000000000002</v>
      </c>
      <c r="BB108" s="2">
        <v>0</v>
      </c>
      <c r="BC108" s="2">
        <v>8.0000000000000004E-4</v>
      </c>
      <c r="BD108" s="2">
        <v>0.25490000000000002</v>
      </c>
      <c r="BE108" s="2">
        <v>0</v>
      </c>
      <c r="BF108" s="2">
        <v>1.6415999999999999</v>
      </c>
      <c r="BG108" s="2">
        <v>1.3399000000000001</v>
      </c>
      <c r="BH108" s="2">
        <v>0.67359999999999998</v>
      </c>
      <c r="BI108" s="2">
        <v>1.4539</v>
      </c>
      <c r="BJ108" s="2">
        <v>1.8416999999999999</v>
      </c>
      <c r="BK108" s="2">
        <v>1.7020999999999999</v>
      </c>
      <c r="BL108" s="2">
        <v>1.7218</v>
      </c>
      <c r="BM108" s="2">
        <v>1.7155</v>
      </c>
      <c r="BN108" s="2">
        <v>1.7005999999999999</v>
      </c>
      <c r="BO108" s="2">
        <v>1.6928000000000001</v>
      </c>
      <c r="BP108" s="2">
        <v>1.6852</v>
      </c>
      <c r="BQ108" s="2">
        <v>1.7289000000000001</v>
      </c>
      <c r="BR108" s="2">
        <v>1.7413000000000001</v>
      </c>
      <c r="BS108" s="2">
        <v>1.7477</v>
      </c>
      <c r="BT108" s="2">
        <v>1.7487999999999999</v>
      </c>
      <c r="BU108" s="2">
        <v>35.535899999999998</v>
      </c>
      <c r="BV108" s="2">
        <v>0</v>
      </c>
      <c r="BW108" s="2">
        <v>0</v>
      </c>
      <c r="BX108" s="2">
        <v>0</v>
      </c>
      <c r="BY108" s="2">
        <v>37.541600000000003</v>
      </c>
      <c r="BZ108" s="2">
        <v>0.37840000000000001</v>
      </c>
      <c r="CA108" s="2">
        <v>26.038900000000002</v>
      </c>
      <c r="CB108" s="2">
        <v>0.48859999999999998</v>
      </c>
      <c r="CC108" s="2">
        <v>0</v>
      </c>
      <c r="CD108" s="2">
        <v>0</v>
      </c>
      <c r="CE108" s="2">
        <v>0</v>
      </c>
      <c r="CF108" s="2">
        <v>0</v>
      </c>
      <c r="CG108" s="2">
        <v>1.67E-2</v>
      </c>
      <c r="CH108" s="2">
        <v>0</v>
      </c>
      <c r="CI108" s="2">
        <v>0</v>
      </c>
      <c r="CJ108" s="2">
        <v>55.28</v>
      </c>
      <c r="CK108" s="2">
        <v>54.62</v>
      </c>
      <c r="CL108" s="2">
        <v>44.18</v>
      </c>
      <c r="CM108" s="2">
        <v>0.45</v>
      </c>
      <c r="CN108" s="2">
        <v>0.74</v>
      </c>
      <c r="CO108" s="2">
        <v>0.02</v>
      </c>
      <c r="CP108" s="2">
        <v>53.364400000000003</v>
      </c>
      <c r="CQ108" s="2">
        <v>0</v>
      </c>
      <c r="CR108" s="2">
        <v>29.732500000000002</v>
      </c>
      <c r="CS108" s="2">
        <v>0</v>
      </c>
      <c r="CT108" s="2">
        <v>0</v>
      </c>
      <c r="CU108" s="2">
        <v>0</v>
      </c>
      <c r="CV108" s="2">
        <v>0</v>
      </c>
      <c r="CW108" s="2">
        <v>12.077400000000001</v>
      </c>
      <c r="CX108" s="2">
        <v>4.5316000000000001</v>
      </c>
      <c r="CY108" s="2">
        <v>0.29409999999999997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58.55</v>
      </c>
      <c r="DF108" s="2">
        <v>39.75</v>
      </c>
      <c r="DG108" s="2">
        <v>1.7</v>
      </c>
      <c r="DH108" s="2">
        <v>0</v>
      </c>
      <c r="DI108" s="2">
        <v>50.310699999999997</v>
      </c>
      <c r="DJ108" s="2">
        <v>0</v>
      </c>
      <c r="DK108" s="2">
        <v>4.8085000000000004</v>
      </c>
      <c r="DL108" s="2">
        <v>0</v>
      </c>
      <c r="DM108" s="2">
        <v>13.935</v>
      </c>
      <c r="DN108" s="2">
        <v>0.28889999999999999</v>
      </c>
      <c r="DO108" s="2">
        <v>13.278700000000001</v>
      </c>
      <c r="DP108" s="2">
        <v>17.373200000000001</v>
      </c>
      <c r="DQ108" s="2">
        <v>0</v>
      </c>
      <c r="DR108" s="2">
        <v>0</v>
      </c>
      <c r="DS108" s="2">
        <v>0</v>
      </c>
      <c r="DT108" s="2">
        <v>0</v>
      </c>
      <c r="DU108" s="2">
        <v>5.0000000000000001E-3</v>
      </c>
      <c r="DV108" s="2">
        <v>0</v>
      </c>
      <c r="DW108" s="2">
        <v>0</v>
      </c>
      <c r="DX108" s="2">
        <v>62.94</v>
      </c>
      <c r="DY108" s="2">
        <v>37.25</v>
      </c>
      <c r="DZ108" s="2">
        <v>21.93</v>
      </c>
      <c r="EA108" s="2">
        <v>35.03</v>
      </c>
      <c r="EB108" s="2">
        <v>5.33</v>
      </c>
      <c r="EC108" s="2">
        <v>0.46</v>
      </c>
      <c r="ED108" s="2">
        <v>0.01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2">
        <v>0</v>
      </c>
      <c r="GU108" s="2">
        <v>0</v>
      </c>
      <c r="GV108" s="2">
        <v>0</v>
      </c>
      <c r="GW108" s="2">
        <v>0</v>
      </c>
      <c r="GX108" s="2">
        <v>0</v>
      </c>
      <c r="GY108" s="2">
        <v>0</v>
      </c>
      <c r="GZ108" s="2">
        <v>0</v>
      </c>
      <c r="HA108" s="2">
        <v>0</v>
      </c>
      <c r="HB108" s="2">
        <v>0</v>
      </c>
      <c r="HC108" s="2">
        <v>0</v>
      </c>
      <c r="HD108" s="2">
        <v>0</v>
      </c>
      <c r="HE108" s="2">
        <v>0</v>
      </c>
      <c r="HF108" s="2">
        <v>0</v>
      </c>
      <c r="HG108" s="2">
        <v>0</v>
      </c>
      <c r="HH108" s="2">
        <v>0</v>
      </c>
      <c r="HI108" s="2">
        <v>0</v>
      </c>
      <c r="HJ108" s="2">
        <v>0</v>
      </c>
      <c r="HK108" s="2">
        <v>0</v>
      </c>
      <c r="HL108" s="2">
        <v>0</v>
      </c>
      <c r="HM108" s="2">
        <v>0</v>
      </c>
      <c r="HN108" s="2">
        <v>0</v>
      </c>
      <c r="HO108" s="2">
        <v>60.064500000000002</v>
      </c>
      <c r="HP108" s="2">
        <v>0</v>
      </c>
      <c r="HQ108" s="2">
        <v>0</v>
      </c>
      <c r="HR108" s="2">
        <v>0</v>
      </c>
      <c r="HS108" s="2">
        <v>0</v>
      </c>
      <c r="HT108" s="2">
        <v>0</v>
      </c>
      <c r="HU108" s="2">
        <v>0</v>
      </c>
      <c r="HV108" s="2">
        <v>0</v>
      </c>
      <c r="HW108" s="2">
        <v>3.5230999999999999</v>
      </c>
      <c r="HX108" s="2">
        <v>36.412399999999998</v>
      </c>
      <c r="HY108" s="2">
        <v>0</v>
      </c>
      <c r="HZ108" s="2">
        <v>94.71</v>
      </c>
      <c r="IA108" s="2">
        <v>5.29</v>
      </c>
    </row>
    <row r="109" spans="1:235" x14ac:dyDescent="0.35">
      <c r="A109" s="2" t="s">
        <v>659</v>
      </c>
      <c r="B109" s="2">
        <v>54.2</v>
      </c>
      <c r="C109" s="2">
        <v>53</v>
      </c>
      <c r="D109" s="2">
        <v>53.43</v>
      </c>
      <c r="E109" s="2">
        <v>1098.19</v>
      </c>
      <c r="F109" s="2">
        <v>1E-3</v>
      </c>
      <c r="G109" s="2">
        <v>-9.5299999999999994</v>
      </c>
      <c r="H109" s="2">
        <v>0</v>
      </c>
      <c r="I109" s="2">
        <v>-0.71</v>
      </c>
      <c r="J109" s="2">
        <v>47</v>
      </c>
      <c r="K109" s="2">
        <v>1098.18</v>
      </c>
      <c r="L109" s="2">
        <v>-0.01</v>
      </c>
      <c r="M109" s="2">
        <v>1098.19</v>
      </c>
      <c r="N109" s="2">
        <v>0</v>
      </c>
      <c r="O109" s="2">
        <v>1098.18</v>
      </c>
      <c r="P109" s="2">
        <v>-0.01</v>
      </c>
      <c r="Q109" s="2">
        <v>1087.32</v>
      </c>
      <c r="R109" s="2">
        <v>-10.87</v>
      </c>
      <c r="S109" s="2">
        <v>1079.6400000000001</v>
      </c>
      <c r="T109" s="2">
        <v>-18.55</v>
      </c>
      <c r="U109" s="2">
        <v>1072.42</v>
      </c>
      <c r="V109" s="2">
        <v>-25.77</v>
      </c>
      <c r="W109" s="2">
        <v>1026.8499999999999</v>
      </c>
      <c r="X109" s="2">
        <v>-71.34</v>
      </c>
      <c r="Y109" s="2">
        <v>8.6775000000000002</v>
      </c>
      <c r="Z109" s="2">
        <v>25.204000000000001</v>
      </c>
      <c r="AA109" s="2">
        <v>17.814499999999999</v>
      </c>
      <c r="AB109" s="2">
        <v>0</v>
      </c>
      <c r="AC109" s="2">
        <v>0</v>
      </c>
      <c r="AD109" s="2">
        <v>0</v>
      </c>
      <c r="AE109" s="2">
        <v>0</v>
      </c>
      <c r="AF109" s="2">
        <v>1.0611999999999999</v>
      </c>
      <c r="AG109" s="2">
        <v>10.3832</v>
      </c>
      <c r="AH109" s="2">
        <v>39.138199999999998</v>
      </c>
      <c r="AI109" s="2">
        <v>49.988100000000003</v>
      </c>
      <c r="AJ109" s="2">
        <v>0</v>
      </c>
      <c r="AK109" s="2">
        <v>0</v>
      </c>
      <c r="AL109" s="2">
        <v>0</v>
      </c>
      <c r="AM109" s="2">
        <v>0</v>
      </c>
      <c r="AN109" s="2">
        <v>0.49049999999999999</v>
      </c>
      <c r="AO109" s="2">
        <v>0.24829999999999999</v>
      </c>
      <c r="AP109" s="2">
        <v>4.53E-2</v>
      </c>
      <c r="AQ109" s="2">
        <v>49.651899999999998</v>
      </c>
      <c r="AR109" s="2">
        <v>3.5354000000000001</v>
      </c>
      <c r="AS109" s="2">
        <v>11.478899999999999</v>
      </c>
      <c r="AT109" s="2">
        <v>2.5485000000000002</v>
      </c>
      <c r="AU109" s="2">
        <v>15.690799999999999</v>
      </c>
      <c r="AV109" s="2">
        <v>0.29210000000000003</v>
      </c>
      <c r="AW109" s="2">
        <v>3.7747999999999999</v>
      </c>
      <c r="AX109" s="2">
        <v>8.7279</v>
      </c>
      <c r="AY109" s="2">
        <v>2.6280000000000001</v>
      </c>
      <c r="AZ109" s="2">
        <v>1.0915999999999999</v>
      </c>
      <c r="BA109" s="2">
        <v>0.32340000000000002</v>
      </c>
      <c r="BB109" s="2">
        <v>0</v>
      </c>
      <c r="BC109" s="2">
        <v>8.0000000000000004E-4</v>
      </c>
      <c r="BD109" s="2">
        <v>0.25569999999999998</v>
      </c>
      <c r="BE109" s="2">
        <v>0</v>
      </c>
      <c r="BF109" s="2">
        <v>1.6495</v>
      </c>
      <c r="BG109" s="2">
        <v>1.3420000000000001</v>
      </c>
      <c r="BH109" s="2">
        <v>0.67069999999999996</v>
      </c>
      <c r="BI109" s="2">
        <v>1.4590000000000001</v>
      </c>
      <c r="BJ109" s="2">
        <v>1.8568</v>
      </c>
      <c r="BK109" s="2">
        <v>1.7125999999999999</v>
      </c>
      <c r="BL109" s="2">
        <v>1.7325999999999999</v>
      </c>
      <c r="BM109" s="2">
        <v>1.7258</v>
      </c>
      <c r="BN109" s="2">
        <v>1.7102999999999999</v>
      </c>
      <c r="BO109" s="2">
        <v>1.7022999999999999</v>
      </c>
      <c r="BP109" s="2">
        <v>1.6944999999999999</v>
      </c>
      <c r="BQ109" s="2">
        <v>1.74</v>
      </c>
      <c r="BR109" s="2">
        <v>1.7527999999999999</v>
      </c>
      <c r="BS109" s="2">
        <v>1.7594000000000001</v>
      </c>
      <c r="BT109" s="2">
        <v>1.7604</v>
      </c>
      <c r="BU109" s="2">
        <v>35.509900000000002</v>
      </c>
      <c r="BV109" s="2">
        <v>0</v>
      </c>
      <c r="BW109" s="2">
        <v>0</v>
      </c>
      <c r="BX109" s="2">
        <v>0</v>
      </c>
      <c r="BY109" s="2">
        <v>37.678899999999999</v>
      </c>
      <c r="BZ109" s="2">
        <v>0.37930000000000003</v>
      </c>
      <c r="CA109" s="2">
        <v>25.926600000000001</v>
      </c>
      <c r="CB109" s="2">
        <v>0.48870000000000002</v>
      </c>
      <c r="CC109" s="2">
        <v>0</v>
      </c>
      <c r="CD109" s="2">
        <v>0</v>
      </c>
      <c r="CE109" s="2">
        <v>0</v>
      </c>
      <c r="CF109" s="2">
        <v>0</v>
      </c>
      <c r="CG109" s="2">
        <v>1.66E-2</v>
      </c>
      <c r="CH109" s="2">
        <v>0</v>
      </c>
      <c r="CI109" s="2">
        <v>0</v>
      </c>
      <c r="CJ109" s="2">
        <v>55.09</v>
      </c>
      <c r="CK109" s="2">
        <v>54.42</v>
      </c>
      <c r="CL109" s="2">
        <v>44.37</v>
      </c>
      <c r="CM109" s="2">
        <v>0.45</v>
      </c>
      <c r="CN109" s="2">
        <v>0.74</v>
      </c>
      <c r="CO109" s="2">
        <v>0.02</v>
      </c>
      <c r="CP109" s="2">
        <v>53.398899999999998</v>
      </c>
      <c r="CQ109" s="2">
        <v>0</v>
      </c>
      <c r="CR109" s="2">
        <v>29.7089</v>
      </c>
      <c r="CS109" s="2">
        <v>0</v>
      </c>
      <c r="CT109" s="2">
        <v>0</v>
      </c>
      <c r="CU109" s="2">
        <v>0</v>
      </c>
      <c r="CV109" s="2">
        <v>0</v>
      </c>
      <c r="CW109" s="2">
        <v>12.049799999999999</v>
      </c>
      <c r="CX109" s="2">
        <v>4.5464000000000002</v>
      </c>
      <c r="CY109" s="2">
        <v>0.29599999999999999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58.41</v>
      </c>
      <c r="DF109" s="2">
        <v>39.880000000000003</v>
      </c>
      <c r="DG109" s="2">
        <v>1.71</v>
      </c>
      <c r="DH109" s="2">
        <v>0</v>
      </c>
      <c r="DI109" s="2">
        <v>50.297400000000003</v>
      </c>
      <c r="DJ109" s="2">
        <v>0</v>
      </c>
      <c r="DK109" s="2">
        <v>4.8061999999999996</v>
      </c>
      <c r="DL109" s="2">
        <v>0</v>
      </c>
      <c r="DM109" s="2">
        <v>13.998699999999999</v>
      </c>
      <c r="DN109" s="2">
        <v>0.29010000000000002</v>
      </c>
      <c r="DO109" s="2">
        <v>13.243600000000001</v>
      </c>
      <c r="DP109" s="2">
        <v>17.358899999999998</v>
      </c>
      <c r="DQ109" s="2">
        <v>0</v>
      </c>
      <c r="DR109" s="2">
        <v>0</v>
      </c>
      <c r="DS109" s="2">
        <v>0</v>
      </c>
      <c r="DT109" s="2">
        <v>0</v>
      </c>
      <c r="DU109" s="2">
        <v>5.0000000000000001E-3</v>
      </c>
      <c r="DV109" s="2">
        <v>0</v>
      </c>
      <c r="DW109" s="2">
        <v>0</v>
      </c>
      <c r="DX109" s="2">
        <v>62.78</v>
      </c>
      <c r="DY109" s="2">
        <v>37.159999999999997</v>
      </c>
      <c r="DZ109" s="2">
        <v>22.03</v>
      </c>
      <c r="EA109" s="2">
        <v>35.01</v>
      </c>
      <c r="EB109" s="2">
        <v>5.33</v>
      </c>
      <c r="EC109" s="2">
        <v>0.46</v>
      </c>
      <c r="ED109" s="2">
        <v>0.01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0</v>
      </c>
      <c r="HM109" s="2">
        <v>0</v>
      </c>
      <c r="HN109" s="2">
        <v>0</v>
      </c>
      <c r="HO109" s="2">
        <v>60.073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3.5144000000000002</v>
      </c>
      <c r="HX109" s="2">
        <v>36.412599999999998</v>
      </c>
      <c r="HY109" s="2">
        <v>0</v>
      </c>
      <c r="HZ109" s="2">
        <v>94.73</v>
      </c>
      <c r="IA109" s="2">
        <v>5.27</v>
      </c>
    </row>
    <row r="110" spans="1:235" x14ac:dyDescent="0.35">
      <c r="A110" s="2" t="s">
        <v>659</v>
      </c>
      <c r="B110" s="2">
        <v>54.7</v>
      </c>
      <c r="C110" s="2">
        <v>53.5</v>
      </c>
      <c r="D110" s="2">
        <v>53.93</v>
      </c>
      <c r="E110" s="2">
        <v>1097.49</v>
      </c>
      <c r="F110" s="2">
        <v>1E-3</v>
      </c>
      <c r="G110" s="2">
        <v>-9.5399999999999991</v>
      </c>
      <c r="H110" s="2">
        <v>0</v>
      </c>
      <c r="I110" s="2">
        <v>-0.71</v>
      </c>
      <c r="J110" s="2">
        <v>46.5</v>
      </c>
      <c r="K110" s="2">
        <v>1097.48</v>
      </c>
      <c r="L110" s="2">
        <v>-0.01</v>
      </c>
      <c r="M110" s="2">
        <v>1097.49</v>
      </c>
      <c r="N110" s="2">
        <v>0</v>
      </c>
      <c r="O110" s="2">
        <v>1097.49</v>
      </c>
      <c r="P110" s="2">
        <v>0</v>
      </c>
      <c r="Q110" s="2">
        <v>1086.6500000000001</v>
      </c>
      <c r="R110" s="2">
        <v>-10.84</v>
      </c>
      <c r="S110" s="2">
        <v>1078.9000000000001</v>
      </c>
      <c r="T110" s="2">
        <v>-18.59</v>
      </c>
      <c r="U110" s="2">
        <v>1074.21</v>
      </c>
      <c r="V110" s="2">
        <v>-23.28</v>
      </c>
      <c r="W110" s="2">
        <v>1026.8499999999999</v>
      </c>
      <c r="X110" s="2">
        <v>-70.64</v>
      </c>
      <c r="Y110" s="2">
        <v>8.7302</v>
      </c>
      <c r="Z110" s="2">
        <v>25.401399999999999</v>
      </c>
      <c r="AA110" s="2">
        <v>18.064800000000002</v>
      </c>
      <c r="AB110" s="2">
        <v>0</v>
      </c>
      <c r="AC110" s="2">
        <v>0</v>
      </c>
      <c r="AD110" s="2">
        <v>0</v>
      </c>
      <c r="AE110" s="2">
        <v>0</v>
      </c>
      <c r="AF110" s="2">
        <v>1.0637000000000001</v>
      </c>
      <c r="AG110" s="2">
        <v>10.472899999999999</v>
      </c>
      <c r="AH110" s="2">
        <v>39.269799999999996</v>
      </c>
      <c r="AI110" s="2">
        <v>49.765700000000002</v>
      </c>
      <c r="AJ110" s="2">
        <v>0</v>
      </c>
      <c r="AK110" s="2">
        <v>0</v>
      </c>
      <c r="AL110" s="2">
        <v>0</v>
      </c>
      <c r="AM110" s="2">
        <v>0</v>
      </c>
      <c r="AN110" s="2">
        <v>0.49159999999999998</v>
      </c>
      <c r="AO110" s="2">
        <v>0.249</v>
      </c>
      <c r="AP110" s="2">
        <v>4.53E-2</v>
      </c>
      <c r="AQ110" s="2">
        <v>49.643799999999999</v>
      </c>
      <c r="AR110" s="2">
        <v>3.5737999999999999</v>
      </c>
      <c r="AS110" s="2">
        <v>11.465299999999999</v>
      </c>
      <c r="AT110" s="2">
        <v>2.5556999999999999</v>
      </c>
      <c r="AU110" s="2">
        <v>15.7065</v>
      </c>
      <c r="AV110" s="2">
        <v>0.29270000000000002</v>
      </c>
      <c r="AW110" s="2">
        <v>3.7498</v>
      </c>
      <c r="AX110" s="2">
        <v>8.6981000000000002</v>
      </c>
      <c r="AY110" s="2">
        <v>2.6291000000000002</v>
      </c>
      <c r="AZ110" s="2">
        <v>1.1011</v>
      </c>
      <c r="BA110" s="2">
        <v>0.32690000000000002</v>
      </c>
      <c r="BB110" s="2">
        <v>0</v>
      </c>
      <c r="BC110" s="2">
        <v>8.0000000000000004E-4</v>
      </c>
      <c r="BD110" s="2">
        <v>0.25659999999999999</v>
      </c>
      <c r="BE110" s="2">
        <v>0</v>
      </c>
      <c r="BF110" s="2">
        <v>1.6575</v>
      </c>
      <c r="BG110" s="2">
        <v>1.3443000000000001</v>
      </c>
      <c r="BH110" s="2">
        <v>0.66779999999999995</v>
      </c>
      <c r="BI110" s="2">
        <v>1.4641</v>
      </c>
      <c r="BJ110" s="2">
        <v>1.8720000000000001</v>
      </c>
      <c r="BK110" s="2">
        <v>1.7233000000000001</v>
      </c>
      <c r="BL110" s="2">
        <v>1.7435</v>
      </c>
      <c r="BM110" s="2">
        <v>1.7362</v>
      </c>
      <c r="BN110" s="2">
        <v>1.7202</v>
      </c>
      <c r="BO110" s="2">
        <v>1.7119</v>
      </c>
      <c r="BP110" s="2">
        <v>1.7038</v>
      </c>
      <c r="BQ110" s="2">
        <v>1.7513000000000001</v>
      </c>
      <c r="BR110" s="2">
        <v>1.7644</v>
      </c>
      <c r="BS110" s="2">
        <v>1.7710999999999999</v>
      </c>
      <c r="BT110" s="2">
        <v>1.7723</v>
      </c>
      <c r="BU110" s="2">
        <v>35.484099999999998</v>
      </c>
      <c r="BV110" s="2">
        <v>0</v>
      </c>
      <c r="BW110" s="2">
        <v>0</v>
      </c>
      <c r="BX110" s="2">
        <v>0</v>
      </c>
      <c r="BY110" s="2">
        <v>37.816099999999999</v>
      </c>
      <c r="BZ110" s="2">
        <v>0.38019999999999998</v>
      </c>
      <c r="CA110" s="2">
        <v>25.814399999999999</v>
      </c>
      <c r="CB110" s="2">
        <v>0.48880000000000001</v>
      </c>
      <c r="CC110" s="2">
        <v>0</v>
      </c>
      <c r="CD110" s="2">
        <v>0</v>
      </c>
      <c r="CE110" s="2">
        <v>0</v>
      </c>
      <c r="CF110" s="2">
        <v>0</v>
      </c>
      <c r="CG110" s="2">
        <v>1.66E-2</v>
      </c>
      <c r="CH110" s="2">
        <v>0</v>
      </c>
      <c r="CI110" s="2">
        <v>0</v>
      </c>
      <c r="CJ110" s="2">
        <v>54.89</v>
      </c>
      <c r="CK110" s="2">
        <v>54.23</v>
      </c>
      <c r="CL110" s="2">
        <v>44.56</v>
      </c>
      <c r="CM110" s="2">
        <v>0.45</v>
      </c>
      <c r="CN110" s="2">
        <v>0.74</v>
      </c>
      <c r="CO110" s="2">
        <v>0.02</v>
      </c>
      <c r="CP110" s="2">
        <v>53.433500000000002</v>
      </c>
      <c r="CQ110" s="2">
        <v>0</v>
      </c>
      <c r="CR110" s="2">
        <v>29.685099999999998</v>
      </c>
      <c r="CS110" s="2">
        <v>0</v>
      </c>
      <c r="CT110" s="2">
        <v>0</v>
      </c>
      <c r="CU110" s="2">
        <v>0</v>
      </c>
      <c r="CV110" s="2">
        <v>0</v>
      </c>
      <c r="CW110" s="2">
        <v>12.0221</v>
      </c>
      <c r="CX110" s="2">
        <v>4.5612000000000004</v>
      </c>
      <c r="CY110" s="2">
        <v>0.29799999999999999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58.27</v>
      </c>
      <c r="DF110" s="2">
        <v>40.01</v>
      </c>
      <c r="DG110" s="2">
        <v>1.72</v>
      </c>
      <c r="DH110" s="2">
        <v>0</v>
      </c>
      <c r="DI110" s="2">
        <v>50.284199999999998</v>
      </c>
      <c r="DJ110" s="2">
        <v>0</v>
      </c>
      <c r="DK110" s="2">
        <v>4.8037999999999998</v>
      </c>
      <c r="DL110" s="2">
        <v>0</v>
      </c>
      <c r="DM110" s="2">
        <v>14.0625</v>
      </c>
      <c r="DN110" s="2">
        <v>0.2913</v>
      </c>
      <c r="DO110" s="2">
        <v>13.2087</v>
      </c>
      <c r="DP110" s="2">
        <v>17.3446</v>
      </c>
      <c r="DQ110" s="2">
        <v>0</v>
      </c>
      <c r="DR110" s="2">
        <v>0</v>
      </c>
      <c r="DS110" s="2">
        <v>0</v>
      </c>
      <c r="DT110" s="2">
        <v>0</v>
      </c>
      <c r="DU110" s="2">
        <v>5.0000000000000001E-3</v>
      </c>
      <c r="DV110" s="2">
        <v>0</v>
      </c>
      <c r="DW110" s="2">
        <v>0</v>
      </c>
      <c r="DX110" s="2">
        <v>62.61</v>
      </c>
      <c r="DY110" s="2">
        <v>37.07</v>
      </c>
      <c r="DZ110" s="2">
        <v>22.14</v>
      </c>
      <c r="EA110" s="2">
        <v>34.99</v>
      </c>
      <c r="EB110" s="2">
        <v>5.33</v>
      </c>
      <c r="EC110" s="2">
        <v>0.46</v>
      </c>
      <c r="ED110" s="2">
        <v>0.01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60.081499999999998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3.5057</v>
      </c>
      <c r="HX110" s="2">
        <v>36.412700000000001</v>
      </c>
      <c r="HY110" s="2">
        <v>0</v>
      </c>
      <c r="HZ110" s="2">
        <v>94.74</v>
      </c>
      <c r="IA110" s="2">
        <v>5.26</v>
      </c>
    </row>
    <row r="111" spans="1:235" x14ac:dyDescent="0.35">
      <c r="A111" s="2" t="s">
        <v>659</v>
      </c>
      <c r="B111" s="2">
        <v>55.2</v>
      </c>
      <c r="C111" s="2">
        <v>54.01</v>
      </c>
      <c r="D111" s="2">
        <v>54.44</v>
      </c>
      <c r="E111" s="2">
        <v>1096.79</v>
      </c>
      <c r="F111" s="2">
        <v>1E-3</v>
      </c>
      <c r="G111" s="2">
        <v>-9.5500000000000007</v>
      </c>
      <c r="H111" s="2">
        <v>0</v>
      </c>
      <c r="I111" s="2">
        <v>-0.71</v>
      </c>
      <c r="J111" s="2">
        <v>45.99</v>
      </c>
      <c r="K111" s="2">
        <v>1096.78</v>
      </c>
      <c r="L111" s="2">
        <v>-0.01</v>
      </c>
      <c r="M111" s="2">
        <v>1096.79</v>
      </c>
      <c r="N111" s="2">
        <v>0</v>
      </c>
      <c r="O111" s="2">
        <v>1096.79</v>
      </c>
      <c r="P111" s="2">
        <v>0</v>
      </c>
      <c r="Q111" s="2">
        <v>1085.97</v>
      </c>
      <c r="R111" s="2">
        <v>-10.81</v>
      </c>
      <c r="S111" s="2">
        <v>1078.1600000000001</v>
      </c>
      <c r="T111" s="2">
        <v>-18.63</v>
      </c>
      <c r="U111" s="2">
        <v>1076.03</v>
      </c>
      <c r="V111" s="2">
        <v>-20.75</v>
      </c>
      <c r="W111" s="2">
        <v>1026.8499999999999</v>
      </c>
      <c r="X111" s="2">
        <v>-69.94</v>
      </c>
      <c r="Y111" s="2">
        <v>8.7835999999999999</v>
      </c>
      <c r="Z111" s="2">
        <v>25.598600000000001</v>
      </c>
      <c r="AA111" s="2">
        <v>18.314800000000002</v>
      </c>
      <c r="AB111" s="2">
        <v>0</v>
      </c>
      <c r="AC111" s="2">
        <v>0</v>
      </c>
      <c r="AD111" s="2">
        <v>0</v>
      </c>
      <c r="AE111" s="2">
        <v>0</v>
      </c>
      <c r="AF111" s="2">
        <v>1.0662</v>
      </c>
      <c r="AG111" s="2">
        <v>10.6195</v>
      </c>
      <c r="AH111" s="2">
        <v>39.188299999999998</v>
      </c>
      <c r="AI111" s="2">
        <v>49.697600000000001</v>
      </c>
      <c r="AJ111" s="2">
        <v>0</v>
      </c>
      <c r="AK111" s="2">
        <v>0</v>
      </c>
      <c r="AL111" s="2">
        <v>0</v>
      </c>
      <c r="AM111" s="2">
        <v>0</v>
      </c>
      <c r="AN111" s="2">
        <v>0.49459999999999998</v>
      </c>
      <c r="AO111" s="2">
        <v>0.24979999999999999</v>
      </c>
      <c r="AP111" s="2">
        <v>4.53E-2</v>
      </c>
      <c r="AQ111" s="2">
        <v>49.635800000000003</v>
      </c>
      <c r="AR111" s="2">
        <v>3.613</v>
      </c>
      <c r="AS111" s="2">
        <v>11.4518</v>
      </c>
      <c r="AT111" s="2">
        <v>2.5629</v>
      </c>
      <c r="AU111" s="2">
        <v>15.7211</v>
      </c>
      <c r="AV111" s="2">
        <v>0.29320000000000002</v>
      </c>
      <c r="AW111" s="2">
        <v>3.7246000000000001</v>
      </c>
      <c r="AX111" s="2">
        <v>8.6679999999999993</v>
      </c>
      <c r="AY111" s="2">
        <v>2.6301999999999999</v>
      </c>
      <c r="AZ111" s="2">
        <v>1.1108</v>
      </c>
      <c r="BA111" s="2">
        <v>0.33050000000000002</v>
      </c>
      <c r="BB111" s="2">
        <v>0</v>
      </c>
      <c r="BC111" s="2">
        <v>8.0000000000000004E-4</v>
      </c>
      <c r="BD111" s="2">
        <v>0.25740000000000002</v>
      </c>
      <c r="BE111" s="2">
        <v>0</v>
      </c>
      <c r="BF111" s="2">
        <v>1.6655</v>
      </c>
      <c r="BG111" s="2">
        <v>1.3465</v>
      </c>
      <c r="BH111" s="2">
        <v>0.66490000000000005</v>
      </c>
      <c r="BI111" s="2">
        <v>1.4692000000000001</v>
      </c>
      <c r="BJ111" s="2">
        <v>1.8875999999999999</v>
      </c>
      <c r="BK111" s="2">
        <v>1.7342</v>
      </c>
      <c r="BL111" s="2">
        <v>1.7544999999999999</v>
      </c>
      <c r="BM111" s="2">
        <v>1.7467999999999999</v>
      </c>
      <c r="BN111" s="2">
        <v>1.7302</v>
      </c>
      <c r="BO111" s="2">
        <v>1.7216</v>
      </c>
      <c r="BP111" s="2">
        <v>1.7133</v>
      </c>
      <c r="BQ111" s="2">
        <v>1.7626999999999999</v>
      </c>
      <c r="BR111" s="2">
        <v>1.7761</v>
      </c>
      <c r="BS111" s="2">
        <v>1.7830999999999999</v>
      </c>
      <c r="BT111" s="2">
        <v>1.7843</v>
      </c>
      <c r="BU111" s="2">
        <v>35.458199999999998</v>
      </c>
      <c r="BV111" s="2">
        <v>0</v>
      </c>
      <c r="BW111" s="2">
        <v>0</v>
      </c>
      <c r="BX111" s="2">
        <v>0</v>
      </c>
      <c r="BY111" s="2">
        <v>37.953400000000002</v>
      </c>
      <c r="BZ111" s="2">
        <v>0.38100000000000001</v>
      </c>
      <c r="CA111" s="2">
        <v>25.702000000000002</v>
      </c>
      <c r="CB111" s="2">
        <v>0.4889</v>
      </c>
      <c r="CC111" s="2">
        <v>0</v>
      </c>
      <c r="CD111" s="2">
        <v>0</v>
      </c>
      <c r="CE111" s="2">
        <v>0</v>
      </c>
      <c r="CF111" s="2">
        <v>0</v>
      </c>
      <c r="CG111" s="2">
        <v>1.6500000000000001E-2</v>
      </c>
      <c r="CH111" s="2">
        <v>0</v>
      </c>
      <c r="CI111" s="2">
        <v>0</v>
      </c>
      <c r="CJ111" s="2">
        <v>54.69</v>
      </c>
      <c r="CK111" s="2">
        <v>54.03</v>
      </c>
      <c r="CL111" s="2">
        <v>44.76</v>
      </c>
      <c r="CM111" s="2">
        <v>0.46</v>
      </c>
      <c r="CN111" s="2">
        <v>0.74</v>
      </c>
      <c r="CO111" s="2">
        <v>0.02</v>
      </c>
      <c r="CP111" s="2">
        <v>53.4681</v>
      </c>
      <c r="CQ111" s="2">
        <v>0</v>
      </c>
      <c r="CR111" s="2">
        <v>29.6614</v>
      </c>
      <c r="CS111" s="2">
        <v>0</v>
      </c>
      <c r="CT111" s="2">
        <v>0</v>
      </c>
      <c r="CU111" s="2">
        <v>0</v>
      </c>
      <c r="CV111" s="2">
        <v>0</v>
      </c>
      <c r="CW111" s="2">
        <v>11.9945</v>
      </c>
      <c r="CX111" s="2">
        <v>4.5759999999999996</v>
      </c>
      <c r="CY111" s="2">
        <v>0.3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58.13</v>
      </c>
      <c r="DF111" s="2">
        <v>40.130000000000003</v>
      </c>
      <c r="DG111" s="2">
        <v>1.73</v>
      </c>
      <c r="DH111" s="2">
        <v>0</v>
      </c>
      <c r="DI111" s="2">
        <v>50.270899999999997</v>
      </c>
      <c r="DJ111" s="2">
        <v>0</v>
      </c>
      <c r="DK111" s="2">
        <v>4.8014999999999999</v>
      </c>
      <c r="DL111" s="2">
        <v>0</v>
      </c>
      <c r="DM111" s="2">
        <v>14.126200000000001</v>
      </c>
      <c r="DN111" s="2">
        <v>0.29249999999999998</v>
      </c>
      <c r="DO111" s="2">
        <v>13.173400000000001</v>
      </c>
      <c r="DP111" s="2">
        <v>17.330500000000001</v>
      </c>
      <c r="DQ111" s="2">
        <v>0</v>
      </c>
      <c r="DR111" s="2">
        <v>0</v>
      </c>
      <c r="DS111" s="2">
        <v>0</v>
      </c>
      <c r="DT111" s="2">
        <v>0</v>
      </c>
      <c r="DU111" s="2">
        <v>4.8999999999999998E-3</v>
      </c>
      <c r="DV111" s="2">
        <v>0</v>
      </c>
      <c r="DW111" s="2">
        <v>0</v>
      </c>
      <c r="DX111" s="2">
        <v>62.44</v>
      </c>
      <c r="DY111" s="2">
        <v>36.979999999999997</v>
      </c>
      <c r="DZ111" s="2">
        <v>22.25</v>
      </c>
      <c r="EA111" s="2">
        <v>34.97</v>
      </c>
      <c r="EB111" s="2">
        <v>5.33</v>
      </c>
      <c r="EC111" s="2">
        <v>0.47</v>
      </c>
      <c r="ED111" s="2">
        <v>0.01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60.0901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3.4969999999999999</v>
      </c>
      <c r="HX111" s="2">
        <v>36.4129</v>
      </c>
      <c r="HY111" s="2">
        <v>0</v>
      </c>
      <c r="HZ111" s="2">
        <v>94.75</v>
      </c>
      <c r="IA111" s="2">
        <v>5.25</v>
      </c>
    </row>
    <row r="112" spans="1:235" x14ac:dyDescent="0.35">
      <c r="A112" s="2" t="s">
        <v>659</v>
      </c>
      <c r="B112" s="2">
        <v>55.71</v>
      </c>
      <c r="C112" s="2">
        <v>54.51</v>
      </c>
      <c r="D112" s="2">
        <v>54.94</v>
      </c>
      <c r="E112" s="2">
        <v>1096.08</v>
      </c>
      <c r="F112" s="2">
        <v>1E-3</v>
      </c>
      <c r="G112" s="2">
        <v>-9.56</v>
      </c>
      <c r="H112" s="2">
        <v>0</v>
      </c>
      <c r="I112" s="2">
        <v>-0.71</v>
      </c>
      <c r="J112" s="2">
        <v>45.49</v>
      </c>
      <c r="K112" s="2">
        <v>1096.07</v>
      </c>
      <c r="L112" s="2">
        <v>-0.01</v>
      </c>
      <c r="M112" s="2">
        <v>1096.07</v>
      </c>
      <c r="N112" s="2">
        <v>0</v>
      </c>
      <c r="O112" s="2">
        <v>1096.08</v>
      </c>
      <c r="P112" s="2">
        <v>0</v>
      </c>
      <c r="Q112" s="2">
        <v>1085.29</v>
      </c>
      <c r="R112" s="2">
        <v>-10.79</v>
      </c>
      <c r="S112" s="2">
        <v>1077.4100000000001</v>
      </c>
      <c r="T112" s="2">
        <v>-18.670000000000002</v>
      </c>
      <c r="U112" s="2">
        <v>1077.8800000000001</v>
      </c>
      <c r="V112" s="2">
        <v>-18.190000000000001</v>
      </c>
      <c r="W112" s="2">
        <v>1026.8499999999999</v>
      </c>
      <c r="X112" s="2">
        <v>-69.23</v>
      </c>
      <c r="Y112" s="2">
        <v>8.8370999999999995</v>
      </c>
      <c r="Z112" s="2">
        <v>25.7957</v>
      </c>
      <c r="AA112" s="2">
        <v>18.564900000000002</v>
      </c>
      <c r="AB112" s="2">
        <v>0</v>
      </c>
      <c r="AC112" s="2">
        <v>0</v>
      </c>
      <c r="AD112" s="2">
        <v>0</v>
      </c>
      <c r="AE112" s="2">
        <v>0</v>
      </c>
      <c r="AF112" s="2">
        <v>1.0687</v>
      </c>
      <c r="AG112" s="2">
        <v>10.6303</v>
      </c>
      <c r="AH112" s="2">
        <v>39.167200000000001</v>
      </c>
      <c r="AI112" s="2">
        <v>49.706200000000003</v>
      </c>
      <c r="AJ112" s="2">
        <v>0</v>
      </c>
      <c r="AK112" s="2">
        <v>0</v>
      </c>
      <c r="AL112" s="2">
        <v>0</v>
      </c>
      <c r="AM112" s="2">
        <v>0</v>
      </c>
      <c r="AN112" s="2">
        <v>0.49630000000000002</v>
      </c>
      <c r="AO112" s="2">
        <v>0.2505</v>
      </c>
      <c r="AP112" s="2">
        <v>4.53E-2</v>
      </c>
      <c r="AQ112" s="2">
        <v>49.627499999999998</v>
      </c>
      <c r="AR112" s="2">
        <v>3.6530999999999998</v>
      </c>
      <c r="AS112" s="2">
        <v>11.4383</v>
      </c>
      <c r="AT112" s="2">
        <v>2.5699000000000001</v>
      </c>
      <c r="AU112" s="2">
        <v>15.735300000000001</v>
      </c>
      <c r="AV112" s="2">
        <v>0.29370000000000002</v>
      </c>
      <c r="AW112" s="2">
        <v>3.6995</v>
      </c>
      <c r="AX112" s="2">
        <v>8.6378000000000004</v>
      </c>
      <c r="AY112" s="2">
        <v>2.6311</v>
      </c>
      <c r="AZ112" s="2">
        <v>1.1206</v>
      </c>
      <c r="BA112" s="2">
        <v>0.33410000000000001</v>
      </c>
      <c r="BB112" s="2">
        <v>0</v>
      </c>
      <c r="BC112" s="2">
        <v>8.0000000000000004E-4</v>
      </c>
      <c r="BD112" s="2">
        <v>0.25829999999999997</v>
      </c>
      <c r="BE112" s="2">
        <v>0</v>
      </c>
      <c r="BF112" s="2">
        <v>1.6736</v>
      </c>
      <c r="BG112" s="2">
        <v>1.3487</v>
      </c>
      <c r="BH112" s="2">
        <v>0.66190000000000004</v>
      </c>
      <c r="BI112" s="2">
        <v>1.4742</v>
      </c>
      <c r="BJ112" s="2">
        <v>1.9034</v>
      </c>
      <c r="BK112" s="2">
        <v>1.7451000000000001</v>
      </c>
      <c r="BL112" s="2">
        <v>1.7657</v>
      </c>
      <c r="BM112" s="2">
        <v>1.7574000000000001</v>
      </c>
      <c r="BN112" s="2">
        <v>1.7402</v>
      </c>
      <c r="BO112" s="2">
        <v>1.7314000000000001</v>
      </c>
      <c r="BP112" s="2">
        <v>1.7228000000000001</v>
      </c>
      <c r="BQ112" s="2">
        <v>1.7743</v>
      </c>
      <c r="BR112" s="2">
        <v>1.7881</v>
      </c>
      <c r="BS112" s="2">
        <v>1.7952999999999999</v>
      </c>
      <c r="BT112" s="2">
        <v>1.7965</v>
      </c>
      <c r="BU112" s="2">
        <v>35.432299999999998</v>
      </c>
      <c r="BV112" s="2">
        <v>0</v>
      </c>
      <c r="BW112" s="2">
        <v>0</v>
      </c>
      <c r="BX112" s="2">
        <v>0</v>
      </c>
      <c r="BY112" s="2">
        <v>38.090600000000002</v>
      </c>
      <c r="BZ112" s="2">
        <v>0.38190000000000002</v>
      </c>
      <c r="CA112" s="2">
        <v>25.5898</v>
      </c>
      <c r="CB112" s="2">
        <v>0.48899999999999999</v>
      </c>
      <c r="CC112" s="2">
        <v>0</v>
      </c>
      <c r="CD112" s="2">
        <v>0</v>
      </c>
      <c r="CE112" s="2">
        <v>0</v>
      </c>
      <c r="CF112" s="2">
        <v>0</v>
      </c>
      <c r="CG112" s="2">
        <v>1.6400000000000001E-2</v>
      </c>
      <c r="CH112" s="2">
        <v>0</v>
      </c>
      <c r="CI112" s="2">
        <v>0</v>
      </c>
      <c r="CJ112" s="2">
        <v>54.49</v>
      </c>
      <c r="CK112" s="2">
        <v>53.83</v>
      </c>
      <c r="CL112" s="2">
        <v>44.95</v>
      </c>
      <c r="CM112" s="2">
        <v>0.46</v>
      </c>
      <c r="CN112" s="2">
        <v>0.74</v>
      </c>
      <c r="CO112" s="2">
        <v>0.02</v>
      </c>
      <c r="CP112" s="2">
        <v>53.502699999999997</v>
      </c>
      <c r="CQ112" s="2">
        <v>0</v>
      </c>
      <c r="CR112" s="2">
        <v>29.637599999999999</v>
      </c>
      <c r="CS112" s="2">
        <v>0</v>
      </c>
      <c r="CT112" s="2">
        <v>0</v>
      </c>
      <c r="CU112" s="2">
        <v>0</v>
      </c>
      <c r="CV112" s="2">
        <v>0</v>
      </c>
      <c r="CW112" s="2">
        <v>11.966799999999999</v>
      </c>
      <c r="CX112" s="2">
        <v>4.5907999999999998</v>
      </c>
      <c r="CY112" s="2">
        <v>0.30209999999999998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58</v>
      </c>
      <c r="DF112" s="2">
        <v>40.26</v>
      </c>
      <c r="DG112" s="2">
        <v>1.74</v>
      </c>
      <c r="DH112" s="2">
        <v>0</v>
      </c>
      <c r="DI112" s="2">
        <v>50.2575</v>
      </c>
      <c r="DJ112" s="2">
        <v>0</v>
      </c>
      <c r="DK112" s="2">
        <v>4.7994000000000003</v>
      </c>
      <c r="DL112" s="2">
        <v>0</v>
      </c>
      <c r="DM112" s="2">
        <v>14.19</v>
      </c>
      <c r="DN112" s="2">
        <v>0.29370000000000002</v>
      </c>
      <c r="DO112" s="2">
        <v>13.138199999999999</v>
      </c>
      <c r="DP112" s="2">
        <v>17.316299999999998</v>
      </c>
      <c r="DQ112" s="2">
        <v>0</v>
      </c>
      <c r="DR112" s="2">
        <v>0</v>
      </c>
      <c r="DS112" s="2">
        <v>0</v>
      </c>
      <c r="DT112" s="2">
        <v>0</v>
      </c>
      <c r="DU112" s="2">
        <v>4.8999999999999998E-3</v>
      </c>
      <c r="DV112" s="2">
        <v>0</v>
      </c>
      <c r="DW112" s="2">
        <v>0</v>
      </c>
      <c r="DX112" s="2">
        <v>62.27</v>
      </c>
      <c r="DY112" s="2">
        <v>36.89</v>
      </c>
      <c r="DZ112" s="2">
        <v>22.35</v>
      </c>
      <c r="EA112" s="2">
        <v>34.950000000000003</v>
      </c>
      <c r="EB112" s="2">
        <v>5.33</v>
      </c>
      <c r="EC112" s="2">
        <v>0.47</v>
      </c>
      <c r="ED112" s="2">
        <v>0.01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60.098599999999998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3.4883000000000002</v>
      </c>
      <c r="HX112" s="2">
        <v>36.4131</v>
      </c>
      <c r="HY112" s="2">
        <v>0</v>
      </c>
      <c r="HZ112" s="2">
        <v>94.77</v>
      </c>
      <c r="IA112" s="2">
        <v>5.23</v>
      </c>
    </row>
    <row r="113" spans="1:235" x14ac:dyDescent="0.35">
      <c r="A113" s="2" t="s">
        <v>659</v>
      </c>
      <c r="B113" s="2">
        <v>56.21</v>
      </c>
      <c r="C113" s="2">
        <v>55.02</v>
      </c>
      <c r="D113" s="2">
        <v>55.44</v>
      </c>
      <c r="E113" s="2">
        <v>1095.3599999999999</v>
      </c>
      <c r="F113" s="2">
        <v>1E-3</v>
      </c>
      <c r="G113" s="2">
        <v>-9.57</v>
      </c>
      <c r="H113" s="2">
        <v>0</v>
      </c>
      <c r="I113" s="2">
        <v>-0.71</v>
      </c>
      <c r="J113" s="2">
        <v>44.98</v>
      </c>
      <c r="K113" s="2">
        <v>1095.3499999999999</v>
      </c>
      <c r="L113" s="2">
        <v>-0.01</v>
      </c>
      <c r="M113" s="2">
        <v>1095.3599999999999</v>
      </c>
      <c r="N113" s="2">
        <v>0</v>
      </c>
      <c r="O113" s="2">
        <v>1095.3599999999999</v>
      </c>
      <c r="P113" s="2">
        <v>0</v>
      </c>
      <c r="Q113" s="2">
        <v>1084.5899999999999</v>
      </c>
      <c r="R113" s="2">
        <v>-10.77</v>
      </c>
      <c r="S113" s="2">
        <v>1076.6500000000001</v>
      </c>
      <c r="T113" s="2">
        <v>-18.71</v>
      </c>
      <c r="U113" s="2">
        <v>1079.77</v>
      </c>
      <c r="V113" s="2">
        <v>-15.59</v>
      </c>
      <c r="W113" s="2">
        <v>1026.8499999999999</v>
      </c>
      <c r="X113" s="2">
        <v>-68.510000000000005</v>
      </c>
      <c r="Y113" s="2">
        <v>8.8909000000000002</v>
      </c>
      <c r="Z113" s="2">
        <v>25.9925</v>
      </c>
      <c r="AA113" s="2">
        <v>18.815200000000001</v>
      </c>
      <c r="AB113" s="2">
        <v>0</v>
      </c>
      <c r="AC113" s="2">
        <v>0</v>
      </c>
      <c r="AD113" s="2">
        <v>0</v>
      </c>
      <c r="AE113" s="2">
        <v>0</v>
      </c>
      <c r="AF113" s="2">
        <v>1.0711999999999999</v>
      </c>
      <c r="AG113" s="2">
        <v>10.6877</v>
      </c>
      <c r="AH113" s="2">
        <v>39.100499999999997</v>
      </c>
      <c r="AI113" s="2">
        <v>49.713200000000001</v>
      </c>
      <c r="AJ113" s="2">
        <v>0</v>
      </c>
      <c r="AK113" s="2">
        <v>0</v>
      </c>
      <c r="AL113" s="2">
        <v>0</v>
      </c>
      <c r="AM113" s="2">
        <v>0</v>
      </c>
      <c r="AN113" s="2">
        <v>0.49859999999999999</v>
      </c>
      <c r="AO113" s="2">
        <v>0.25119999999999998</v>
      </c>
      <c r="AP113" s="2">
        <v>4.53E-2</v>
      </c>
      <c r="AQ113" s="2">
        <v>49.619100000000003</v>
      </c>
      <c r="AR113" s="2">
        <v>3.6941000000000002</v>
      </c>
      <c r="AS113" s="2">
        <v>11.424899999999999</v>
      </c>
      <c r="AT113" s="2">
        <v>2.5769000000000002</v>
      </c>
      <c r="AU113" s="2">
        <v>15.7486</v>
      </c>
      <c r="AV113" s="2">
        <v>0.29430000000000001</v>
      </c>
      <c r="AW113" s="2">
        <v>3.6743000000000001</v>
      </c>
      <c r="AX113" s="2">
        <v>8.6074000000000002</v>
      </c>
      <c r="AY113" s="2">
        <v>2.6320000000000001</v>
      </c>
      <c r="AZ113" s="2">
        <v>1.1307</v>
      </c>
      <c r="BA113" s="2">
        <v>0.33789999999999998</v>
      </c>
      <c r="BB113" s="2">
        <v>0</v>
      </c>
      <c r="BC113" s="2">
        <v>8.0000000000000004E-4</v>
      </c>
      <c r="BD113" s="2">
        <v>0.2591</v>
      </c>
      <c r="BE113" s="2">
        <v>0</v>
      </c>
      <c r="BF113" s="2">
        <v>1.6816</v>
      </c>
      <c r="BG113" s="2">
        <v>1.351</v>
      </c>
      <c r="BH113" s="2">
        <v>0.65900000000000003</v>
      </c>
      <c r="BI113" s="2">
        <v>1.4792000000000001</v>
      </c>
      <c r="BJ113" s="2">
        <v>1.9195</v>
      </c>
      <c r="BK113" s="2">
        <v>1.7562</v>
      </c>
      <c r="BL113" s="2">
        <v>1.7768999999999999</v>
      </c>
      <c r="BM113" s="2">
        <v>1.7681</v>
      </c>
      <c r="BN113" s="2">
        <v>1.7504</v>
      </c>
      <c r="BO113" s="2">
        <v>1.7413000000000001</v>
      </c>
      <c r="BP113" s="2">
        <v>1.7323999999999999</v>
      </c>
      <c r="BQ113" s="2">
        <v>1.786</v>
      </c>
      <c r="BR113" s="2">
        <v>1.8002</v>
      </c>
      <c r="BS113" s="2">
        <v>1.8076000000000001</v>
      </c>
      <c r="BT113" s="2">
        <v>1.8088</v>
      </c>
      <c r="BU113" s="2">
        <v>35.406399999999998</v>
      </c>
      <c r="BV113" s="2">
        <v>0</v>
      </c>
      <c r="BW113" s="2">
        <v>0</v>
      </c>
      <c r="BX113" s="2">
        <v>0</v>
      </c>
      <c r="BY113" s="2">
        <v>38.227899999999998</v>
      </c>
      <c r="BZ113" s="2">
        <v>0.38279999999999997</v>
      </c>
      <c r="CA113" s="2">
        <v>25.477399999999999</v>
      </c>
      <c r="CB113" s="2">
        <v>0.48909999999999998</v>
      </c>
      <c r="CC113" s="2">
        <v>0</v>
      </c>
      <c r="CD113" s="2">
        <v>0</v>
      </c>
      <c r="CE113" s="2">
        <v>0</v>
      </c>
      <c r="CF113" s="2">
        <v>0</v>
      </c>
      <c r="CG113" s="2">
        <v>1.6400000000000001E-2</v>
      </c>
      <c r="CH113" s="2">
        <v>0</v>
      </c>
      <c r="CI113" s="2">
        <v>0</v>
      </c>
      <c r="CJ113" s="2">
        <v>54.3</v>
      </c>
      <c r="CK113" s="2">
        <v>53.64</v>
      </c>
      <c r="CL113" s="2">
        <v>45.15</v>
      </c>
      <c r="CM113" s="2">
        <v>0.46</v>
      </c>
      <c r="CN113" s="2">
        <v>0.74</v>
      </c>
      <c r="CO113" s="2">
        <v>0.02</v>
      </c>
      <c r="CP113" s="2">
        <v>53.537300000000002</v>
      </c>
      <c r="CQ113" s="2">
        <v>0</v>
      </c>
      <c r="CR113" s="2">
        <v>29.613800000000001</v>
      </c>
      <c r="CS113" s="2">
        <v>0</v>
      </c>
      <c r="CT113" s="2">
        <v>0</v>
      </c>
      <c r="CU113" s="2">
        <v>0</v>
      </c>
      <c r="CV113" s="2">
        <v>0</v>
      </c>
      <c r="CW113" s="2">
        <v>11.9391</v>
      </c>
      <c r="CX113" s="2">
        <v>4.6055999999999999</v>
      </c>
      <c r="CY113" s="2">
        <v>0.30409999999999998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57.86</v>
      </c>
      <c r="DF113" s="2">
        <v>40.39</v>
      </c>
      <c r="DG113" s="2">
        <v>1.75</v>
      </c>
      <c r="DH113" s="2">
        <v>0</v>
      </c>
      <c r="DI113" s="2">
        <v>50.244</v>
      </c>
      <c r="DJ113" s="2">
        <v>0</v>
      </c>
      <c r="DK113" s="2">
        <v>4.7973999999999997</v>
      </c>
      <c r="DL113" s="2">
        <v>0</v>
      </c>
      <c r="DM113" s="2">
        <v>14.2538</v>
      </c>
      <c r="DN113" s="2">
        <v>0.29499999999999998</v>
      </c>
      <c r="DO113" s="2">
        <v>13.1028</v>
      </c>
      <c r="DP113" s="2">
        <v>17.302199999999999</v>
      </c>
      <c r="DQ113" s="2">
        <v>0</v>
      </c>
      <c r="DR113" s="2">
        <v>0</v>
      </c>
      <c r="DS113" s="2">
        <v>0</v>
      </c>
      <c r="DT113" s="2">
        <v>0</v>
      </c>
      <c r="DU113" s="2">
        <v>4.8999999999999998E-3</v>
      </c>
      <c r="DV113" s="2">
        <v>0</v>
      </c>
      <c r="DW113" s="2">
        <v>0</v>
      </c>
      <c r="DX113" s="2">
        <v>62.1</v>
      </c>
      <c r="DY113" s="2">
        <v>36.799999999999997</v>
      </c>
      <c r="DZ113" s="2">
        <v>22.46</v>
      </c>
      <c r="EA113" s="2">
        <v>34.93</v>
      </c>
      <c r="EB113" s="2">
        <v>5.33</v>
      </c>
      <c r="EC113" s="2">
        <v>0.47</v>
      </c>
      <c r="ED113" s="2">
        <v>0.01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60.107100000000003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3.4796</v>
      </c>
      <c r="HX113" s="2">
        <v>36.413200000000003</v>
      </c>
      <c r="HY113" s="2">
        <v>0</v>
      </c>
      <c r="HZ113" s="2">
        <v>94.78</v>
      </c>
      <c r="IA113" s="2">
        <v>5.22</v>
      </c>
    </row>
    <row r="114" spans="1:235" x14ac:dyDescent="0.35">
      <c r="A114" s="2" t="s">
        <v>659</v>
      </c>
      <c r="B114" s="2">
        <v>56.71</v>
      </c>
      <c r="C114" s="2">
        <v>55.52</v>
      </c>
      <c r="D114" s="2">
        <v>55.95</v>
      </c>
      <c r="E114" s="2">
        <v>1094.6400000000001</v>
      </c>
      <c r="F114" s="2">
        <v>1E-3</v>
      </c>
      <c r="G114" s="2">
        <v>-9.58</v>
      </c>
      <c r="H114" s="2">
        <v>0</v>
      </c>
      <c r="I114" s="2">
        <v>-0.71</v>
      </c>
      <c r="J114" s="2">
        <v>44.48</v>
      </c>
      <c r="K114" s="2">
        <v>1094.6300000000001</v>
      </c>
      <c r="L114" s="2">
        <v>-0.01</v>
      </c>
      <c r="M114" s="2">
        <v>1094.6300000000001</v>
      </c>
      <c r="N114" s="2">
        <v>-0.01</v>
      </c>
      <c r="O114" s="2">
        <v>1094.6400000000001</v>
      </c>
      <c r="P114" s="2">
        <v>0</v>
      </c>
      <c r="Q114" s="2">
        <v>1083.8900000000001</v>
      </c>
      <c r="R114" s="2">
        <v>-10.75</v>
      </c>
      <c r="S114" s="2">
        <v>1075.8800000000001</v>
      </c>
      <c r="T114" s="2">
        <v>-18.760000000000002</v>
      </c>
      <c r="U114" s="2">
        <v>1081.69</v>
      </c>
      <c r="V114" s="2">
        <v>-12.95</v>
      </c>
      <c r="W114" s="2">
        <v>1026.8499999999999</v>
      </c>
      <c r="X114" s="2">
        <v>-67.790000000000006</v>
      </c>
      <c r="Y114" s="2">
        <v>8.9448000000000008</v>
      </c>
      <c r="Z114" s="2">
        <v>26.189399999999999</v>
      </c>
      <c r="AA114" s="2">
        <v>19.0656</v>
      </c>
      <c r="AB114" s="2">
        <v>0</v>
      </c>
      <c r="AC114" s="2">
        <v>0</v>
      </c>
      <c r="AD114" s="2">
        <v>0</v>
      </c>
      <c r="AE114" s="2">
        <v>0</v>
      </c>
      <c r="AF114" s="2">
        <v>1.0737000000000001</v>
      </c>
      <c r="AG114" s="2">
        <v>10.698600000000001</v>
      </c>
      <c r="AH114" s="2">
        <v>39.079599999999999</v>
      </c>
      <c r="AI114" s="2">
        <v>49.721800000000002</v>
      </c>
      <c r="AJ114" s="2">
        <v>0</v>
      </c>
      <c r="AK114" s="2">
        <v>0</v>
      </c>
      <c r="AL114" s="2">
        <v>0</v>
      </c>
      <c r="AM114" s="2">
        <v>0</v>
      </c>
      <c r="AN114" s="2">
        <v>0.5</v>
      </c>
      <c r="AO114" s="2">
        <v>0.252</v>
      </c>
      <c r="AP114" s="2">
        <v>4.53E-2</v>
      </c>
      <c r="AQ114" s="2">
        <v>49.610500000000002</v>
      </c>
      <c r="AR114" s="2">
        <v>3.7360000000000002</v>
      </c>
      <c r="AS114" s="2">
        <v>11.4114</v>
      </c>
      <c r="AT114" s="2">
        <v>2.5838999999999999</v>
      </c>
      <c r="AU114" s="2">
        <v>15.7614</v>
      </c>
      <c r="AV114" s="2">
        <v>0.29480000000000001</v>
      </c>
      <c r="AW114" s="2">
        <v>3.6490999999999998</v>
      </c>
      <c r="AX114" s="2">
        <v>8.5768000000000004</v>
      </c>
      <c r="AY114" s="2">
        <v>2.6328</v>
      </c>
      <c r="AZ114" s="2">
        <v>1.141</v>
      </c>
      <c r="BA114" s="2">
        <v>0.3417</v>
      </c>
      <c r="BB114" s="2">
        <v>0</v>
      </c>
      <c r="BC114" s="2">
        <v>8.0000000000000004E-4</v>
      </c>
      <c r="BD114" s="2">
        <v>0.26</v>
      </c>
      <c r="BE114" s="2">
        <v>0</v>
      </c>
      <c r="BF114" s="2">
        <v>1.6897</v>
      </c>
      <c r="BG114" s="2">
        <v>1.3532</v>
      </c>
      <c r="BH114" s="2">
        <v>0.65600000000000003</v>
      </c>
      <c r="BI114" s="2">
        <v>1.4842</v>
      </c>
      <c r="BJ114" s="2">
        <v>1.9358</v>
      </c>
      <c r="BK114" s="2">
        <v>1.7673000000000001</v>
      </c>
      <c r="BL114" s="2">
        <v>1.7883</v>
      </c>
      <c r="BM114" s="2">
        <v>1.7789999999999999</v>
      </c>
      <c r="BN114" s="2">
        <v>1.7605999999999999</v>
      </c>
      <c r="BO114" s="2">
        <v>1.7512000000000001</v>
      </c>
      <c r="BP114" s="2">
        <v>1.7421</v>
      </c>
      <c r="BQ114" s="2">
        <v>1.798</v>
      </c>
      <c r="BR114" s="2">
        <v>1.8125</v>
      </c>
      <c r="BS114" s="2">
        <v>1.8201000000000001</v>
      </c>
      <c r="BT114" s="2">
        <v>1.8213999999999999</v>
      </c>
      <c r="BU114" s="2">
        <v>35.380499999999998</v>
      </c>
      <c r="BV114" s="2">
        <v>0</v>
      </c>
      <c r="BW114" s="2">
        <v>0</v>
      </c>
      <c r="BX114" s="2">
        <v>0</v>
      </c>
      <c r="BY114" s="2">
        <v>38.365099999999998</v>
      </c>
      <c r="BZ114" s="2">
        <v>0.3836</v>
      </c>
      <c r="CA114" s="2">
        <v>25.365200000000002</v>
      </c>
      <c r="CB114" s="2">
        <v>0.48920000000000002</v>
      </c>
      <c r="CC114" s="2">
        <v>0</v>
      </c>
      <c r="CD114" s="2">
        <v>0</v>
      </c>
      <c r="CE114" s="2">
        <v>0</v>
      </c>
      <c r="CF114" s="2">
        <v>0</v>
      </c>
      <c r="CG114" s="2">
        <v>1.6299999999999999E-2</v>
      </c>
      <c r="CH114" s="2">
        <v>0</v>
      </c>
      <c r="CI114" s="2">
        <v>0</v>
      </c>
      <c r="CJ114" s="2">
        <v>54.1</v>
      </c>
      <c r="CK114" s="2">
        <v>53.44</v>
      </c>
      <c r="CL114" s="2">
        <v>45.34</v>
      </c>
      <c r="CM114" s="2">
        <v>0.46</v>
      </c>
      <c r="CN114" s="2">
        <v>0.74</v>
      </c>
      <c r="CO114" s="2">
        <v>0.02</v>
      </c>
      <c r="CP114" s="2">
        <v>53.572099999999999</v>
      </c>
      <c r="CQ114" s="2">
        <v>0</v>
      </c>
      <c r="CR114" s="2">
        <v>29.59</v>
      </c>
      <c r="CS114" s="2">
        <v>0</v>
      </c>
      <c r="CT114" s="2">
        <v>0</v>
      </c>
      <c r="CU114" s="2">
        <v>0</v>
      </c>
      <c r="CV114" s="2">
        <v>0</v>
      </c>
      <c r="CW114" s="2">
        <v>11.911300000000001</v>
      </c>
      <c r="CX114" s="2">
        <v>4.6204999999999998</v>
      </c>
      <c r="CY114" s="2">
        <v>0.30620000000000003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57.72</v>
      </c>
      <c r="DF114" s="2">
        <v>40.51</v>
      </c>
      <c r="DG114" s="2">
        <v>1.77</v>
      </c>
      <c r="DH114" s="2">
        <v>0</v>
      </c>
      <c r="DI114" s="2">
        <v>50.230400000000003</v>
      </c>
      <c r="DJ114" s="2">
        <v>0</v>
      </c>
      <c r="DK114" s="2">
        <v>4.7956000000000003</v>
      </c>
      <c r="DL114" s="2">
        <v>0</v>
      </c>
      <c r="DM114" s="2">
        <v>14.317600000000001</v>
      </c>
      <c r="DN114" s="2">
        <v>0.29620000000000002</v>
      </c>
      <c r="DO114" s="2">
        <v>13.067399999999999</v>
      </c>
      <c r="DP114" s="2">
        <v>17.2879</v>
      </c>
      <c r="DQ114" s="2">
        <v>0</v>
      </c>
      <c r="DR114" s="2">
        <v>0</v>
      </c>
      <c r="DS114" s="2">
        <v>0</v>
      </c>
      <c r="DT114" s="2">
        <v>0</v>
      </c>
      <c r="DU114" s="2">
        <v>4.8999999999999998E-3</v>
      </c>
      <c r="DV114" s="2">
        <v>0</v>
      </c>
      <c r="DW114" s="2">
        <v>0</v>
      </c>
      <c r="DX114" s="2">
        <v>61.93</v>
      </c>
      <c r="DY114" s="2">
        <v>36.72</v>
      </c>
      <c r="DZ114" s="2">
        <v>22.57</v>
      </c>
      <c r="EA114" s="2">
        <v>34.909999999999997</v>
      </c>
      <c r="EB114" s="2">
        <v>5.33</v>
      </c>
      <c r="EC114" s="2">
        <v>0.47</v>
      </c>
      <c r="ED114" s="2">
        <v>0.01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60.115699999999997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3.4710000000000001</v>
      </c>
      <c r="HX114" s="2">
        <v>36.413400000000003</v>
      </c>
      <c r="HY114" s="2">
        <v>0</v>
      </c>
      <c r="HZ114" s="2">
        <v>94.79</v>
      </c>
      <c r="IA114" s="2">
        <v>5.21</v>
      </c>
    </row>
    <row r="115" spans="1:235" x14ac:dyDescent="0.35">
      <c r="A115" s="2" t="s">
        <v>659</v>
      </c>
      <c r="B115" s="2">
        <v>57.22</v>
      </c>
      <c r="C115" s="2">
        <v>56.03</v>
      </c>
      <c r="D115" s="2">
        <v>56.45</v>
      </c>
      <c r="E115" s="2">
        <v>1093.9100000000001</v>
      </c>
      <c r="F115" s="2">
        <v>1E-3</v>
      </c>
      <c r="G115" s="2">
        <v>-9.59</v>
      </c>
      <c r="H115" s="2">
        <v>0</v>
      </c>
      <c r="I115" s="2">
        <v>-0.71</v>
      </c>
      <c r="J115" s="2">
        <v>43.97</v>
      </c>
      <c r="K115" s="2">
        <v>1093.9000000000001</v>
      </c>
      <c r="L115" s="2">
        <v>-0.01</v>
      </c>
      <c r="M115" s="2">
        <v>1093.9100000000001</v>
      </c>
      <c r="N115" s="2">
        <v>-0.01</v>
      </c>
      <c r="O115" s="2">
        <v>1093.9100000000001</v>
      </c>
      <c r="P115" s="2">
        <v>0</v>
      </c>
      <c r="Q115" s="2">
        <v>1083.18</v>
      </c>
      <c r="R115" s="2">
        <v>-10.73</v>
      </c>
      <c r="S115" s="2">
        <v>1075.1099999999999</v>
      </c>
      <c r="T115" s="2">
        <v>-18.8</v>
      </c>
      <c r="U115" s="2">
        <v>1083.6500000000001</v>
      </c>
      <c r="V115" s="2">
        <v>-10.26</v>
      </c>
      <c r="W115" s="2">
        <v>1026.8499999999999</v>
      </c>
      <c r="X115" s="2">
        <v>-67.06</v>
      </c>
      <c r="Y115" s="2">
        <v>8.9990000000000006</v>
      </c>
      <c r="Z115" s="2">
        <v>26.385899999999999</v>
      </c>
      <c r="AA115" s="2">
        <v>19.316199999999998</v>
      </c>
      <c r="AB115" s="2">
        <v>0</v>
      </c>
      <c r="AC115" s="2">
        <v>0</v>
      </c>
      <c r="AD115" s="2">
        <v>0</v>
      </c>
      <c r="AE115" s="2">
        <v>0</v>
      </c>
      <c r="AF115" s="2">
        <v>1.0762</v>
      </c>
      <c r="AG115" s="2">
        <v>10.7658</v>
      </c>
      <c r="AH115" s="2">
        <v>39.003300000000003</v>
      </c>
      <c r="AI115" s="2">
        <v>49.728299999999997</v>
      </c>
      <c r="AJ115" s="2">
        <v>0</v>
      </c>
      <c r="AK115" s="2">
        <v>0</v>
      </c>
      <c r="AL115" s="2">
        <v>0</v>
      </c>
      <c r="AM115" s="2">
        <v>0</v>
      </c>
      <c r="AN115" s="2">
        <v>0.50270000000000004</v>
      </c>
      <c r="AO115" s="2">
        <v>0.25269999999999998</v>
      </c>
      <c r="AP115" s="2">
        <v>4.53E-2</v>
      </c>
      <c r="AQ115" s="2">
        <v>49.601799999999997</v>
      </c>
      <c r="AR115" s="2">
        <v>3.7789999999999999</v>
      </c>
      <c r="AS115" s="2">
        <v>11.398</v>
      </c>
      <c r="AT115" s="2">
        <v>2.5908000000000002</v>
      </c>
      <c r="AU115" s="2">
        <v>15.773300000000001</v>
      </c>
      <c r="AV115" s="2">
        <v>0.29530000000000001</v>
      </c>
      <c r="AW115" s="2">
        <v>3.6238999999999999</v>
      </c>
      <c r="AX115" s="2">
        <v>8.5458999999999996</v>
      </c>
      <c r="AY115" s="2">
        <v>2.6335000000000002</v>
      </c>
      <c r="AZ115" s="2">
        <v>1.1514</v>
      </c>
      <c r="BA115" s="2">
        <v>0.34560000000000002</v>
      </c>
      <c r="BB115" s="2">
        <v>0</v>
      </c>
      <c r="BC115" s="2">
        <v>8.0000000000000004E-4</v>
      </c>
      <c r="BD115" s="2">
        <v>0.26090000000000002</v>
      </c>
      <c r="BE115" s="2">
        <v>0</v>
      </c>
      <c r="BF115" s="2">
        <v>1.6978</v>
      </c>
      <c r="BG115" s="2">
        <v>1.3554999999999999</v>
      </c>
      <c r="BH115" s="2">
        <v>0.65300000000000002</v>
      </c>
      <c r="BI115" s="2">
        <v>1.4892000000000001</v>
      </c>
      <c r="BJ115" s="2">
        <v>1.9524999999999999</v>
      </c>
      <c r="BK115" s="2">
        <v>1.7786</v>
      </c>
      <c r="BL115" s="2">
        <v>1.7998000000000001</v>
      </c>
      <c r="BM115" s="2">
        <v>1.79</v>
      </c>
      <c r="BN115" s="2">
        <v>1.7708999999999999</v>
      </c>
      <c r="BO115" s="2">
        <v>1.7613000000000001</v>
      </c>
      <c r="BP115" s="2">
        <v>1.7518</v>
      </c>
      <c r="BQ115" s="2">
        <v>1.8101</v>
      </c>
      <c r="BR115" s="2">
        <v>1.825</v>
      </c>
      <c r="BS115" s="2">
        <v>1.8328</v>
      </c>
      <c r="BT115" s="2">
        <v>1.8341000000000001</v>
      </c>
      <c r="BU115" s="2">
        <v>35.354599999999998</v>
      </c>
      <c r="BV115" s="2">
        <v>0</v>
      </c>
      <c r="BW115" s="2">
        <v>0</v>
      </c>
      <c r="BX115" s="2">
        <v>0</v>
      </c>
      <c r="BY115" s="2">
        <v>38.502400000000002</v>
      </c>
      <c r="BZ115" s="2">
        <v>0.38450000000000001</v>
      </c>
      <c r="CA115" s="2">
        <v>25.2529</v>
      </c>
      <c r="CB115" s="2">
        <v>0.4894</v>
      </c>
      <c r="CC115" s="2">
        <v>0</v>
      </c>
      <c r="CD115" s="2">
        <v>0</v>
      </c>
      <c r="CE115" s="2">
        <v>0</v>
      </c>
      <c r="CF115" s="2">
        <v>0</v>
      </c>
      <c r="CG115" s="2">
        <v>1.6299999999999999E-2</v>
      </c>
      <c r="CH115" s="2">
        <v>0</v>
      </c>
      <c r="CI115" s="2">
        <v>0</v>
      </c>
      <c r="CJ115" s="2">
        <v>53.9</v>
      </c>
      <c r="CK115" s="2">
        <v>53.24</v>
      </c>
      <c r="CL115" s="2">
        <v>45.54</v>
      </c>
      <c r="CM115" s="2">
        <v>0.46</v>
      </c>
      <c r="CN115" s="2">
        <v>0.74</v>
      </c>
      <c r="CO115" s="2">
        <v>0.02</v>
      </c>
      <c r="CP115" s="2">
        <v>53.606900000000003</v>
      </c>
      <c r="CQ115" s="2">
        <v>0</v>
      </c>
      <c r="CR115" s="2">
        <v>29.565999999999999</v>
      </c>
      <c r="CS115" s="2">
        <v>0</v>
      </c>
      <c r="CT115" s="2">
        <v>0</v>
      </c>
      <c r="CU115" s="2">
        <v>0</v>
      </c>
      <c r="CV115" s="2">
        <v>0</v>
      </c>
      <c r="CW115" s="2">
        <v>11.8834</v>
      </c>
      <c r="CX115" s="2">
        <v>4.6353</v>
      </c>
      <c r="CY115" s="2">
        <v>0.30840000000000001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57.58</v>
      </c>
      <c r="DF115" s="2">
        <v>40.64</v>
      </c>
      <c r="DG115" s="2">
        <v>1.78</v>
      </c>
      <c r="DH115" s="2">
        <v>0</v>
      </c>
      <c r="DI115" s="2">
        <v>50.216700000000003</v>
      </c>
      <c r="DJ115" s="2">
        <v>0</v>
      </c>
      <c r="DK115" s="2">
        <v>4.7939999999999996</v>
      </c>
      <c r="DL115" s="2">
        <v>0</v>
      </c>
      <c r="DM115" s="2">
        <v>14.381399999999999</v>
      </c>
      <c r="DN115" s="2">
        <v>0.2974</v>
      </c>
      <c r="DO115" s="2">
        <v>13.0319</v>
      </c>
      <c r="DP115" s="2">
        <v>17.273700000000002</v>
      </c>
      <c r="DQ115" s="2">
        <v>0</v>
      </c>
      <c r="DR115" s="2">
        <v>0</v>
      </c>
      <c r="DS115" s="2">
        <v>0</v>
      </c>
      <c r="DT115" s="2">
        <v>0</v>
      </c>
      <c r="DU115" s="2">
        <v>4.8999999999999998E-3</v>
      </c>
      <c r="DV115" s="2">
        <v>0</v>
      </c>
      <c r="DW115" s="2">
        <v>0</v>
      </c>
      <c r="DX115" s="2">
        <v>61.76</v>
      </c>
      <c r="DY115" s="2">
        <v>36.630000000000003</v>
      </c>
      <c r="DZ115" s="2">
        <v>22.67</v>
      </c>
      <c r="EA115" s="2">
        <v>34.89</v>
      </c>
      <c r="EB115" s="2">
        <v>5.33</v>
      </c>
      <c r="EC115" s="2">
        <v>0.47</v>
      </c>
      <c r="ED115" s="2">
        <v>0.01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60.124200000000002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3.4622999999999999</v>
      </c>
      <c r="HX115" s="2">
        <v>36.413499999999999</v>
      </c>
      <c r="HY115" s="2">
        <v>0</v>
      </c>
      <c r="HZ115" s="2">
        <v>94.81</v>
      </c>
      <c r="IA115" s="2">
        <v>5.19</v>
      </c>
    </row>
    <row r="116" spans="1:235" x14ac:dyDescent="0.35">
      <c r="A116" s="2" t="s">
        <v>659</v>
      </c>
      <c r="B116" s="2">
        <v>57.72</v>
      </c>
      <c r="C116" s="2">
        <v>56.53</v>
      </c>
      <c r="D116" s="2">
        <v>56.95</v>
      </c>
      <c r="E116" s="2">
        <v>1093.18</v>
      </c>
      <c r="F116" s="2">
        <v>1E-3</v>
      </c>
      <c r="G116" s="2">
        <v>-9.6</v>
      </c>
      <c r="H116" s="2">
        <v>0</v>
      </c>
      <c r="I116" s="2">
        <v>-0.71</v>
      </c>
      <c r="J116" s="2">
        <v>43.47</v>
      </c>
      <c r="K116" s="2">
        <v>1093.1600000000001</v>
      </c>
      <c r="L116" s="2">
        <v>-0.01</v>
      </c>
      <c r="M116" s="2">
        <v>1093.17</v>
      </c>
      <c r="N116" s="2">
        <v>-0.01</v>
      </c>
      <c r="O116" s="2">
        <v>1093.18</v>
      </c>
      <c r="P116" s="2">
        <v>0</v>
      </c>
      <c r="Q116" s="2">
        <v>1082.46</v>
      </c>
      <c r="R116" s="2">
        <v>-10.71</v>
      </c>
      <c r="S116" s="2">
        <v>1074.33</v>
      </c>
      <c r="T116" s="2">
        <v>-18.850000000000001</v>
      </c>
      <c r="U116" s="2">
        <v>1085.6400000000001</v>
      </c>
      <c r="V116" s="2">
        <v>-7.53</v>
      </c>
      <c r="W116" s="2">
        <v>1026.8499999999999</v>
      </c>
      <c r="X116" s="2">
        <v>-66.33</v>
      </c>
      <c r="Y116" s="2">
        <v>9.0535999999999994</v>
      </c>
      <c r="Z116" s="2">
        <v>26.5822</v>
      </c>
      <c r="AA116" s="2">
        <v>19.5669</v>
      </c>
      <c r="AB116" s="2">
        <v>0</v>
      </c>
      <c r="AC116" s="2">
        <v>0</v>
      </c>
      <c r="AD116" s="2">
        <v>0</v>
      </c>
      <c r="AE116" s="2">
        <v>0</v>
      </c>
      <c r="AF116" s="2">
        <v>1.0788</v>
      </c>
      <c r="AG116" s="2">
        <v>10.8226</v>
      </c>
      <c r="AH116" s="2">
        <v>38.9373</v>
      </c>
      <c r="AI116" s="2">
        <v>49.734999999999999</v>
      </c>
      <c r="AJ116" s="2">
        <v>0</v>
      </c>
      <c r="AK116" s="2">
        <v>0</v>
      </c>
      <c r="AL116" s="2">
        <v>0</v>
      </c>
      <c r="AM116" s="2">
        <v>0</v>
      </c>
      <c r="AN116" s="2">
        <v>0.50509999999999999</v>
      </c>
      <c r="AO116" s="2">
        <v>0.2535</v>
      </c>
      <c r="AP116" s="2">
        <v>4.53E-2</v>
      </c>
      <c r="AQ116" s="2">
        <v>49.593000000000004</v>
      </c>
      <c r="AR116" s="2">
        <v>3.8229000000000002</v>
      </c>
      <c r="AS116" s="2">
        <v>11.3847</v>
      </c>
      <c r="AT116" s="2">
        <v>2.5975999999999999</v>
      </c>
      <c r="AU116" s="2">
        <v>15.7844</v>
      </c>
      <c r="AV116" s="2">
        <v>0.29580000000000001</v>
      </c>
      <c r="AW116" s="2">
        <v>3.5985999999999998</v>
      </c>
      <c r="AX116" s="2">
        <v>8.5147999999999993</v>
      </c>
      <c r="AY116" s="2">
        <v>2.6341000000000001</v>
      </c>
      <c r="AZ116" s="2">
        <v>1.1620999999999999</v>
      </c>
      <c r="BA116" s="2">
        <v>0.34970000000000001</v>
      </c>
      <c r="BB116" s="2">
        <v>0</v>
      </c>
      <c r="BC116" s="2">
        <v>6.9999999999999999E-4</v>
      </c>
      <c r="BD116" s="2">
        <v>0.26179999999999998</v>
      </c>
      <c r="BE116" s="2">
        <v>0</v>
      </c>
      <c r="BF116" s="2">
        <v>1.7058</v>
      </c>
      <c r="BG116" s="2">
        <v>1.3577999999999999</v>
      </c>
      <c r="BH116" s="2">
        <v>0.65</v>
      </c>
      <c r="BI116" s="2">
        <v>1.4942</v>
      </c>
      <c r="BJ116" s="2">
        <v>1.9695</v>
      </c>
      <c r="BK116" s="2">
        <v>1.7901</v>
      </c>
      <c r="BL116" s="2">
        <v>1.8113999999999999</v>
      </c>
      <c r="BM116" s="2">
        <v>1.8009999999999999</v>
      </c>
      <c r="BN116" s="2">
        <v>1.7813000000000001</v>
      </c>
      <c r="BO116" s="2">
        <v>1.7714000000000001</v>
      </c>
      <c r="BP116" s="2">
        <v>1.7617</v>
      </c>
      <c r="BQ116" s="2">
        <v>1.8223</v>
      </c>
      <c r="BR116" s="2">
        <v>1.8375999999999999</v>
      </c>
      <c r="BS116" s="2">
        <v>1.8456999999999999</v>
      </c>
      <c r="BT116" s="2">
        <v>1.8471</v>
      </c>
      <c r="BU116" s="2">
        <v>35.328699999999998</v>
      </c>
      <c r="BV116" s="2">
        <v>0</v>
      </c>
      <c r="BW116" s="2">
        <v>0</v>
      </c>
      <c r="BX116" s="2">
        <v>0</v>
      </c>
      <c r="BY116" s="2">
        <v>38.639699999999998</v>
      </c>
      <c r="BZ116" s="2">
        <v>0.38540000000000002</v>
      </c>
      <c r="CA116" s="2">
        <v>25.140499999999999</v>
      </c>
      <c r="CB116" s="2">
        <v>0.48949999999999999</v>
      </c>
      <c r="CC116" s="2">
        <v>0</v>
      </c>
      <c r="CD116" s="2">
        <v>0</v>
      </c>
      <c r="CE116" s="2">
        <v>0</v>
      </c>
      <c r="CF116" s="2">
        <v>0</v>
      </c>
      <c r="CG116" s="2">
        <v>1.6199999999999999E-2</v>
      </c>
      <c r="CH116" s="2">
        <v>0</v>
      </c>
      <c r="CI116" s="2">
        <v>0</v>
      </c>
      <c r="CJ116" s="2">
        <v>53.7</v>
      </c>
      <c r="CK116" s="2">
        <v>53.04</v>
      </c>
      <c r="CL116" s="2">
        <v>45.73</v>
      </c>
      <c r="CM116" s="2">
        <v>0.46</v>
      </c>
      <c r="CN116" s="2">
        <v>0.74</v>
      </c>
      <c r="CO116" s="2">
        <v>0.02</v>
      </c>
      <c r="CP116" s="2">
        <v>53.6417</v>
      </c>
      <c r="CQ116" s="2">
        <v>0</v>
      </c>
      <c r="CR116" s="2">
        <v>29.542100000000001</v>
      </c>
      <c r="CS116" s="2">
        <v>0</v>
      </c>
      <c r="CT116" s="2">
        <v>0</v>
      </c>
      <c r="CU116" s="2">
        <v>0</v>
      </c>
      <c r="CV116" s="2">
        <v>0</v>
      </c>
      <c r="CW116" s="2">
        <v>11.855600000000001</v>
      </c>
      <c r="CX116" s="2">
        <v>4.6501000000000001</v>
      </c>
      <c r="CY116" s="2">
        <v>0.3105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57.44</v>
      </c>
      <c r="DF116" s="2">
        <v>40.770000000000003</v>
      </c>
      <c r="DG116" s="2">
        <v>1.79</v>
      </c>
      <c r="DH116" s="2">
        <v>0</v>
      </c>
      <c r="DI116" s="2">
        <v>50.202800000000003</v>
      </c>
      <c r="DJ116" s="2">
        <v>0</v>
      </c>
      <c r="DK116" s="2">
        <v>4.7927</v>
      </c>
      <c r="DL116" s="2">
        <v>0</v>
      </c>
      <c r="DM116" s="2">
        <v>14.4452</v>
      </c>
      <c r="DN116" s="2">
        <v>0.29870000000000002</v>
      </c>
      <c r="DO116" s="2">
        <v>12.9963</v>
      </c>
      <c r="DP116" s="2">
        <v>17.259599999999999</v>
      </c>
      <c r="DQ116" s="2">
        <v>0</v>
      </c>
      <c r="DR116" s="2">
        <v>0</v>
      </c>
      <c r="DS116" s="2">
        <v>0</v>
      </c>
      <c r="DT116" s="2">
        <v>0</v>
      </c>
      <c r="DU116" s="2">
        <v>4.8999999999999998E-3</v>
      </c>
      <c r="DV116" s="2">
        <v>0</v>
      </c>
      <c r="DW116" s="2">
        <v>0</v>
      </c>
      <c r="DX116" s="2">
        <v>61.59</v>
      </c>
      <c r="DY116" s="2">
        <v>36.54</v>
      </c>
      <c r="DZ116" s="2">
        <v>22.78</v>
      </c>
      <c r="EA116" s="2">
        <v>34.869999999999997</v>
      </c>
      <c r="EB116" s="2">
        <v>5.33</v>
      </c>
      <c r="EC116" s="2">
        <v>0.48</v>
      </c>
      <c r="ED116" s="2">
        <v>0.01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60.1327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3.4535999999999998</v>
      </c>
      <c r="HX116" s="2">
        <v>36.413699999999999</v>
      </c>
      <c r="HY116" s="2">
        <v>0</v>
      </c>
      <c r="HZ116" s="2">
        <v>94.82</v>
      </c>
      <c r="IA116" s="2">
        <v>5.18</v>
      </c>
    </row>
    <row r="117" spans="1:235" x14ac:dyDescent="0.35">
      <c r="A117" s="2" t="s">
        <v>659</v>
      </c>
      <c r="B117" s="2">
        <v>58.22</v>
      </c>
      <c r="C117" s="2">
        <v>57.04</v>
      </c>
      <c r="D117" s="2">
        <v>57.46</v>
      </c>
      <c r="E117" s="2">
        <v>1092.43</v>
      </c>
      <c r="F117" s="2">
        <v>1E-3</v>
      </c>
      <c r="G117" s="2">
        <v>-9.61</v>
      </c>
      <c r="H117" s="2">
        <v>0</v>
      </c>
      <c r="I117" s="2">
        <v>-0.71</v>
      </c>
      <c r="J117" s="2">
        <v>42.96</v>
      </c>
      <c r="K117" s="2">
        <v>1092.42</v>
      </c>
      <c r="L117" s="2">
        <v>-0.01</v>
      </c>
      <c r="M117" s="2">
        <v>1092.43</v>
      </c>
      <c r="N117" s="2">
        <v>-0.01</v>
      </c>
      <c r="O117" s="2">
        <v>1092.43</v>
      </c>
      <c r="P117" s="2">
        <v>0</v>
      </c>
      <c r="Q117" s="2">
        <v>1081.74</v>
      </c>
      <c r="R117" s="2">
        <v>-10.7</v>
      </c>
      <c r="S117" s="2">
        <v>1073.54</v>
      </c>
      <c r="T117" s="2">
        <v>-18.89</v>
      </c>
      <c r="U117" s="2">
        <v>1087.67</v>
      </c>
      <c r="V117" s="2">
        <v>-4.76</v>
      </c>
      <c r="W117" s="2">
        <v>1026.8499999999999</v>
      </c>
      <c r="X117" s="2">
        <v>-65.58</v>
      </c>
      <c r="Y117" s="2">
        <v>9.1082000000000001</v>
      </c>
      <c r="Z117" s="2">
        <v>26.778400000000001</v>
      </c>
      <c r="AA117" s="2">
        <v>19.817699999999999</v>
      </c>
      <c r="AB117" s="2">
        <v>0</v>
      </c>
      <c r="AC117" s="2">
        <v>0</v>
      </c>
      <c r="AD117" s="2">
        <v>0</v>
      </c>
      <c r="AE117" s="2">
        <v>0</v>
      </c>
      <c r="AF117" s="2">
        <v>1.0812999999999999</v>
      </c>
      <c r="AG117" s="2">
        <v>10.833399999999999</v>
      </c>
      <c r="AH117" s="2">
        <v>38.916600000000003</v>
      </c>
      <c r="AI117" s="2">
        <v>49.743400000000001</v>
      </c>
      <c r="AJ117" s="2">
        <v>0</v>
      </c>
      <c r="AK117" s="2">
        <v>0</v>
      </c>
      <c r="AL117" s="2">
        <v>0</v>
      </c>
      <c r="AM117" s="2">
        <v>0</v>
      </c>
      <c r="AN117" s="2">
        <v>0.50660000000000005</v>
      </c>
      <c r="AO117" s="2">
        <v>0.25419999999999998</v>
      </c>
      <c r="AP117" s="2">
        <v>4.53E-2</v>
      </c>
      <c r="AQ117" s="2">
        <v>49.5839</v>
      </c>
      <c r="AR117" s="2">
        <v>3.8679000000000001</v>
      </c>
      <c r="AS117" s="2">
        <v>11.3713</v>
      </c>
      <c r="AT117" s="2">
        <v>2.6042999999999998</v>
      </c>
      <c r="AU117" s="2">
        <v>15.7948</v>
      </c>
      <c r="AV117" s="2">
        <v>0.29630000000000001</v>
      </c>
      <c r="AW117" s="2">
        <v>3.5733000000000001</v>
      </c>
      <c r="AX117" s="2">
        <v>8.4833999999999996</v>
      </c>
      <c r="AY117" s="2">
        <v>2.6345999999999998</v>
      </c>
      <c r="AZ117" s="2">
        <v>1.173</v>
      </c>
      <c r="BA117" s="2">
        <v>0.3538</v>
      </c>
      <c r="BB117" s="2">
        <v>0</v>
      </c>
      <c r="BC117" s="2">
        <v>6.9999999999999999E-4</v>
      </c>
      <c r="BD117" s="2">
        <v>0.26269999999999999</v>
      </c>
      <c r="BE117" s="2">
        <v>0</v>
      </c>
      <c r="BF117" s="2">
        <v>1.7139</v>
      </c>
      <c r="BG117" s="2">
        <v>1.36</v>
      </c>
      <c r="BH117" s="2">
        <v>0.64700000000000002</v>
      </c>
      <c r="BI117" s="2">
        <v>1.4991000000000001</v>
      </c>
      <c r="BJ117" s="2">
        <v>1.9866999999999999</v>
      </c>
      <c r="BK117" s="2">
        <v>1.8016000000000001</v>
      </c>
      <c r="BL117" s="2">
        <v>1.8231999999999999</v>
      </c>
      <c r="BM117" s="2">
        <v>1.8122</v>
      </c>
      <c r="BN117" s="2">
        <v>1.7919</v>
      </c>
      <c r="BO117" s="2">
        <v>1.7816000000000001</v>
      </c>
      <c r="BP117" s="2">
        <v>1.7716000000000001</v>
      </c>
      <c r="BQ117" s="2">
        <v>1.8348</v>
      </c>
      <c r="BR117" s="2">
        <v>1.8505</v>
      </c>
      <c r="BS117" s="2">
        <v>1.8588</v>
      </c>
      <c r="BT117" s="2">
        <v>1.8602000000000001</v>
      </c>
      <c r="BU117" s="2">
        <v>35.302799999999998</v>
      </c>
      <c r="BV117" s="2">
        <v>0</v>
      </c>
      <c r="BW117" s="2">
        <v>0</v>
      </c>
      <c r="BX117" s="2">
        <v>0</v>
      </c>
      <c r="BY117" s="2">
        <v>38.776800000000001</v>
      </c>
      <c r="BZ117" s="2">
        <v>0.38619999999999999</v>
      </c>
      <c r="CA117" s="2">
        <v>25.028300000000002</v>
      </c>
      <c r="CB117" s="2">
        <v>0.48970000000000002</v>
      </c>
      <c r="CC117" s="2">
        <v>0</v>
      </c>
      <c r="CD117" s="2">
        <v>0</v>
      </c>
      <c r="CE117" s="2">
        <v>0</v>
      </c>
      <c r="CF117" s="2">
        <v>0</v>
      </c>
      <c r="CG117" s="2">
        <v>1.6199999999999999E-2</v>
      </c>
      <c r="CH117" s="2">
        <v>0</v>
      </c>
      <c r="CI117" s="2">
        <v>0</v>
      </c>
      <c r="CJ117" s="2">
        <v>53.5</v>
      </c>
      <c r="CK117" s="2">
        <v>52.84</v>
      </c>
      <c r="CL117" s="2">
        <v>45.93</v>
      </c>
      <c r="CM117" s="2">
        <v>0.46</v>
      </c>
      <c r="CN117" s="2">
        <v>0.74</v>
      </c>
      <c r="CO117" s="2">
        <v>0.02</v>
      </c>
      <c r="CP117" s="2">
        <v>53.676600000000001</v>
      </c>
      <c r="CQ117" s="2">
        <v>0</v>
      </c>
      <c r="CR117" s="2">
        <v>29.5181</v>
      </c>
      <c r="CS117" s="2">
        <v>0</v>
      </c>
      <c r="CT117" s="2">
        <v>0</v>
      </c>
      <c r="CU117" s="2">
        <v>0</v>
      </c>
      <c r="CV117" s="2">
        <v>0</v>
      </c>
      <c r="CW117" s="2">
        <v>11.8276</v>
      </c>
      <c r="CX117" s="2">
        <v>4.665</v>
      </c>
      <c r="CY117" s="2">
        <v>0.31280000000000002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57.3</v>
      </c>
      <c r="DF117" s="2">
        <v>40.9</v>
      </c>
      <c r="DG117" s="2">
        <v>1.8</v>
      </c>
      <c r="DH117" s="2">
        <v>0</v>
      </c>
      <c r="DI117" s="2">
        <v>50.188800000000001</v>
      </c>
      <c r="DJ117" s="2">
        <v>0</v>
      </c>
      <c r="DK117" s="2">
        <v>4.7914000000000003</v>
      </c>
      <c r="DL117" s="2">
        <v>0</v>
      </c>
      <c r="DM117" s="2">
        <v>14.509</v>
      </c>
      <c r="DN117" s="2">
        <v>0.2999</v>
      </c>
      <c r="DO117" s="2">
        <v>12.960599999999999</v>
      </c>
      <c r="DP117" s="2">
        <v>17.2453</v>
      </c>
      <c r="DQ117" s="2">
        <v>0</v>
      </c>
      <c r="DR117" s="2">
        <v>0</v>
      </c>
      <c r="DS117" s="2">
        <v>0</v>
      </c>
      <c r="DT117" s="2">
        <v>0</v>
      </c>
      <c r="DU117" s="2">
        <v>4.8999999999999998E-3</v>
      </c>
      <c r="DV117" s="2">
        <v>0</v>
      </c>
      <c r="DW117" s="2">
        <v>0</v>
      </c>
      <c r="DX117" s="2">
        <v>61.42</v>
      </c>
      <c r="DY117" s="2">
        <v>36.450000000000003</v>
      </c>
      <c r="DZ117" s="2">
        <v>22.89</v>
      </c>
      <c r="EA117" s="2">
        <v>34.85</v>
      </c>
      <c r="EB117" s="2">
        <v>5.33</v>
      </c>
      <c r="EC117" s="2">
        <v>0.48</v>
      </c>
      <c r="ED117" s="2">
        <v>0.01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60.141199999999998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3.4449999999999998</v>
      </c>
      <c r="HX117" s="2">
        <v>36.413800000000002</v>
      </c>
      <c r="HY117" s="2">
        <v>0</v>
      </c>
      <c r="HZ117" s="2">
        <v>94.83</v>
      </c>
      <c r="IA117" s="2">
        <v>5.17</v>
      </c>
    </row>
    <row r="118" spans="1:235" x14ac:dyDescent="0.35">
      <c r="A118" s="2" t="s">
        <v>659</v>
      </c>
      <c r="B118" s="2">
        <v>58.73</v>
      </c>
      <c r="C118" s="2">
        <v>57.55</v>
      </c>
      <c r="D118" s="2">
        <v>57.96</v>
      </c>
      <c r="E118" s="2">
        <v>1091.68</v>
      </c>
      <c r="F118" s="2">
        <v>1E-3</v>
      </c>
      <c r="G118" s="2">
        <v>-9.6199999999999992</v>
      </c>
      <c r="H118" s="2">
        <v>0</v>
      </c>
      <c r="I118" s="2">
        <v>-0.71</v>
      </c>
      <c r="J118" s="2">
        <v>42.45</v>
      </c>
      <c r="K118" s="2">
        <v>1091.67</v>
      </c>
      <c r="L118" s="2">
        <v>-0.01</v>
      </c>
      <c r="M118" s="2">
        <v>1091.68</v>
      </c>
      <c r="N118" s="2">
        <v>0</v>
      </c>
      <c r="O118" s="2">
        <v>1091.68</v>
      </c>
      <c r="P118" s="2">
        <v>0</v>
      </c>
      <c r="Q118" s="2">
        <v>1081</v>
      </c>
      <c r="R118" s="2">
        <v>-10.68</v>
      </c>
      <c r="S118" s="2">
        <v>1072.74</v>
      </c>
      <c r="T118" s="2">
        <v>-18.940000000000001</v>
      </c>
      <c r="U118" s="2">
        <v>1089.74</v>
      </c>
      <c r="V118" s="2">
        <v>-1.94</v>
      </c>
      <c r="W118" s="2">
        <v>1026.8499999999999</v>
      </c>
      <c r="X118" s="2">
        <v>-64.83</v>
      </c>
      <c r="Y118" s="2">
        <v>9.1631</v>
      </c>
      <c r="Z118" s="2">
        <v>26.974399999999999</v>
      </c>
      <c r="AA118" s="2">
        <v>20.0687</v>
      </c>
      <c r="AB118" s="2">
        <v>0</v>
      </c>
      <c r="AC118" s="2">
        <v>0</v>
      </c>
      <c r="AD118" s="2">
        <v>0</v>
      </c>
      <c r="AE118" s="2">
        <v>0</v>
      </c>
      <c r="AF118" s="2">
        <v>1.0839000000000001</v>
      </c>
      <c r="AG118" s="2">
        <v>10.8888</v>
      </c>
      <c r="AH118" s="2">
        <v>38.852200000000003</v>
      </c>
      <c r="AI118" s="2">
        <v>49.75</v>
      </c>
      <c r="AJ118" s="2">
        <v>0</v>
      </c>
      <c r="AK118" s="2">
        <v>0</v>
      </c>
      <c r="AL118" s="2">
        <v>0</v>
      </c>
      <c r="AM118" s="2">
        <v>0</v>
      </c>
      <c r="AN118" s="2">
        <v>0.5091</v>
      </c>
      <c r="AO118" s="2">
        <v>0.255</v>
      </c>
      <c r="AP118" s="2">
        <v>4.53E-2</v>
      </c>
      <c r="AQ118" s="2">
        <v>49.5747</v>
      </c>
      <c r="AR118" s="2">
        <v>3.9140000000000001</v>
      </c>
      <c r="AS118" s="2">
        <v>11.358000000000001</v>
      </c>
      <c r="AT118" s="2">
        <v>2.6109</v>
      </c>
      <c r="AU118" s="2">
        <v>15.8043</v>
      </c>
      <c r="AV118" s="2">
        <v>0.29680000000000001</v>
      </c>
      <c r="AW118" s="2">
        <v>3.548</v>
      </c>
      <c r="AX118" s="2">
        <v>8.4518000000000004</v>
      </c>
      <c r="AY118" s="2">
        <v>2.6351</v>
      </c>
      <c r="AZ118" s="2">
        <v>1.1840999999999999</v>
      </c>
      <c r="BA118" s="2">
        <v>0.35799999999999998</v>
      </c>
      <c r="BB118" s="2">
        <v>0</v>
      </c>
      <c r="BC118" s="2">
        <v>6.9999999999999999E-4</v>
      </c>
      <c r="BD118" s="2">
        <v>0.2636</v>
      </c>
      <c r="BE118" s="2">
        <v>0</v>
      </c>
      <c r="BF118" s="2">
        <v>1.7221</v>
      </c>
      <c r="BG118" s="2">
        <v>1.3623000000000001</v>
      </c>
      <c r="BH118" s="2">
        <v>0.64390000000000003</v>
      </c>
      <c r="BI118" s="2">
        <v>1.504</v>
      </c>
      <c r="BJ118" s="2">
        <v>2.0043000000000002</v>
      </c>
      <c r="BK118" s="2">
        <v>1.8132999999999999</v>
      </c>
      <c r="BL118" s="2">
        <v>1.8351</v>
      </c>
      <c r="BM118" s="2">
        <v>1.8234999999999999</v>
      </c>
      <c r="BN118" s="2">
        <v>1.8025</v>
      </c>
      <c r="BO118" s="2">
        <v>1.7919</v>
      </c>
      <c r="BP118" s="2">
        <v>1.7816000000000001</v>
      </c>
      <c r="BQ118" s="2">
        <v>1.8474999999999999</v>
      </c>
      <c r="BR118" s="2">
        <v>1.8635999999999999</v>
      </c>
      <c r="BS118" s="2">
        <v>1.8720000000000001</v>
      </c>
      <c r="BT118" s="2">
        <v>1.8734999999999999</v>
      </c>
      <c r="BU118" s="2">
        <v>35.276899999999998</v>
      </c>
      <c r="BV118" s="2">
        <v>0</v>
      </c>
      <c r="BW118" s="2">
        <v>0</v>
      </c>
      <c r="BX118" s="2">
        <v>0</v>
      </c>
      <c r="BY118" s="2">
        <v>38.914000000000001</v>
      </c>
      <c r="BZ118" s="2">
        <v>0.3871</v>
      </c>
      <c r="CA118" s="2">
        <v>24.9161</v>
      </c>
      <c r="CB118" s="2">
        <v>0.48980000000000001</v>
      </c>
      <c r="CC118" s="2">
        <v>0</v>
      </c>
      <c r="CD118" s="2">
        <v>0</v>
      </c>
      <c r="CE118" s="2">
        <v>0</v>
      </c>
      <c r="CF118" s="2">
        <v>0</v>
      </c>
      <c r="CG118" s="2">
        <v>1.61E-2</v>
      </c>
      <c r="CH118" s="2">
        <v>0</v>
      </c>
      <c r="CI118" s="2">
        <v>0</v>
      </c>
      <c r="CJ118" s="2">
        <v>53.3</v>
      </c>
      <c r="CK118" s="2">
        <v>52.65</v>
      </c>
      <c r="CL118" s="2">
        <v>46.13</v>
      </c>
      <c r="CM118" s="2">
        <v>0.46</v>
      </c>
      <c r="CN118" s="2">
        <v>0.74</v>
      </c>
      <c r="CO118" s="2">
        <v>0.02</v>
      </c>
      <c r="CP118" s="2">
        <v>53.711500000000001</v>
      </c>
      <c r="CQ118" s="2">
        <v>0</v>
      </c>
      <c r="CR118" s="2">
        <v>29.494</v>
      </c>
      <c r="CS118" s="2">
        <v>0</v>
      </c>
      <c r="CT118" s="2">
        <v>0</v>
      </c>
      <c r="CU118" s="2">
        <v>0</v>
      </c>
      <c r="CV118" s="2">
        <v>0</v>
      </c>
      <c r="CW118" s="2">
        <v>11.7996</v>
      </c>
      <c r="CX118" s="2">
        <v>4.6798000000000002</v>
      </c>
      <c r="CY118" s="2">
        <v>0.315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57.16</v>
      </c>
      <c r="DF118" s="2">
        <v>41.02</v>
      </c>
      <c r="DG118" s="2">
        <v>1.82</v>
      </c>
      <c r="DH118" s="2">
        <v>0</v>
      </c>
      <c r="DI118" s="2">
        <v>50.174799999999998</v>
      </c>
      <c r="DJ118" s="2">
        <v>0</v>
      </c>
      <c r="DK118" s="2">
        <v>4.7904</v>
      </c>
      <c r="DL118" s="2">
        <v>0</v>
      </c>
      <c r="DM118" s="2">
        <v>14.572800000000001</v>
      </c>
      <c r="DN118" s="2">
        <v>0.30120000000000002</v>
      </c>
      <c r="DO118" s="2">
        <v>12.924899999999999</v>
      </c>
      <c r="DP118" s="2">
        <v>17.231100000000001</v>
      </c>
      <c r="DQ118" s="2">
        <v>0</v>
      </c>
      <c r="DR118" s="2">
        <v>0</v>
      </c>
      <c r="DS118" s="2">
        <v>0</v>
      </c>
      <c r="DT118" s="2">
        <v>0</v>
      </c>
      <c r="DU118" s="2">
        <v>4.7999999999999996E-3</v>
      </c>
      <c r="DV118" s="2">
        <v>0</v>
      </c>
      <c r="DW118" s="2">
        <v>0</v>
      </c>
      <c r="DX118" s="2">
        <v>61.26</v>
      </c>
      <c r="DY118" s="2">
        <v>36.36</v>
      </c>
      <c r="DZ118" s="2">
        <v>23</v>
      </c>
      <c r="EA118" s="2">
        <v>34.840000000000003</v>
      </c>
      <c r="EB118" s="2">
        <v>5.33</v>
      </c>
      <c r="EC118" s="2">
        <v>0.48</v>
      </c>
      <c r="ED118" s="2">
        <v>0.01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60.149700000000003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3.4363000000000001</v>
      </c>
      <c r="HX118" s="2">
        <v>36.414000000000001</v>
      </c>
      <c r="HY118" s="2">
        <v>0</v>
      </c>
      <c r="HZ118" s="2">
        <v>94.84</v>
      </c>
      <c r="IA118" s="2">
        <v>5.16</v>
      </c>
    </row>
    <row r="119" spans="1:235" x14ac:dyDescent="0.35">
      <c r="A119" s="2" t="s">
        <v>659</v>
      </c>
      <c r="B119" s="2">
        <v>59.23</v>
      </c>
      <c r="C119" s="2">
        <v>58.06</v>
      </c>
      <c r="D119" s="2">
        <v>58.46</v>
      </c>
      <c r="E119" s="2">
        <v>1091.05</v>
      </c>
      <c r="F119" s="2">
        <v>1E-3</v>
      </c>
      <c r="G119" s="2">
        <v>-9.6300000000000008</v>
      </c>
      <c r="H119" s="2">
        <v>0</v>
      </c>
      <c r="I119" s="2">
        <v>-0.71</v>
      </c>
      <c r="J119" s="2">
        <v>41.94</v>
      </c>
      <c r="K119" s="2">
        <v>1091.02</v>
      </c>
      <c r="L119" s="2">
        <v>-0.03</v>
      </c>
      <c r="M119" s="2">
        <v>1091.03</v>
      </c>
      <c r="N119" s="2">
        <v>-0.01</v>
      </c>
      <c r="O119" s="2">
        <v>1091.05</v>
      </c>
      <c r="P119" s="2">
        <v>0</v>
      </c>
      <c r="Q119" s="2">
        <v>1080.42</v>
      </c>
      <c r="R119" s="2">
        <v>-10.63</v>
      </c>
      <c r="S119" s="2">
        <v>1072.0999999999999</v>
      </c>
      <c r="T119" s="2">
        <v>-18.95</v>
      </c>
      <c r="U119" s="2">
        <v>1091.04</v>
      </c>
      <c r="V119" s="2">
        <v>0</v>
      </c>
      <c r="W119" s="2">
        <v>1026.8499999999999</v>
      </c>
      <c r="X119" s="2">
        <v>-64.2</v>
      </c>
      <c r="Y119" s="2">
        <v>9.2037999999999993</v>
      </c>
      <c r="Z119" s="2">
        <v>27.167100000000001</v>
      </c>
      <c r="AA119" s="2">
        <v>20.320799999999998</v>
      </c>
      <c r="AB119" s="2">
        <v>0</v>
      </c>
      <c r="AC119" s="2">
        <v>0</v>
      </c>
      <c r="AD119" s="2">
        <v>2.0500000000000001E-2</v>
      </c>
      <c r="AE119" s="2">
        <v>0</v>
      </c>
      <c r="AF119" s="2">
        <v>1.0869</v>
      </c>
      <c r="AG119" s="2">
        <v>7.9934000000000003</v>
      </c>
      <c r="AH119" s="2">
        <v>37.861899999999999</v>
      </c>
      <c r="AI119" s="2">
        <v>49.532899999999998</v>
      </c>
      <c r="AJ119" s="2">
        <v>0</v>
      </c>
      <c r="AK119" s="2">
        <v>0</v>
      </c>
      <c r="AL119" s="2">
        <v>4.0288000000000004</v>
      </c>
      <c r="AM119" s="2">
        <v>0</v>
      </c>
      <c r="AN119" s="2">
        <v>0.58289999999999997</v>
      </c>
      <c r="AO119" s="2">
        <v>0.2555</v>
      </c>
      <c r="AP119" s="2">
        <v>4.53E-2</v>
      </c>
      <c r="AQ119" s="2">
        <v>49.5839</v>
      </c>
      <c r="AR119" s="2">
        <v>3.9369999999999998</v>
      </c>
      <c r="AS119" s="2">
        <v>11.349399999999999</v>
      </c>
      <c r="AT119" s="2">
        <v>2.6168999999999998</v>
      </c>
      <c r="AU119" s="2">
        <v>15.810499999999999</v>
      </c>
      <c r="AV119" s="2">
        <v>0.29730000000000001</v>
      </c>
      <c r="AW119" s="2">
        <v>3.5247000000000002</v>
      </c>
      <c r="AX119" s="2">
        <v>8.4208999999999996</v>
      </c>
      <c r="AY119" s="2">
        <v>2.6362999999999999</v>
      </c>
      <c r="AZ119" s="2">
        <v>1.1957</v>
      </c>
      <c r="BA119" s="2">
        <v>0.36230000000000001</v>
      </c>
      <c r="BB119" s="2">
        <v>0</v>
      </c>
      <c r="BC119" s="2">
        <v>6.9999999999999999E-4</v>
      </c>
      <c r="BD119" s="2">
        <v>0.26419999999999999</v>
      </c>
      <c r="BE119" s="2">
        <v>0</v>
      </c>
      <c r="BF119" s="2">
        <v>1.7303999999999999</v>
      </c>
      <c r="BG119" s="2">
        <v>1.3609</v>
      </c>
      <c r="BH119" s="2">
        <v>0.64119999999999999</v>
      </c>
      <c r="BI119" s="2">
        <v>1.5094000000000001</v>
      </c>
      <c r="BJ119" s="2">
        <v>2.0224000000000002</v>
      </c>
      <c r="BK119" s="2">
        <v>1.8255999999999999</v>
      </c>
      <c r="BL119" s="2">
        <v>1.8475999999999999</v>
      </c>
      <c r="BM119" s="2">
        <v>1.8353999999999999</v>
      </c>
      <c r="BN119" s="2">
        <v>1.8137000000000001</v>
      </c>
      <c r="BO119" s="2">
        <v>1.8028</v>
      </c>
      <c r="BP119" s="2">
        <v>1.7922</v>
      </c>
      <c r="BQ119" s="2">
        <v>1.86</v>
      </c>
      <c r="BR119" s="2">
        <v>1.8766</v>
      </c>
      <c r="BS119" s="2">
        <v>1.8853</v>
      </c>
      <c r="BT119" s="2">
        <v>1.8868</v>
      </c>
      <c r="BU119" s="2">
        <v>35.253300000000003</v>
      </c>
      <c r="BV119" s="2">
        <v>0</v>
      </c>
      <c r="BW119" s="2">
        <v>0</v>
      </c>
      <c r="BX119" s="2">
        <v>0</v>
      </c>
      <c r="BY119" s="2">
        <v>39.039200000000001</v>
      </c>
      <c r="BZ119" s="2">
        <v>0.3881</v>
      </c>
      <c r="CA119" s="2">
        <v>24.8139</v>
      </c>
      <c r="CB119" s="2">
        <v>0.4894</v>
      </c>
      <c r="CC119" s="2">
        <v>0</v>
      </c>
      <c r="CD119" s="2">
        <v>0</v>
      </c>
      <c r="CE119" s="2">
        <v>0</v>
      </c>
      <c r="CF119" s="2">
        <v>0</v>
      </c>
      <c r="CG119" s="2">
        <v>1.6E-2</v>
      </c>
      <c r="CH119" s="2">
        <v>0</v>
      </c>
      <c r="CI119" s="2">
        <v>0</v>
      </c>
      <c r="CJ119" s="2">
        <v>53.12</v>
      </c>
      <c r="CK119" s="2">
        <v>52.47</v>
      </c>
      <c r="CL119" s="2">
        <v>46.31</v>
      </c>
      <c r="CM119" s="2">
        <v>0.47</v>
      </c>
      <c r="CN119" s="2">
        <v>0.74</v>
      </c>
      <c r="CO119" s="2">
        <v>0.02</v>
      </c>
      <c r="CP119" s="2">
        <v>53.745199999999997</v>
      </c>
      <c r="CQ119" s="2">
        <v>0</v>
      </c>
      <c r="CR119" s="2">
        <v>29.4709</v>
      </c>
      <c r="CS119" s="2">
        <v>0</v>
      </c>
      <c r="CT119" s="2">
        <v>0</v>
      </c>
      <c r="CU119" s="2">
        <v>0</v>
      </c>
      <c r="CV119" s="2">
        <v>0</v>
      </c>
      <c r="CW119" s="2">
        <v>11.7727</v>
      </c>
      <c r="CX119" s="2">
        <v>4.6942000000000004</v>
      </c>
      <c r="CY119" s="2">
        <v>0.317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57.03</v>
      </c>
      <c r="DF119" s="2">
        <v>41.15</v>
      </c>
      <c r="DG119" s="2">
        <v>1.83</v>
      </c>
      <c r="DH119" s="2">
        <v>0</v>
      </c>
      <c r="DI119" s="2">
        <v>50.164099999999998</v>
      </c>
      <c r="DJ119" s="2">
        <v>0</v>
      </c>
      <c r="DK119" s="2">
        <v>4.7849000000000004</v>
      </c>
      <c r="DL119" s="2">
        <v>0</v>
      </c>
      <c r="DM119" s="2">
        <v>14.633699999999999</v>
      </c>
      <c r="DN119" s="2">
        <v>0.30249999999999999</v>
      </c>
      <c r="DO119" s="2">
        <v>12.8932</v>
      </c>
      <c r="DP119" s="2">
        <v>17.216699999999999</v>
      </c>
      <c r="DQ119" s="2">
        <v>0</v>
      </c>
      <c r="DR119" s="2">
        <v>0</v>
      </c>
      <c r="DS119" s="2">
        <v>0</v>
      </c>
      <c r="DT119" s="2">
        <v>0</v>
      </c>
      <c r="DU119" s="2">
        <v>4.7999999999999996E-3</v>
      </c>
      <c r="DV119" s="2">
        <v>0</v>
      </c>
      <c r="DW119" s="2">
        <v>0</v>
      </c>
      <c r="DX119" s="2">
        <v>61.1</v>
      </c>
      <c r="DY119" s="2">
        <v>36.28</v>
      </c>
      <c r="DZ119" s="2">
        <v>23.1</v>
      </c>
      <c r="EA119" s="2">
        <v>34.82</v>
      </c>
      <c r="EB119" s="2">
        <v>5.32</v>
      </c>
      <c r="EC119" s="2">
        <v>0.48</v>
      </c>
      <c r="ED119" s="2">
        <v>0.01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50.385800000000003</v>
      </c>
      <c r="FY119" s="2">
        <v>0.38040000000000002</v>
      </c>
      <c r="FZ119" s="2">
        <v>7.7428999999999997</v>
      </c>
      <c r="GA119" s="2">
        <v>36.591099999999997</v>
      </c>
      <c r="GB119" s="2">
        <v>0</v>
      </c>
      <c r="GC119" s="2">
        <v>4.8998999999999997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46.18</v>
      </c>
      <c r="GM119" s="2">
        <v>7.1</v>
      </c>
      <c r="GN119" s="2">
        <v>37.28</v>
      </c>
      <c r="GO119" s="2">
        <v>0.55000000000000004</v>
      </c>
      <c r="GP119" s="2">
        <v>8.9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60.159300000000002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3.4266000000000001</v>
      </c>
      <c r="HX119" s="2">
        <v>36.414099999999998</v>
      </c>
      <c r="HY119" s="2">
        <v>0</v>
      </c>
      <c r="HZ119" s="2">
        <v>94.86</v>
      </c>
      <c r="IA119" s="2">
        <v>5.14</v>
      </c>
    </row>
    <row r="120" spans="1:235" x14ac:dyDescent="0.35">
      <c r="A120" s="2" t="s">
        <v>659</v>
      </c>
      <c r="B120" s="2">
        <v>59.74</v>
      </c>
      <c r="C120" s="2">
        <v>58.58</v>
      </c>
      <c r="D120" s="2">
        <v>58.96</v>
      </c>
      <c r="E120" s="2">
        <v>1090.6600000000001</v>
      </c>
      <c r="F120" s="2">
        <v>1E-3</v>
      </c>
      <c r="G120" s="2">
        <v>-9.6300000000000008</v>
      </c>
      <c r="H120" s="2">
        <v>0</v>
      </c>
      <c r="I120" s="2">
        <v>-0.71</v>
      </c>
      <c r="J120" s="2">
        <v>41.42</v>
      </c>
      <c r="K120" s="2">
        <v>1090.6199999999999</v>
      </c>
      <c r="L120" s="2">
        <v>-0.03</v>
      </c>
      <c r="M120" s="2">
        <v>1090.6400000000001</v>
      </c>
      <c r="N120" s="2">
        <v>-0.01</v>
      </c>
      <c r="O120" s="2">
        <v>1090.6600000000001</v>
      </c>
      <c r="P120" s="2">
        <v>0</v>
      </c>
      <c r="Q120" s="2">
        <v>1080.17</v>
      </c>
      <c r="R120" s="2">
        <v>-10.48</v>
      </c>
      <c r="S120" s="2">
        <v>1071.81</v>
      </c>
      <c r="T120" s="2">
        <v>-18.850000000000001</v>
      </c>
      <c r="U120" s="2">
        <v>1090.6500000000001</v>
      </c>
      <c r="V120" s="2">
        <v>0</v>
      </c>
      <c r="W120" s="2">
        <v>1026.8499999999999</v>
      </c>
      <c r="X120" s="2">
        <v>-63.81</v>
      </c>
      <c r="Y120" s="2">
        <v>9.2077000000000009</v>
      </c>
      <c r="Z120" s="2">
        <v>27.347899999999999</v>
      </c>
      <c r="AA120" s="2">
        <v>20.5871</v>
      </c>
      <c r="AB120" s="2">
        <v>0</v>
      </c>
      <c r="AC120" s="2">
        <v>0</v>
      </c>
      <c r="AD120" s="2">
        <v>8.4000000000000005E-2</v>
      </c>
      <c r="AE120" s="2">
        <v>0</v>
      </c>
      <c r="AF120" s="2">
        <v>1.0907</v>
      </c>
      <c r="AG120" s="2">
        <v>0.74639999999999995</v>
      </c>
      <c r="AH120" s="2">
        <v>34.883000000000003</v>
      </c>
      <c r="AI120" s="2">
        <v>51.375900000000001</v>
      </c>
      <c r="AJ120" s="2">
        <v>0</v>
      </c>
      <c r="AK120" s="2">
        <v>0</v>
      </c>
      <c r="AL120" s="2">
        <v>12.259</v>
      </c>
      <c r="AM120" s="2">
        <v>0</v>
      </c>
      <c r="AN120" s="2">
        <v>0.73580000000000001</v>
      </c>
      <c r="AO120" s="2">
        <v>0.25530000000000003</v>
      </c>
      <c r="AP120" s="2">
        <v>4.53E-2</v>
      </c>
      <c r="AQ120" s="2">
        <v>49.631300000000003</v>
      </c>
      <c r="AR120" s="2">
        <v>3.9091999999999998</v>
      </c>
      <c r="AS120" s="2">
        <v>11.352399999999999</v>
      </c>
      <c r="AT120" s="2">
        <v>2.6213000000000002</v>
      </c>
      <c r="AU120" s="2">
        <v>15.812099999999999</v>
      </c>
      <c r="AV120" s="2">
        <v>0.2979</v>
      </c>
      <c r="AW120" s="2">
        <v>3.5057999999999998</v>
      </c>
      <c r="AX120" s="2">
        <v>8.3899000000000008</v>
      </c>
      <c r="AY120" s="2">
        <v>2.6398000000000001</v>
      </c>
      <c r="AZ120" s="2">
        <v>1.2083999999999999</v>
      </c>
      <c r="BA120" s="2">
        <v>0.3669</v>
      </c>
      <c r="BB120" s="2">
        <v>0</v>
      </c>
      <c r="BC120" s="2">
        <v>6.9999999999999999E-4</v>
      </c>
      <c r="BD120" s="2">
        <v>0.26419999999999999</v>
      </c>
      <c r="BE120" s="2">
        <v>0</v>
      </c>
      <c r="BF120" s="2">
        <v>1.7392000000000001</v>
      </c>
      <c r="BG120" s="2">
        <v>1.3512999999999999</v>
      </c>
      <c r="BH120" s="2">
        <v>0.63929999999999998</v>
      </c>
      <c r="BI120" s="2">
        <v>1.516</v>
      </c>
      <c r="BJ120" s="2">
        <v>2.0411999999999999</v>
      </c>
      <c r="BK120" s="2">
        <v>1.8391</v>
      </c>
      <c r="BL120" s="2">
        <v>1.8613</v>
      </c>
      <c r="BM120" s="2">
        <v>1.8484</v>
      </c>
      <c r="BN120" s="2">
        <v>1.8260000000000001</v>
      </c>
      <c r="BO120" s="2">
        <v>1.8148</v>
      </c>
      <c r="BP120" s="2">
        <v>1.8038000000000001</v>
      </c>
      <c r="BQ120" s="2">
        <v>1.8718999999999999</v>
      </c>
      <c r="BR120" s="2">
        <v>1.8889</v>
      </c>
      <c r="BS120" s="2">
        <v>1.8978999999999999</v>
      </c>
      <c r="BT120" s="2">
        <v>1.8995</v>
      </c>
      <c r="BU120" s="2">
        <v>35.234400000000001</v>
      </c>
      <c r="BV120" s="2">
        <v>0</v>
      </c>
      <c r="BW120" s="2">
        <v>0</v>
      </c>
      <c r="BX120" s="2">
        <v>0</v>
      </c>
      <c r="BY120" s="2">
        <v>39.14</v>
      </c>
      <c r="BZ120" s="2">
        <v>0.38940000000000002</v>
      </c>
      <c r="CA120" s="2">
        <v>24.732600000000001</v>
      </c>
      <c r="CB120" s="2">
        <v>0.48770000000000002</v>
      </c>
      <c r="CC120" s="2">
        <v>0</v>
      </c>
      <c r="CD120" s="2">
        <v>0</v>
      </c>
      <c r="CE120" s="2">
        <v>0</v>
      </c>
      <c r="CF120" s="2">
        <v>0</v>
      </c>
      <c r="CG120" s="2">
        <v>1.6E-2</v>
      </c>
      <c r="CH120" s="2">
        <v>0</v>
      </c>
      <c r="CI120" s="2">
        <v>0</v>
      </c>
      <c r="CJ120" s="2">
        <v>52.97</v>
      </c>
      <c r="CK120" s="2">
        <v>52.32</v>
      </c>
      <c r="CL120" s="2">
        <v>46.45</v>
      </c>
      <c r="CM120" s="2">
        <v>0.47</v>
      </c>
      <c r="CN120" s="2">
        <v>0.74</v>
      </c>
      <c r="CO120" s="2">
        <v>0.02</v>
      </c>
      <c r="CP120" s="2">
        <v>53.776800000000001</v>
      </c>
      <c r="CQ120" s="2">
        <v>0</v>
      </c>
      <c r="CR120" s="2">
        <v>29.449300000000001</v>
      </c>
      <c r="CS120" s="2">
        <v>0</v>
      </c>
      <c r="CT120" s="2">
        <v>0</v>
      </c>
      <c r="CU120" s="2">
        <v>0</v>
      </c>
      <c r="CV120" s="2">
        <v>0</v>
      </c>
      <c r="CW120" s="2">
        <v>11.7475</v>
      </c>
      <c r="CX120" s="2">
        <v>4.7079000000000004</v>
      </c>
      <c r="CY120" s="2">
        <v>0.31850000000000001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56.9</v>
      </c>
      <c r="DF120" s="2">
        <v>41.26</v>
      </c>
      <c r="DG120" s="2">
        <v>1.84</v>
      </c>
      <c r="DH120" s="2">
        <v>0</v>
      </c>
      <c r="DI120" s="2">
        <v>50.159599999999998</v>
      </c>
      <c r="DJ120" s="2">
        <v>0</v>
      </c>
      <c r="DK120" s="2">
        <v>4.7720000000000002</v>
      </c>
      <c r="DL120" s="2">
        <v>0</v>
      </c>
      <c r="DM120" s="2">
        <v>14.689500000000001</v>
      </c>
      <c r="DN120" s="2">
        <v>0.30420000000000003</v>
      </c>
      <c r="DO120" s="2">
        <v>12.870100000000001</v>
      </c>
      <c r="DP120" s="2">
        <v>17.1997</v>
      </c>
      <c r="DQ120" s="2">
        <v>0</v>
      </c>
      <c r="DR120" s="2">
        <v>0</v>
      </c>
      <c r="DS120" s="2">
        <v>0</v>
      </c>
      <c r="DT120" s="2">
        <v>0</v>
      </c>
      <c r="DU120" s="2">
        <v>4.7999999999999996E-3</v>
      </c>
      <c r="DV120" s="2">
        <v>0</v>
      </c>
      <c r="DW120" s="2">
        <v>0</v>
      </c>
      <c r="DX120" s="2">
        <v>60.96</v>
      </c>
      <c r="DY120" s="2">
        <v>36.22</v>
      </c>
      <c r="DZ120" s="2">
        <v>23.19</v>
      </c>
      <c r="EA120" s="2">
        <v>34.79</v>
      </c>
      <c r="EB120" s="2">
        <v>5.31</v>
      </c>
      <c r="EC120" s="2">
        <v>0.49</v>
      </c>
      <c r="ED120" s="2">
        <v>0.01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50.353299999999997</v>
      </c>
      <c r="FY120" s="2">
        <v>0.37909999999999999</v>
      </c>
      <c r="FZ120" s="2">
        <v>7.7918000000000003</v>
      </c>
      <c r="GA120" s="2">
        <v>36.593699999999998</v>
      </c>
      <c r="GB120" s="2">
        <v>0</v>
      </c>
      <c r="GC120" s="2">
        <v>4.8819999999999997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46.16</v>
      </c>
      <c r="GM120" s="2">
        <v>7.14</v>
      </c>
      <c r="GN120" s="2">
        <v>37.29</v>
      </c>
      <c r="GO120" s="2">
        <v>0.54</v>
      </c>
      <c r="GP120" s="2">
        <v>8.8699999999999992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60.170999999999999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3.4146000000000001</v>
      </c>
      <c r="HX120" s="2">
        <v>36.414400000000001</v>
      </c>
      <c r="HY120" s="2">
        <v>0</v>
      </c>
      <c r="HZ120" s="2">
        <v>94.88</v>
      </c>
      <c r="IA120" s="2">
        <v>5.12</v>
      </c>
    </row>
    <row r="121" spans="1:235" x14ac:dyDescent="0.35">
      <c r="A121" s="2" t="s">
        <v>659</v>
      </c>
      <c r="B121" s="2">
        <v>60.24</v>
      </c>
      <c r="C121" s="2">
        <v>59.1</v>
      </c>
      <c r="D121" s="2">
        <v>59.47</v>
      </c>
      <c r="E121" s="2">
        <v>1090.27</v>
      </c>
      <c r="F121" s="2">
        <v>1E-3</v>
      </c>
      <c r="G121" s="2">
        <v>-9.64</v>
      </c>
      <c r="H121" s="2">
        <v>0</v>
      </c>
      <c r="I121" s="2">
        <v>-0.71</v>
      </c>
      <c r="J121" s="2">
        <v>40.9</v>
      </c>
      <c r="K121" s="2">
        <v>1090.24</v>
      </c>
      <c r="L121" s="2">
        <v>-0.03</v>
      </c>
      <c r="M121" s="2">
        <v>1090.26</v>
      </c>
      <c r="N121" s="2">
        <v>-0.01</v>
      </c>
      <c r="O121" s="2">
        <v>1090.26</v>
      </c>
      <c r="P121" s="2">
        <v>-0.01</v>
      </c>
      <c r="Q121" s="2">
        <v>1079.93</v>
      </c>
      <c r="R121" s="2">
        <v>-10.34</v>
      </c>
      <c r="S121" s="2">
        <v>1071.52</v>
      </c>
      <c r="T121" s="2">
        <v>-18.75</v>
      </c>
      <c r="U121" s="2">
        <v>1090.27</v>
      </c>
      <c r="V121" s="2">
        <v>0</v>
      </c>
      <c r="W121" s="2">
        <v>1026.8499999999999</v>
      </c>
      <c r="X121" s="2">
        <v>-63.42</v>
      </c>
      <c r="Y121" s="2">
        <v>9.2088999999999999</v>
      </c>
      <c r="Z121" s="2">
        <v>27.5273</v>
      </c>
      <c r="AA121" s="2">
        <v>20.858000000000001</v>
      </c>
      <c r="AB121" s="2">
        <v>0</v>
      </c>
      <c r="AC121" s="2">
        <v>0</v>
      </c>
      <c r="AD121" s="2">
        <v>0.14710000000000001</v>
      </c>
      <c r="AE121" s="2">
        <v>0</v>
      </c>
      <c r="AF121" s="2">
        <v>1.0945</v>
      </c>
      <c r="AG121" s="2">
        <v>0.2374</v>
      </c>
      <c r="AH121" s="2">
        <v>34.595399999999998</v>
      </c>
      <c r="AI121" s="2">
        <v>52.259099999999997</v>
      </c>
      <c r="AJ121" s="2">
        <v>0</v>
      </c>
      <c r="AK121" s="2">
        <v>0</v>
      </c>
      <c r="AL121" s="2">
        <v>12.170500000000001</v>
      </c>
      <c r="AM121" s="2">
        <v>0</v>
      </c>
      <c r="AN121" s="2">
        <v>0.73760000000000003</v>
      </c>
      <c r="AO121" s="2">
        <v>0.25509999999999999</v>
      </c>
      <c r="AP121" s="2">
        <v>4.53E-2</v>
      </c>
      <c r="AQ121" s="2">
        <v>49.6783</v>
      </c>
      <c r="AR121" s="2">
        <v>3.8813</v>
      </c>
      <c r="AS121" s="2">
        <v>11.3561</v>
      </c>
      <c r="AT121" s="2">
        <v>2.6257000000000001</v>
      </c>
      <c r="AU121" s="2">
        <v>15.814</v>
      </c>
      <c r="AV121" s="2">
        <v>0.29849999999999999</v>
      </c>
      <c r="AW121" s="2">
        <v>3.4870000000000001</v>
      </c>
      <c r="AX121" s="2">
        <v>8.3577999999999992</v>
      </c>
      <c r="AY121" s="2">
        <v>2.6434000000000002</v>
      </c>
      <c r="AZ121" s="2">
        <v>1.2214</v>
      </c>
      <c r="BA121" s="2">
        <v>0.37159999999999999</v>
      </c>
      <c r="BB121" s="2">
        <v>0</v>
      </c>
      <c r="BC121" s="2">
        <v>6.9999999999999999E-4</v>
      </c>
      <c r="BD121" s="2">
        <v>0.2641</v>
      </c>
      <c r="BE121" s="2">
        <v>0</v>
      </c>
      <c r="BF121" s="2">
        <v>1.7481</v>
      </c>
      <c r="BG121" s="2">
        <v>1.3418000000000001</v>
      </c>
      <c r="BH121" s="2">
        <v>0.63729999999999998</v>
      </c>
      <c r="BI121" s="2">
        <v>1.5226999999999999</v>
      </c>
      <c r="BJ121" s="2">
        <v>2.0604</v>
      </c>
      <c r="BK121" s="2">
        <v>1.8527</v>
      </c>
      <c r="BL121" s="2">
        <v>1.8751</v>
      </c>
      <c r="BM121" s="2">
        <v>1.8615999999999999</v>
      </c>
      <c r="BN121" s="2">
        <v>1.8384</v>
      </c>
      <c r="BO121" s="2">
        <v>1.8268</v>
      </c>
      <c r="BP121" s="2">
        <v>1.8156000000000001</v>
      </c>
      <c r="BQ121" s="2">
        <v>1.8838999999999999</v>
      </c>
      <c r="BR121" s="2">
        <v>1.9014</v>
      </c>
      <c r="BS121" s="2">
        <v>1.9106000000000001</v>
      </c>
      <c r="BT121" s="2">
        <v>1.9121999999999999</v>
      </c>
      <c r="BU121" s="2">
        <v>35.215400000000002</v>
      </c>
      <c r="BV121" s="2">
        <v>0</v>
      </c>
      <c r="BW121" s="2">
        <v>0</v>
      </c>
      <c r="BX121" s="2">
        <v>0</v>
      </c>
      <c r="BY121" s="2">
        <v>39.241100000000003</v>
      </c>
      <c r="BZ121" s="2">
        <v>0.39069999999999999</v>
      </c>
      <c r="CA121" s="2">
        <v>24.6511</v>
      </c>
      <c r="CB121" s="2">
        <v>0.48580000000000001</v>
      </c>
      <c r="CC121" s="2">
        <v>0</v>
      </c>
      <c r="CD121" s="2">
        <v>0</v>
      </c>
      <c r="CE121" s="2">
        <v>0</v>
      </c>
      <c r="CF121" s="2">
        <v>0</v>
      </c>
      <c r="CG121" s="2">
        <v>1.5900000000000001E-2</v>
      </c>
      <c r="CH121" s="2">
        <v>0</v>
      </c>
      <c r="CI121" s="2">
        <v>0</v>
      </c>
      <c r="CJ121" s="2">
        <v>52.83</v>
      </c>
      <c r="CK121" s="2">
        <v>52.18</v>
      </c>
      <c r="CL121" s="2">
        <v>46.6</v>
      </c>
      <c r="CM121" s="2">
        <v>0.47</v>
      </c>
      <c r="CN121" s="2">
        <v>0.74</v>
      </c>
      <c r="CO121" s="2">
        <v>0.02</v>
      </c>
      <c r="CP121" s="2">
        <v>53.808599999999998</v>
      </c>
      <c r="CQ121" s="2">
        <v>0</v>
      </c>
      <c r="CR121" s="2">
        <v>29.427600000000002</v>
      </c>
      <c r="CS121" s="2">
        <v>0</v>
      </c>
      <c r="CT121" s="2">
        <v>0</v>
      </c>
      <c r="CU121" s="2">
        <v>0</v>
      </c>
      <c r="CV121" s="2">
        <v>0</v>
      </c>
      <c r="CW121" s="2">
        <v>11.722099999999999</v>
      </c>
      <c r="CX121" s="2">
        <v>4.7218</v>
      </c>
      <c r="CY121" s="2">
        <v>0.31990000000000002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56.77</v>
      </c>
      <c r="DF121" s="2">
        <v>41.38</v>
      </c>
      <c r="DG121" s="2">
        <v>1.84</v>
      </c>
      <c r="DH121" s="2">
        <v>0</v>
      </c>
      <c r="DI121" s="2">
        <v>50.154600000000002</v>
      </c>
      <c r="DJ121" s="2">
        <v>0</v>
      </c>
      <c r="DK121" s="2">
        <v>4.76</v>
      </c>
      <c r="DL121" s="2">
        <v>0</v>
      </c>
      <c r="DM121" s="2">
        <v>14.745900000000001</v>
      </c>
      <c r="DN121" s="2">
        <v>0.30590000000000001</v>
      </c>
      <c r="DO121" s="2">
        <v>12.847200000000001</v>
      </c>
      <c r="DP121" s="2">
        <v>17.1816</v>
      </c>
      <c r="DQ121" s="2">
        <v>0</v>
      </c>
      <c r="DR121" s="2">
        <v>0</v>
      </c>
      <c r="DS121" s="2">
        <v>0</v>
      </c>
      <c r="DT121" s="2">
        <v>0</v>
      </c>
      <c r="DU121" s="2">
        <v>4.7999999999999996E-3</v>
      </c>
      <c r="DV121" s="2">
        <v>0</v>
      </c>
      <c r="DW121" s="2">
        <v>0</v>
      </c>
      <c r="DX121" s="2">
        <v>60.83</v>
      </c>
      <c r="DY121" s="2">
        <v>36.159999999999997</v>
      </c>
      <c r="DZ121" s="2">
        <v>23.29</v>
      </c>
      <c r="EA121" s="2">
        <v>34.76</v>
      </c>
      <c r="EB121" s="2">
        <v>5.3</v>
      </c>
      <c r="EC121" s="2">
        <v>0.49</v>
      </c>
      <c r="ED121" s="2">
        <v>0.01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50.320700000000002</v>
      </c>
      <c r="FY121" s="2">
        <v>0.37790000000000001</v>
      </c>
      <c r="FZ121" s="2">
        <v>7.8413000000000004</v>
      </c>
      <c r="GA121" s="2">
        <v>36.595799999999997</v>
      </c>
      <c r="GB121" s="2">
        <v>0</v>
      </c>
      <c r="GC121" s="2">
        <v>4.8643000000000001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46.13</v>
      </c>
      <c r="GM121" s="2">
        <v>7.19</v>
      </c>
      <c r="GN121" s="2">
        <v>37.299999999999997</v>
      </c>
      <c r="GO121" s="2">
        <v>0.54</v>
      </c>
      <c r="GP121" s="2">
        <v>8.84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60.182499999999997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3.403</v>
      </c>
      <c r="HX121" s="2">
        <v>36.4146</v>
      </c>
      <c r="HY121" s="2">
        <v>0</v>
      </c>
      <c r="HZ121" s="2">
        <v>94.89</v>
      </c>
      <c r="IA121" s="2">
        <v>5.1100000000000003</v>
      </c>
    </row>
    <row r="122" spans="1:235" x14ac:dyDescent="0.35">
      <c r="A122" s="2" t="s">
        <v>659</v>
      </c>
      <c r="B122" s="2">
        <v>60.75</v>
      </c>
      <c r="C122" s="2">
        <v>59.62</v>
      </c>
      <c r="D122" s="2">
        <v>59.97</v>
      </c>
      <c r="E122" s="2">
        <v>1089.8800000000001</v>
      </c>
      <c r="F122" s="2">
        <v>1E-3</v>
      </c>
      <c r="G122" s="2">
        <v>-9.64</v>
      </c>
      <c r="H122" s="2">
        <v>0</v>
      </c>
      <c r="I122" s="2">
        <v>-0.71</v>
      </c>
      <c r="J122" s="2">
        <v>40.380000000000003</v>
      </c>
      <c r="K122" s="2">
        <v>1089.8499999999999</v>
      </c>
      <c r="L122" s="2">
        <v>-0.03</v>
      </c>
      <c r="M122" s="2">
        <v>1089.8699999999999</v>
      </c>
      <c r="N122" s="2">
        <v>-0.01</v>
      </c>
      <c r="O122" s="2">
        <v>1089.8699999999999</v>
      </c>
      <c r="P122" s="2">
        <v>-0.01</v>
      </c>
      <c r="Q122" s="2">
        <v>1079.68</v>
      </c>
      <c r="R122" s="2">
        <v>-10.199999999999999</v>
      </c>
      <c r="S122" s="2">
        <v>1071.23</v>
      </c>
      <c r="T122" s="2">
        <v>-18.649999999999999</v>
      </c>
      <c r="U122" s="2">
        <v>1089.8800000000001</v>
      </c>
      <c r="V122" s="2">
        <v>0</v>
      </c>
      <c r="W122" s="2">
        <v>1026.8499999999999</v>
      </c>
      <c r="X122" s="2">
        <v>-63.03</v>
      </c>
      <c r="Y122" s="2">
        <v>9.2119999999999997</v>
      </c>
      <c r="Z122" s="2">
        <v>27.707999999999998</v>
      </c>
      <c r="AA122" s="2">
        <v>21.125900000000001</v>
      </c>
      <c r="AB122" s="2">
        <v>0</v>
      </c>
      <c r="AC122" s="2">
        <v>0</v>
      </c>
      <c r="AD122" s="2">
        <v>0.21010000000000001</v>
      </c>
      <c r="AE122" s="2">
        <v>0</v>
      </c>
      <c r="AF122" s="2">
        <v>1.0983000000000001</v>
      </c>
      <c r="AG122" s="2">
        <v>0.59199999999999997</v>
      </c>
      <c r="AH122" s="2">
        <v>34.854799999999997</v>
      </c>
      <c r="AI122" s="2">
        <v>51.678100000000001</v>
      </c>
      <c r="AJ122" s="2">
        <v>0</v>
      </c>
      <c r="AK122" s="2">
        <v>0</v>
      </c>
      <c r="AL122" s="2">
        <v>12.136100000000001</v>
      </c>
      <c r="AM122" s="2">
        <v>0</v>
      </c>
      <c r="AN122" s="2">
        <v>0.73899999999999999</v>
      </c>
      <c r="AO122" s="2">
        <v>0.25490000000000002</v>
      </c>
      <c r="AP122" s="2">
        <v>4.53E-2</v>
      </c>
      <c r="AQ122" s="2">
        <v>49.726700000000001</v>
      </c>
      <c r="AR122" s="2">
        <v>3.8530000000000002</v>
      </c>
      <c r="AS122" s="2">
        <v>11.3598</v>
      </c>
      <c r="AT122" s="2">
        <v>2.6301000000000001</v>
      </c>
      <c r="AU122" s="2">
        <v>15.8147</v>
      </c>
      <c r="AV122" s="2">
        <v>0.29920000000000002</v>
      </c>
      <c r="AW122" s="2">
        <v>3.468</v>
      </c>
      <c r="AX122" s="2">
        <v>8.3257999999999992</v>
      </c>
      <c r="AY122" s="2">
        <v>2.6467999999999998</v>
      </c>
      <c r="AZ122" s="2">
        <v>1.2346999999999999</v>
      </c>
      <c r="BA122" s="2">
        <v>0.37630000000000002</v>
      </c>
      <c r="BB122" s="2">
        <v>0</v>
      </c>
      <c r="BC122" s="2">
        <v>6.9999999999999999E-4</v>
      </c>
      <c r="BD122" s="2">
        <v>0.2641</v>
      </c>
      <c r="BE122" s="2">
        <v>0</v>
      </c>
      <c r="BF122" s="2">
        <v>1.7569999999999999</v>
      </c>
      <c r="BG122" s="2">
        <v>1.3326</v>
      </c>
      <c r="BH122" s="2">
        <v>0.63539999999999996</v>
      </c>
      <c r="BI122" s="2">
        <v>1.5294000000000001</v>
      </c>
      <c r="BJ122" s="2">
        <v>2.08</v>
      </c>
      <c r="BK122" s="2">
        <v>1.8665</v>
      </c>
      <c r="BL122" s="2">
        <v>1.8891</v>
      </c>
      <c r="BM122" s="2">
        <v>1.875</v>
      </c>
      <c r="BN122" s="2">
        <v>1.851</v>
      </c>
      <c r="BO122" s="2">
        <v>1.8391</v>
      </c>
      <c r="BP122" s="2">
        <v>1.8275999999999999</v>
      </c>
      <c r="BQ122" s="2">
        <v>1.8958999999999999</v>
      </c>
      <c r="BR122" s="2">
        <v>1.9139999999999999</v>
      </c>
      <c r="BS122" s="2">
        <v>1.9235</v>
      </c>
      <c r="BT122" s="2">
        <v>1.9252</v>
      </c>
      <c r="BU122" s="2">
        <v>35.1965</v>
      </c>
      <c r="BV122" s="2">
        <v>0</v>
      </c>
      <c r="BW122" s="2">
        <v>0</v>
      </c>
      <c r="BX122" s="2">
        <v>0</v>
      </c>
      <c r="BY122" s="2">
        <v>39.342300000000002</v>
      </c>
      <c r="BZ122" s="2">
        <v>0.39200000000000002</v>
      </c>
      <c r="CA122" s="2">
        <v>24.569500000000001</v>
      </c>
      <c r="CB122" s="2">
        <v>0.48399999999999999</v>
      </c>
      <c r="CC122" s="2">
        <v>0</v>
      </c>
      <c r="CD122" s="2">
        <v>0</v>
      </c>
      <c r="CE122" s="2">
        <v>0</v>
      </c>
      <c r="CF122" s="2">
        <v>0</v>
      </c>
      <c r="CG122" s="2">
        <v>1.5800000000000002E-2</v>
      </c>
      <c r="CH122" s="2">
        <v>0</v>
      </c>
      <c r="CI122" s="2">
        <v>0</v>
      </c>
      <c r="CJ122" s="2">
        <v>52.68</v>
      </c>
      <c r="CK122" s="2">
        <v>52.03</v>
      </c>
      <c r="CL122" s="2">
        <v>46.74</v>
      </c>
      <c r="CM122" s="2">
        <v>0.47</v>
      </c>
      <c r="CN122" s="2">
        <v>0.74</v>
      </c>
      <c r="CO122" s="2">
        <v>0.02</v>
      </c>
      <c r="CP122" s="2">
        <v>53.840200000000003</v>
      </c>
      <c r="CQ122" s="2">
        <v>0</v>
      </c>
      <c r="CR122" s="2">
        <v>29.405999999999999</v>
      </c>
      <c r="CS122" s="2">
        <v>0</v>
      </c>
      <c r="CT122" s="2">
        <v>0</v>
      </c>
      <c r="CU122" s="2">
        <v>0</v>
      </c>
      <c r="CV122" s="2">
        <v>0</v>
      </c>
      <c r="CW122" s="2">
        <v>11.696899999999999</v>
      </c>
      <c r="CX122" s="2">
        <v>4.7355999999999998</v>
      </c>
      <c r="CY122" s="2">
        <v>0.32140000000000002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56.65</v>
      </c>
      <c r="DF122" s="2">
        <v>41.5</v>
      </c>
      <c r="DG122" s="2">
        <v>1.85</v>
      </c>
      <c r="DH122" s="2">
        <v>0</v>
      </c>
      <c r="DI122" s="2">
        <v>50.149799999999999</v>
      </c>
      <c r="DJ122" s="2">
        <v>0</v>
      </c>
      <c r="DK122" s="2">
        <v>4.7474999999999996</v>
      </c>
      <c r="DL122" s="2">
        <v>0</v>
      </c>
      <c r="DM122" s="2">
        <v>14.802300000000001</v>
      </c>
      <c r="DN122" s="2">
        <v>0.3075</v>
      </c>
      <c r="DO122" s="2">
        <v>12.824</v>
      </c>
      <c r="DP122" s="2">
        <v>17.164000000000001</v>
      </c>
      <c r="DQ122" s="2">
        <v>0</v>
      </c>
      <c r="DR122" s="2">
        <v>0</v>
      </c>
      <c r="DS122" s="2">
        <v>0</v>
      </c>
      <c r="DT122" s="2">
        <v>0</v>
      </c>
      <c r="DU122" s="2">
        <v>4.7999999999999996E-3</v>
      </c>
      <c r="DV122" s="2">
        <v>0</v>
      </c>
      <c r="DW122" s="2">
        <v>0</v>
      </c>
      <c r="DX122" s="2">
        <v>60.7</v>
      </c>
      <c r="DY122" s="2">
        <v>36.11</v>
      </c>
      <c r="DZ122" s="2">
        <v>23.38</v>
      </c>
      <c r="EA122" s="2">
        <v>34.729999999999997</v>
      </c>
      <c r="EB122" s="2">
        <v>5.28</v>
      </c>
      <c r="EC122" s="2">
        <v>0.49</v>
      </c>
      <c r="ED122" s="2">
        <v>0.01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50.287599999999998</v>
      </c>
      <c r="FY122" s="2">
        <v>0.37669999999999998</v>
      </c>
      <c r="FZ122" s="2">
        <v>7.8914999999999997</v>
      </c>
      <c r="GA122" s="2">
        <v>36.597499999999997</v>
      </c>
      <c r="GB122" s="2">
        <v>0</v>
      </c>
      <c r="GC122" s="2">
        <v>4.8465999999999996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46.11</v>
      </c>
      <c r="GM122" s="2">
        <v>7.24</v>
      </c>
      <c r="GN122" s="2">
        <v>37.299999999999997</v>
      </c>
      <c r="GO122" s="2">
        <v>0.54</v>
      </c>
      <c r="GP122" s="2">
        <v>8.81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60.193600000000004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3.3915999999999999</v>
      </c>
      <c r="HX122" s="2">
        <v>36.4148</v>
      </c>
      <c r="HY122" s="2">
        <v>0</v>
      </c>
      <c r="HZ122" s="2">
        <v>94.91</v>
      </c>
      <c r="IA122" s="2">
        <v>5.09</v>
      </c>
    </row>
    <row r="123" spans="1:235" x14ac:dyDescent="0.35">
      <c r="A123" s="2" t="s">
        <v>659</v>
      </c>
      <c r="B123" s="2">
        <v>61.25</v>
      </c>
      <c r="C123" s="2">
        <v>60.14</v>
      </c>
      <c r="D123" s="2">
        <v>60.47</v>
      </c>
      <c r="E123" s="2">
        <v>1089.48</v>
      </c>
      <c r="F123" s="2">
        <v>1E-3</v>
      </c>
      <c r="G123" s="2">
        <v>-9.65</v>
      </c>
      <c r="H123" s="2">
        <v>0</v>
      </c>
      <c r="I123" s="2">
        <v>-0.71</v>
      </c>
      <c r="J123" s="2">
        <v>39.86</v>
      </c>
      <c r="K123" s="2">
        <v>1089.45</v>
      </c>
      <c r="L123" s="2">
        <v>-0.03</v>
      </c>
      <c r="M123" s="2">
        <v>1089.47</v>
      </c>
      <c r="N123" s="2">
        <v>-0.01</v>
      </c>
      <c r="O123" s="2">
        <v>1089.47</v>
      </c>
      <c r="P123" s="2">
        <v>-0.01</v>
      </c>
      <c r="Q123" s="2">
        <v>1079.43</v>
      </c>
      <c r="R123" s="2">
        <v>-10.050000000000001</v>
      </c>
      <c r="S123" s="2">
        <v>1070.93</v>
      </c>
      <c r="T123" s="2">
        <v>-18.55</v>
      </c>
      <c r="U123" s="2">
        <v>1089.48</v>
      </c>
      <c r="V123" s="2">
        <v>0</v>
      </c>
      <c r="W123" s="2">
        <v>1026.8499999999999</v>
      </c>
      <c r="X123" s="2">
        <v>-62.63</v>
      </c>
      <c r="Y123" s="2">
        <v>9.2157999999999998</v>
      </c>
      <c r="Z123" s="2">
        <v>27.889500000000002</v>
      </c>
      <c r="AA123" s="2">
        <v>21.392600000000002</v>
      </c>
      <c r="AB123" s="2">
        <v>0</v>
      </c>
      <c r="AC123" s="2">
        <v>0</v>
      </c>
      <c r="AD123" s="2">
        <v>0.27260000000000001</v>
      </c>
      <c r="AE123" s="2">
        <v>0</v>
      </c>
      <c r="AF123" s="2">
        <v>1.1022000000000001</v>
      </c>
      <c r="AG123" s="2">
        <v>0.74099999999999999</v>
      </c>
      <c r="AH123" s="2">
        <v>35.021500000000003</v>
      </c>
      <c r="AI123" s="2">
        <v>51.431100000000001</v>
      </c>
      <c r="AJ123" s="2">
        <v>0</v>
      </c>
      <c r="AK123" s="2">
        <v>0</v>
      </c>
      <c r="AL123" s="2">
        <v>12.0662</v>
      </c>
      <c r="AM123" s="2">
        <v>0</v>
      </c>
      <c r="AN123" s="2">
        <v>0.74019999999999997</v>
      </c>
      <c r="AO123" s="2">
        <v>0.25469999999999998</v>
      </c>
      <c r="AP123" s="2">
        <v>4.53E-2</v>
      </c>
      <c r="AQ123" s="2">
        <v>49.776000000000003</v>
      </c>
      <c r="AR123" s="2">
        <v>3.8246000000000002</v>
      </c>
      <c r="AS123" s="2">
        <v>11.3636</v>
      </c>
      <c r="AT123" s="2">
        <v>2.6343999999999999</v>
      </c>
      <c r="AU123" s="2">
        <v>15.8146</v>
      </c>
      <c r="AV123" s="2">
        <v>0.29980000000000001</v>
      </c>
      <c r="AW123" s="2">
        <v>3.4489000000000001</v>
      </c>
      <c r="AX123" s="2">
        <v>8.2936999999999994</v>
      </c>
      <c r="AY123" s="2">
        <v>2.6501999999999999</v>
      </c>
      <c r="AZ123" s="2">
        <v>1.2483</v>
      </c>
      <c r="BA123" s="2">
        <v>0.38119999999999998</v>
      </c>
      <c r="BB123" s="2">
        <v>0</v>
      </c>
      <c r="BC123" s="2">
        <v>6.9999999999999999E-4</v>
      </c>
      <c r="BD123" s="2">
        <v>0.26400000000000001</v>
      </c>
      <c r="BE123" s="2">
        <v>0</v>
      </c>
      <c r="BF123" s="2">
        <v>1.766</v>
      </c>
      <c r="BG123" s="2">
        <v>1.3236000000000001</v>
      </c>
      <c r="BH123" s="2">
        <v>0.63339999999999996</v>
      </c>
      <c r="BI123" s="2">
        <v>1.5361</v>
      </c>
      <c r="BJ123" s="2">
        <v>2.0998999999999999</v>
      </c>
      <c r="BK123" s="2">
        <v>1.8806</v>
      </c>
      <c r="BL123" s="2">
        <v>1.9034</v>
      </c>
      <c r="BM123" s="2">
        <v>1.8886000000000001</v>
      </c>
      <c r="BN123" s="2">
        <v>1.8638999999999999</v>
      </c>
      <c r="BO123" s="2">
        <v>1.8515999999999999</v>
      </c>
      <c r="BP123" s="2">
        <v>1.8396999999999999</v>
      </c>
      <c r="BQ123" s="2">
        <v>1.9081999999999999</v>
      </c>
      <c r="BR123" s="2">
        <v>1.9267000000000001</v>
      </c>
      <c r="BS123" s="2">
        <v>1.9365000000000001</v>
      </c>
      <c r="BT123" s="2">
        <v>1.9382999999999999</v>
      </c>
      <c r="BU123" s="2">
        <v>35.177500000000002</v>
      </c>
      <c r="BV123" s="2">
        <v>0</v>
      </c>
      <c r="BW123" s="2">
        <v>0</v>
      </c>
      <c r="BX123" s="2">
        <v>0</v>
      </c>
      <c r="BY123" s="2">
        <v>39.4435</v>
      </c>
      <c r="BZ123" s="2">
        <v>0.39329999999999998</v>
      </c>
      <c r="CA123" s="2">
        <v>24.4878</v>
      </c>
      <c r="CB123" s="2">
        <v>0.48220000000000002</v>
      </c>
      <c r="CC123" s="2">
        <v>0</v>
      </c>
      <c r="CD123" s="2">
        <v>0</v>
      </c>
      <c r="CE123" s="2">
        <v>0</v>
      </c>
      <c r="CF123" s="2">
        <v>0</v>
      </c>
      <c r="CG123" s="2">
        <v>1.5699999999999999E-2</v>
      </c>
      <c r="CH123" s="2">
        <v>0</v>
      </c>
      <c r="CI123" s="2">
        <v>0</v>
      </c>
      <c r="CJ123" s="2">
        <v>52.53</v>
      </c>
      <c r="CK123" s="2">
        <v>51.89</v>
      </c>
      <c r="CL123" s="2">
        <v>46.89</v>
      </c>
      <c r="CM123" s="2">
        <v>0.47</v>
      </c>
      <c r="CN123" s="2">
        <v>0.73</v>
      </c>
      <c r="CO123" s="2">
        <v>0.02</v>
      </c>
      <c r="CP123" s="2">
        <v>53.871699999999997</v>
      </c>
      <c r="CQ123" s="2">
        <v>0</v>
      </c>
      <c r="CR123" s="2">
        <v>29.384399999999999</v>
      </c>
      <c r="CS123" s="2">
        <v>0</v>
      </c>
      <c r="CT123" s="2">
        <v>0</v>
      </c>
      <c r="CU123" s="2">
        <v>0</v>
      </c>
      <c r="CV123" s="2">
        <v>0</v>
      </c>
      <c r="CW123" s="2">
        <v>11.671799999999999</v>
      </c>
      <c r="CX123" s="2">
        <v>4.7492999999999999</v>
      </c>
      <c r="CY123" s="2">
        <v>0.32279999999999998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56.52</v>
      </c>
      <c r="DF123" s="2">
        <v>41.62</v>
      </c>
      <c r="DG123" s="2">
        <v>1.86</v>
      </c>
      <c r="DH123" s="2">
        <v>0</v>
      </c>
      <c r="DI123" s="2">
        <v>50.145099999999999</v>
      </c>
      <c r="DJ123" s="2">
        <v>0</v>
      </c>
      <c r="DK123" s="2">
        <v>4.7347999999999999</v>
      </c>
      <c r="DL123" s="2">
        <v>0</v>
      </c>
      <c r="DM123" s="2">
        <v>14.8589</v>
      </c>
      <c r="DN123" s="2">
        <v>0.30919999999999997</v>
      </c>
      <c r="DO123" s="2">
        <v>12.800800000000001</v>
      </c>
      <c r="DP123" s="2">
        <v>17.1464</v>
      </c>
      <c r="DQ123" s="2">
        <v>0</v>
      </c>
      <c r="DR123" s="2">
        <v>0</v>
      </c>
      <c r="DS123" s="2">
        <v>0</v>
      </c>
      <c r="DT123" s="2">
        <v>0</v>
      </c>
      <c r="DU123" s="2">
        <v>4.7999999999999996E-3</v>
      </c>
      <c r="DV123" s="2">
        <v>0</v>
      </c>
      <c r="DW123" s="2">
        <v>0</v>
      </c>
      <c r="DX123" s="2">
        <v>60.56</v>
      </c>
      <c r="DY123" s="2">
        <v>36.049999999999997</v>
      </c>
      <c r="DZ123" s="2">
        <v>23.47</v>
      </c>
      <c r="EA123" s="2">
        <v>34.71</v>
      </c>
      <c r="EB123" s="2">
        <v>5.27</v>
      </c>
      <c r="EC123" s="2">
        <v>0.49</v>
      </c>
      <c r="ED123" s="2">
        <v>0.01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50.254300000000001</v>
      </c>
      <c r="FY123" s="2">
        <v>0.3755</v>
      </c>
      <c r="FZ123" s="2">
        <v>7.9420999999999999</v>
      </c>
      <c r="GA123" s="2">
        <v>36.5991</v>
      </c>
      <c r="GB123" s="2">
        <v>0</v>
      </c>
      <c r="GC123" s="2">
        <v>4.8289999999999997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46.09</v>
      </c>
      <c r="GM123" s="2">
        <v>7.29</v>
      </c>
      <c r="GN123" s="2">
        <v>37.31</v>
      </c>
      <c r="GO123" s="2">
        <v>0.54</v>
      </c>
      <c r="GP123" s="2">
        <v>8.7799999999999994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60.204500000000003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3.3805999999999998</v>
      </c>
      <c r="HX123" s="2">
        <v>36.414999999999999</v>
      </c>
      <c r="HY123" s="2">
        <v>0</v>
      </c>
      <c r="HZ123" s="2">
        <v>94.93</v>
      </c>
      <c r="IA123" s="2">
        <v>5.07</v>
      </c>
    </row>
    <row r="124" spans="1:235" x14ac:dyDescent="0.35">
      <c r="A124" s="2" t="s">
        <v>659</v>
      </c>
      <c r="B124" s="2">
        <v>61.75</v>
      </c>
      <c r="C124" s="2">
        <v>60.66</v>
      </c>
      <c r="D124" s="2">
        <v>60.98</v>
      </c>
      <c r="E124" s="2">
        <v>1089.08</v>
      </c>
      <c r="F124" s="2">
        <v>1E-3</v>
      </c>
      <c r="G124" s="2">
        <v>-9.65</v>
      </c>
      <c r="H124" s="2">
        <v>0</v>
      </c>
      <c r="I124" s="2">
        <v>-0.71</v>
      </c>
      <c r="J124" s="2">
        <v>39.340000000000003</v>
      </c>
      <c r="K124" s="2">
        <v>1089.05</v>
      </c>
      <c r="L124" s="2">
        <v>-0.03</v>
      </c>
      <c r="M124" s="2">
        <v>1089.07</v>
      </c>
      <c r="N124" s="2">
        <v>-0.01</v>
      </c>
      <c r="O124" s="2">
        <v>1089.07</v>
      </c>
      <c r="P124" s="2">
        <v>-0.01</v>
      </c>
      <c r="Q124" s="2">
        <v>1079.18</v>
      </c>
      <c r="R124" s="2">
        <v>-9.9</v>
      </c>
      <c r="S124" s="2">
        <v>1070.6300000000001</v>
      </c>
      <c r="T124" s="2">
        <v>-18.440000000000001</v>
      </c>
      <c r="U124" s="2">
        <v>1089.08</v>
      </c>
      <c r="V124" s="2">
        <v>0</v>
      </c>
      <c r="W124" s="2">
        <v>1026.8499999999999</v>
      </c>
      <c r="X124" s="2">
        <v>-62.23</v>
      </c>
      <c r="Y124" s="2">
        <v>9.2200000000000006</v>
      </c>
      <c r="Z124" s="2">
        <v>28.071899999999999</v>
      </c>
      <c r="AA124" s="2">
        <v>21.6585</v>
      </c>
      <c r="AB124" s="2">
        <v>0</v>
      </c>
      <c r="AC124" s="2">
        <v>0</v>
      </c>
      <c r="AD124" s="2">
        <v>0.33479999999999999</v>
      </c>
      <c r="AE124" s="2">
        <v>0</v>
      </c>
      <c r="AF124" s="2">
        <v>1.1060000000000001</v>
      </c>
      <c r="AG124" s="2">
        <v>0.80630000000000002</v>
      </c>
      <c r="AH124" s="2">
        <v>35.173999999999999</v>
      </c>
      <c r="AI124" s="2">
        <v>51.278500000000001</v>
      </c>
      <c r="AJ124" s="2">
        <v>0</v>
      </c>
      <c r="AK124" s="2">
        <v>0</v>
      </c>
      <c r="AL124" s="2">
        <v>12.000299999999999</v>
      </c>
      <c r="AM124" s="2">
        <v>0</v>
      </c>
      <c r="AN124" s="2">
        <v>0.7409</v>
      </c>
      <c r="AO124" s="2">
        <v>0.2545</v>
      </c>
      <c r="AP124" s="2">
        <v>4.53E-2</v>
      </c>
      <c r="AQ124" s="2">
        <v>49.825899999999997</v>
      </c>
      <c r="AR124" s="2">
        <v>3.7959000000000001</v>
      </c>
      <c r="AS124" s="2">
        <v>11.3675</v>
      </c>
      <c r="AT124" s="2">
        <v>2.6385999999999998</v>
      </c>
      <c r="AU124" s="2">
        <v>15.8139</v>
      </c>
      <c r="AV124" s="2">
        <v>0.30030000000000001</v>
      </c>
      <c r="AW124" s="2">
        <v>3.4298000000000002</v>
      </c>
      <c r="AX124" s="2">
        <v>8.2614000000000001</v>
      </c>
      <c r="AY124" s="2">
        <v>2.6534</v>
      </c>
      <c r="AZ124" s="2">
        <v>1.2622</v>
      </c>
      <c r="BA124" s="2">
        <v>0.38629999999999998</v>
      </c>
      <c r="BB124" s="2">
        <v>0</v>
      </c>
      <c r="BC124" s="2">
        <v>6.9999999999999999E-4</v>
      </c>
      <c r="BD124" s="2">
        <v>0.26400000000000001</v>
      </c>
      <c r="BE124" s="2">
        <v>0</v>
      </c>
      <c r="BF124" s="2">
        <v>1.7749999999999999</v>
      </c>
      <c r="BG124" s="2">
        <v>1.3148</v>
      </c>
      <c r="BH124" s="2">
        <v>0.63139999999999996</v>
      </c>
      <c r="BI124" s="2">
        <v>1.5427999999999999</v>
      </c>
      <c r="BJ124" s="2">
        <v>2.1202000000000001</v>
      </c>
      <c r="BK124" s="2">
        <v>1.8949</v>
      </c>
      <c r="BL124" s="2">
        <v>1.9178999999999999</v>
      </c>
      <c r="BM124" s="2">
        <v>1.9024000000000001</v>
      </c>
      <c r="BN124" s="2">
        <v>1.8769</v>
      </c>
      <c r="BO124" s="2">
        <v>1.8643000000000001</v>
      </c>
      <c r="BP124" s="2">
        <v>1.8521000000000001</v>
      </c>
      <c r="BQ124" s="2">
        <v>1.9205000000000001</v>
      </c>
      <c r="BR124" s="2">
        <v>1.9396</v>
      </c>
      <c r="BS124" s="2">
        <v>1.9497</v>
      </c>
      <c r="BT124" s="2">
        <v>1.9515</v>
      </c>
      <c r="BU124" s="2">
        <v>35.158499999999997</v>
      </c>
      <c r="BV124" s="2">
        <v>0</v>
      </c>
      <c r="BW124" s="2">
        <v>0</v>
      </c>
      <c r="BX124" s="2">
        <v>0</v>
      </c>
      <c r="BY124" s="2">
        <v>39.544899999999998</v>
      </c>
      <c r="BZ124" s="2">
        <v>0.39460000000000001</v>
      </c>
      <c r="CA124" s="2">
        <v>24.406199999999998</v>
      </c>
      <c r="CB124" s="2">
        <v>0.48039999999999999</v>
      </c>
      <c r="CC124" s="2">
        <v>0</v>
      </c>
      <c r="CD124" s="2">
        <v>0</v>
      </c>
      <c r="CE124" s="2">
        <v>0</v>
      </c>
      <c r="CF124" s="2">
        <v>0</v>
      </c>
      <c r="CG124" s="2">
        <v>1.55E-2</v>
      </c>
      <c r="CH124" s="2">
        <v>0</v>
      </c>
      <c r="CI124" s="2">
        <v>0</v>
      </c>
      <c r="CJ124" s="2">
        <v>52.38</v>
      </c>
      <c r="CK124" s="2">
        <v>51.74</v>
      </c>
      <c r="CL124" s="2">
        <v>47.03</v>
      </c>
      <c r="CM124" s="2">
        <v>0.48</v>
      </c>
      <c r="CN124" s="2">
        <v>0.73</v>
      </c>
      <c r="CO124" s="2">
        <v>0.02</v>
      </c>
      <c r="CP124" s="2">
        <v>53.903300000000002</v>
      </c>
      <c r="CQ124" s="2">
        <v>0</v>
      </c>
      <c r="CR124" s="2">
        <v>29.3628</v>
      </c>
      <c r="CS124" s="2">
        <v>0</v>
      </c>
      <c r="CT124" s="2">
        <v>0</v>
      </c>
      <c r="CU124" s="2">
        <v>0</v>
      </c>
      <c r="CV124" s="2">
        <v>0</v>
      </c>
      <c r="CW124" s="2">
        <v>11.646599999999999</v>
      </c>
      <c r="CX124" s="2">
        <v>4.7629999999999999</v>
      </c>
      <c r="CY124" s="2">
        <v>0.32440000000000002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56.4</v>
      </c>
      <c r="DF124" s="2">
        <v>41.73</v>
      </c>
      <c r="DG124" s="2">
        <v>1.87</v>
      </c>
      <c r="DH124" s="2">
        <v>0</v>
      </c>
      <c r="DI124" s="2">
        <v>50.1404</v>
      </c>
      <c r="DJ124" s="2">
        <v>0</v>
      </c>
      <c r="DK124" s="2">
        <v>4.7220000000000004</v>
      </c>
      <c r="DL124" s="2">
        <v>0</v>
      </c>
      <c r="DM124" s="2">
        <v>14.915699999999999</v>
      </c>
      <c r="DN124" s="2">
        <v>0.31090000000000001</v>
      </c>
      <c r="DO124" s="2">
        <v>12.7776</v>
      </c>
      <c r="DP124" s="2">
        <v>17.128699999999998</v>
      </c>
      <c r="DQ124" s="2">
        <v>0</v>
      </c>
      <c r="DR124" s="2">
        <v>0</v>
      </c>
      <c r="DS124" s="2">
        <v>0</v>
      </c>
      <c r="DT124" s="2">
        <v>0</v>
      </c>
      <c r="DU124" s="2">
        <v>4.7000000000000002E-3</v>
      </c>
      <c r="DV124" s="2">
        <v>0</v>
      </c>
      <c r="DW124" s="2">
        <v>0</v>
      </c>
      <c r="DX124" s="2">
        <v>60.43</v>
      </c>
      <c r="DY124" s="2">
        <v>35.99</v>
      </c>
      <c r="DZ124" s="2">
        <v>23.57</v>
      </c>
      <c r="EA124" s="2">
        <v>34.68</v>
      </c>
      <c r="EB124" s="2">
        <v>5.26</v>
      </c>
      <c r="EC124" s="2">
        <v>0.5</v>
      </c>
      <c r="ED124" s="2">
        <v>0.01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50.220999999999997</v>
      </c>
      <c r="FY124" s="2">
        <v>0.37430000000000002</v>
      </c>
      <c r="FZ124" s="2">
        <v>7.9928999999999997</v>
      </c>
      <c r="GA124" s="2">
        <v>36.600299999999997</v>
      </c>
      <c r="GB124" s="2">
        <v>0</v>
      </c>
      <c r="GC124" s="2">
        <v>4.8114999999999997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46.06</v>
      </c>
      <c r="GM124" s="2">
        <v>7.33</v>
      </c>
      <c r="GN124" s="2">
        <v>37.32</v>
      </c>
      <c r="GO124" s="2">
        <v>0.54</v>
      </c>
      <c r="GP124" s="2">
        <v>8.75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60.2151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3.3698000000000001</v>
      </c>
      <c r="HX124" s="2">
        <v>36.415199999999999</v>
      </c>
      <c r="HY124" s="2">
        <v>0</v>
      </c>
      <c r="HZ124" s="2">
        <v>94.94</v>
      </c>
      <c r="IA124" s="2">
        <v>5.0599999999999996</v>
      </c>
    </row>
    <row r="125" spans="1:235" x14ac:dyDescent="0.35">
      <c r="A125" s="2" t="s">
        <v>659</v>
      </c>
      <c r="B125" s="2">
        <v>62.26</v>
      </c>
      <c r="C125" s="2">
        <v>61.18</v>
      </c>
      <c r="D125" s="2">
        <v>61.48</v>
      </c>
      <c r="E125" s="2">
        <v>1088.67</v>
      </c>
      <c r="F125" s="2">
        <v>1E-3</v>
      </c>
      <c r="G125" s="2">
        <v>-9.66</v>
      </c>
      <c r="H125" s="2">
        <v>0</v>
      </c>
      <c r="I125" s="2">
        <v>-0.71</v>
      </c>
      <c r="J125" s="2">
        <v>38.82</v>
      </c>
      <c r="K125" s="2">
        <v>1088.6400000000001</v>
      </c>
      <c r="L125" s="2">
        <v>-0.03</v>
      </c>
      <c r="M125" s="2">
        <v>1088.67</v>
      </c>
      <c r="N125" s="2">
        <v>-0.01</v>
      </c>
      <c r="O125" s="2">
        <v>1088.67</v>
      </c>
      <c r="P125" s="2">
        <v>-0.01</v>
      </c>
      <c r="Q125" s="2">
        <v>1078.92</v>
      </c>
      <c r="R125" s="2">
        <v>-9.75</v>
      </c>
      <c r="S125" s="2">
        <v>1070.3399999999999</v>
      </c>
      <c r="T125" s="2">
        <v>-18.34</v>
      </c>
      <c r="U125" s="2">
        <v>1088.67</v>
      </c>
      <c r="V125" s="2">
        <v>0</v>
      </c>
      <c r="W125" s="2">
        <v>1026.8499999999999</v>
      </c>
      <c r="X125" s="2">
        <v>-61.82</v>
      </c>
      <c r="Y125" s="2">
        <v>9.2243999999999993</v>
      </c>
      <c r="Z125" s="2">
        <v>28.254300000000001</v>
      </c>
      <c r="AA125" s="2">
        <v>21.924499999999998</v>
      </c>
      <c r="AB125" s="2">
        <v>0</v>
      </c>
      <c r="AC125" s="2">
        <v>0</v>
      </c>
      <c r="AD125" s="2">
        <v>0.39679999999999999</v>
      </c>
      <c r="AE125" s="2">
        <v>0</v>
      </c>
      <c r="AF125" s="2">
        <v>1.1099000000000001</v>
      </c>
      <c r="AG125" s="2">
        <v>0.84570000000000001</v>
      </c>
      <c r="AH125" s="2">
        <v>35.162300000000002</v>
      </c>
      <c r="AI125" s="2">
        <v>51.294499999999999</v>
      </c>
      <c r="AJ125" s="2">
        <v>0</v>
      </c>
      <c r="AK125" s="2">
        <v>0</v>
      </c>
      <c r="AL125" s="2">
        <v>11.9543</v>
      </c>
      <c r="AM125" s="2">
        <v>0</v>
      </c>
      <c r="AN125" s="2">
        <v>0.74319999999999997</v>
      </c>
      <c r="AO125" s="2">
        <v>0.25419999999999998</v>
      </c>
      <c r="AP125" s="2">
        <v>4.53E-2</v>
      </c>
      <c r="AQ125" s="2">
        <v>49.876899999999999</v>
      </c>
      <c r="AR125" s="2">
        <v>3.7669000000000001</v>
      </c>
      <c r="AS125" s="2">
        <v>11.371700000000001</v>
      </c>
      <c r="AT125" s="2">
        <v>2.6427999999999998</v>
      </c>
      <c r="AU125" s="2">
        <v>15.8124</v>
      </c>
      <c r="AV125" s="2">
        <v>0.3009</v>
      </c>
      <c r="AW125" s="2">
        <v>3.4106000000000001</v>
      </c>
      <c r="AX125" s="2">
        <v>8.2286999999999999</v>
      </c>
      <c r="AY125" s="2">
        <v>2.6566999999999998</v>
      </c>
      <c r="AZ125" s="2">
        <v>1.2765</v>
      </c>
      <c r="BA125" s="2">
        <v>0.39150000000000001</v>
      </c>
      <c r="BB125" s="2">
        <v>0</v>
      </c>
      <c r="BC125" s="2">
        <v>6.9999999999999999E-4</v>
      </c>
      <c r="BD125" s="2">
        <v>0.26390000000000002</v>
      </c>
      <c r="BE125" s="2">
        <v>0</v>
      </c>
      <c r="BF125" s="2">
        <v>1.7841</v>
      </c>
      <c r="BG125" s="2">
        <v>1.3061</v>
      </c>
      <c r="BH125" s="2">
        <v>0.62929999999999997</v>
      </c>
      <c r="BI125" s="2">
        <v>1.5495000000000001</v>
      </c>
      <c r="BJ125" s="2">
        <v>2.1408999999999998</v>
      </c>
      <c r="BK125" s="2">
        <v>1.9094</v>
      </c>
      <c r="BL125" s="2">
        <v>1.9326000000000001</v>
      </c>
      <c r="BM125" s="2">
        <v>1.9164000000000001</v>
      </c>
      <c r="BN125" s="2">
        <v>1.8902000000000001</v>
      </c>
      <c r="BO125" s="2">
        <v>1.8772</v>
      </c>
      <c r="BP125" s="2">
        <v>1.8646</v>
      </c>
      <c r="BQ125" s="2">
        <v>1.9330000000000001</v>
      </c>
      <c r="BR125" s="2">
        <v>1.9525999999999999</v>
      </c>
      <c r="BS125" s="2">
        <v>1.9630000000000001</v>
      </c>
      <c r="BT125" s="2">
        <v>1.9649000000000001</v>
      </c>
      <c r="BU125" s="2">
        <v>35.139499999999998</v>
      </c>
      <c r="BV125" s="2">
        <v>0</v>
      </c>
      <c r="BW125" s="2">
        <v>0</v>
      </c>
      <c r="BX125" s="2">
        <v>0</v>
      </c>
      <c r="BY125" s="2">
        <v>39.6464</v>
      </c>
      <c r="BZ125" s="2">
        <v>0.39589999999999997</v>
      </c>
      <c r="CA125" s="2">
        <v>24.324300000000001</v>
      </c>
      <c r="CB125" s="2">
        <v>0.47849999999999998</v>
      </c>
      <c r="CC125" s="2">
        <v>0</v>
      </c>
      <c r="CD125" s="2">
        <v>0</v>
      </c>
      <c r="CE125" s="2">
        <v>0</v>
      </c>
      <c r="CF125" s="2">
        <v>0</v>
      </c>
      <c r="CG125" s="2">
        <v>1.54E-2</v>
      </c>
      <c r="CH125" s="2">
        <v>0</v>
      </c>
      <c r="CI125" s="2">
        <v>0</v>
      </c>
      <c r="CJ125" s="2">
        <v>52.24</v>
      </c>
      <c r="CK125" s="2">
        <v>51.6</v>
      </c>
      <c r="CL125" s="2">
        <v>47.18</v>
      </c>
      <c r="CM125" s="2">
        <v>0.48</v>
      </c>
      <c r="CN125" s="2">
        <v>0.73</v>
      </c>
      <c r="CO125" s="2">
        <v>0.02</v>
      </c>
      <c r="CP125" s="2">
        <v>53.934699999999999</v>
      </c>
      <c r="CQ125" s="2">
        <v>0</v>
      </c>
      <c r="CR125" s="2">
        <v>29.341200000000001</v>
      </c>
      <c r="CS125" s="2">
        <v>0</v>
      </c>
      <c r="CT125" s="2">
        <v>0</v>
      </c>
      <c r="CU125" s="2">
        <v>0</v>
      </c>
      <c r="CV125" s="2">
        <v>0</v>
      </c>
      <c r="CW125" s="2">
        <v>11.621499999999999</v>
      </c>
      <c r="CX125" s="2">
        <v>4.7766000000000002</v>
      </c>
      <c r="CY125" s="2">
        <v>0.32590000000000002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56.27</v>
      </c>
      <c r="DF125" s="2">
        <v>41.85</v>
      </c>
      <c r="DG125" s="2">
        <v>1.88</v>
      </c>
      <c r="DH125" s="2">
        <v>0</v>
      </c>
      <c r="DI125" s="2">
        <v>50.135599999999997</v>
      </c>
      <c r="DJ125" s="2">
        <v>0</v>
      </c>
      <c r="DK125" s="2">
        <v>4.7092000000000001</v>
      </c>
      <c r="DL125" s="2">
        <v>0</v>
      </c>
      <c r="DM125" s="2">
        <v>14.9726</v>
      </c>
      <c r="DN125" s="2">
        <v>0.31259999999999999</v>
      </c>
      <c r="DO125" s="2">
        <v>12.754200000000001</v>
      </c>
      <c r="DP125" s="2">
        <v>17.111000000000001</v>
      </c>
      <c r="DQ125" s="2">
        <v>0</v>
      </c>
      <c r="DR125" s="2">
        <v>0</v>
      </c>
      <c r="DS125" s="2">
        <v>0</v>
      </c>
      <c r="DT125" s="2">
        <v>0</v>
      </c>
      <c r="DU125" s="2">
        <v>4.7000000000000002E-3</v>
      </c>
      <c r="DV125" s="2">
        <v>0</v>
      </c>
      <c r="DW125" s="2">
        <v>0</v>
      </c>
      <c r="DX125" s="2">
        <v>60.29</v>
      </c>
      <c r="DY125" s="2">
        <v>35.93</v>
      </c>
      <c r="DZ125" s="2">
        <v>23.67</v>
      </c>
      <c r="EA125" s="2">
        <v>34.65</v>
      </c>
      <c r="EB125" s="2">
        <v>5.24</v>
      </c>
      <c r="EC125" s="2">
        <v>0.5</v>
      </c>
      <c r="ED125" s="2">
        <v>0.01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50.187199999999997</v>
      </c>
      <c r="FY125" s="2">
        <v>0.373</v>
      </c>
      <c r="FZ125" s="2">
        <v>8.0447000000000006</v>
      </c>
      <c r="GA125" s="2">
        <v>36.601100000000002</v>
      </c>
      <c r="GB125" s="2">
        <v>0</v>
      </c>
      <c r="GC125" s="2">
        <v>4.7939999999999996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46.04</v>
      </c>
      <c r="GM125" s="2">
        <v>7.38</v>
      </c>
      <c r="GN125" s="2">
        <v>37.33</v>
      </c>
      <c r="GO125" s="2">
        <v>0.54</v>
      </c>
      <c r="GP125" s="2">
        <v>8.7100000000000009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60.225499999999997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3.3592</v>
      </c>
      <c r="HX125" s="2">
        <v>36.415300000000002</v>
      </c>
      <c r="HY125" s="2">
        <v>0</v>
      </c>
      <c r="HZ125" s="2">
        <v>94.96</v>
      </c>
      <c r="IA125" s="2">
        <v>5.04</v>
      </c>
    </row>
    <row r="126" spans="1:235" x14ac:dyDescent="0.35">
      <c r="A126" s="2" t="s">
        <v>659</v>
      </c>
      <c r="B126" s="2">
        <v>62.76</v>
      </c>
      <c r="C126" s="2">
        <v>61.7</v>
      </c>
      <c r="D126" s="2">
        <v>61.98</v>
      </c>
      <c r="E126" s="2">
        <v>1088.27</v>
      </c>
      <c r="F126" s="2">
        <v>1E-3</v>
      </c>
      <c r="G126" s="2">
        <v>-9.66</v>
      </c>
      <c r="H126" s="2">
        <v>0</v>
      </c>
      <c r="I126" s="2">
        <v>-0.71</v>
      </c>
      <c r="J126" s="2">
        <v>38.299999999999997</v>
      </c>
      <c r="K126" s="2">
        <v>1088.24</v>
      </c>
      <c r="L126" s="2">
        <v>-0.03</v>
      </c>
      <c r="M126" s="2">
        <v>1088.26</v>
      </c>
      <c r="N126" s="2">
        <v>-0.01</v>
      </c>
      <c r="O126" s="2">
        <v>1088.26</v>
      </c>
      <c r="P126" s="2">
        <v>-0.01</v>
      </c>
      <c r="Q126" s="2">
        <v>1078.67</v>
      </c>
      <c r="R126" s="2">
        <v>-9.6</v>
      </c>
      <c r="S126" s="2">
        <v>1070.03</v>
      </c>
      <c r="T126" s="2">
        <v>-18.239999999999998</v>
      </c>
      <c r="U126" s="2">
        <v>1088.27</v>
      </c>
      <c r="V126" s="2">
        <v>0</v>
      </c>
      <c r="W126" s="2">
        <v>1026.8499999999999</v>
      </c>
      <c r="X126" s="2">
        <v>-61.42</v>
      </c>
      <c r="Y126" s="2">
        <v>9.2287999999999997</v>
      </c>
      <c r="Z126" s="2">
        <v>28.437000000000001</v>
      </c>
      <c r="AA126" s="2">
        <v>22.1907</v>
      </c>
      <c r="AB126" s="2">
        <v>0</v>
      </c>
      <c r="AC126" s="2">
        <v>0</v>
      </c>
      <c r="AD126" s="2">
        <v>0.45829999999999999</v>
      </c>
      <c r="AE126" s="2">
        <v>0</v>
      </c>
      <c r="AF126" s="2">
        <v>1.1136999999999999</v>
      </c>
      <c r="AG126" s="2">
        <v>0.84809999999999997</v>
      </c>
      <c r="AH126" s="2">
        <v>35.2346</v>
      </c>
      <c r="AI126" s="2">
        <v>51.320599999999999</v>
      </c>
      <c r="AJ126" s="2">
        <v>0</v>
      </c>
      <c r="AK126" s="2">
        <v>0</v>
      </c>
      <c r="AL126" s="2">
        <v>11.853400000000001</v>
      </c>
      <c r="AM126" s="2">
        <v>0</v>
      </c>
      <c r="AN126" s="2">
        <v>0.74329999999999996</v>
      </c>
      <c r="AO126" s="2">
        <v>0.254</v>
      </c>
      <c r="AP126" s="2">
        <v>4.53E-2</v>
      </c>
      <c r="AQ126" s="2">
        <v>49.9283</v>
      </c>
      <c r="AR126" s="2">
        <v>3.7378999999999998</v>
      </c>
      <c r="AS126" s="2">
        <v>11.376200000000001</v>
      </c>
      <c r="AT126" s="2">
        <v>2.6467999999999998</v>
      </c>
      <c r="AU126" s="2">
        <v>15.8103</v>
      </c>
      <c r="AV126" s="2">
        <v>0.30149999999999999</v>
      </c>
      <c r="AW126" s="2">
        <v>3.3913000000000002</v>
      </c>
      <c r="AX126" s="2">
        <v>8.1956000000000007</v>
      </c>
      <c r="AY126" s="2">
        <v>2.6598000000000002</v>
      </c>
      <c r="AZ126" s="2">
        <v>1.2910999999999999</v>
      </c>
      <c r="BA126" s="2">
        <v>0.39679999999999999</v>
      </c>
      <c r="BB126" s="2">
        <v>0</v>
      </c>
      <c r="BC126" s="2">
        <v>6.9999999999999999E-4</v>
      </c>
      <c r="BD126" s="2">
        <v>0.26379999999999998</v>
      </c>
      <c r="BE126" s="2">
        <v>0</v>
      </c>
      <c r="BF126" s="2">
        <v>1.7932999999999999</v>
      </c>
      <c r="BG126" s="2">
        <v>1.2976000000000001</v>
      </c>
      <c r="BH126" s="2">
        <v>0.62729999999999997</v>
      </c>
      <c r="BI126" s="2">
        <v>1.5563</v>
      </c>
      <c r="BJ126" s="2">
        <v>2.1619999999999999</v>
      </c>
      <c r="BK126" s="2">
        <v>1.9241999999999999</v>
      </c>
      <c r="BL126" s="2">
        <v>1.9476</v>
      </c>
      <c r="BM126" s="2">
        <v>1.9307000000000001</v>
      </c>
      <c r="BN126" s="2">
        <v>1.9036</v>
      </c>
      <c r="BO126" s="2">
        <v>1.8902000000000001</v>
      </c>
      <c r="BP126" s="2">
        <v>1.8773</v>
      </c>
      <c r="BQ126" s="2">
        <v>1.9456</v>
      </c>
      <c r="BR126" s="2">
        <v>1.9658</v>
      </c>
      <c r="BS126" s="2">
        <v>1.9764999999999999</v>
      </c>
      <c r="BT126" s="2">
        <v>1.9783999999999999</v>
      </c>
      <c r="BU126" s="2">
        <v>35.120399999999997</v>
      </c>
      <c r="BV126" s="2">
        <v>0</v>
      </c>
      <c r="BW126" s="2">
        <v>0</v>
      </c>
      <c r="BX126" s="2">
        <v>0</v>
      </c>
      <c r="BY126" s="2">
        <v>39.748199999999997</v>
      </c>
      <c r="BZ126" s="2">
        <v>0.3972</v>
      </c>
      <c r="CA126" s="2">
        <v>24.2424</v>
      </c>
      <c r="CB126" s="2">
        <v>0.47660000000000002</v>
      </c>
      <c r="CC126" s="2">
        <v>0</v>
      </c>
      <c r="CD126" s="2">
        <v>0</v>
      </c>
      <c r="CE126" s="2">
        <v>0</v>
      </c>
      <c r="CF126" s="2">
        <v>0</v>
      </c>
      <c r="CG126" s="2">
        <v>1.52E-2</v>
      </c>
      <c r="CH126" s="2">
        <v>0</v>
      </c>
      <c r="CI126" s="2">
        <v>0</v>
      </c>
      <c r="CJ126" s="2">
        <v>52.09</v>
      </c>
      <c r="CK126" s="2">
        <v>51.45</v>
      </c>
      <c r="CL126" s="2">
        <v>47.33</v>
      </c>
      <c r="CM126" s="2">
        <v>0.48</v>
      </c>
      <c r="CN126" s="2">
        <v>0.73</v>
      </c>
      <c r="CO126" s="2">
        <v>0.02</v>
      </c>
      <c r="CP126" s="2">
        <v>53.966299999999997</v>
      </c>
      <c r="CQ126" s="2">
        <v>0</v>
      </c>
      <c r="CR126" s="2">
        <v>29.319700000000001</v>
      </c>
      <c r="CS126" s="2">
        <v>0</v>
      </c>
      <c r="CT126" s="2">
        <v>0</v>
      </c>
      <c r="CU126" s="2">
        <v>0</v>
      </c>
      <c r="CV126" s="2">
        <v>0</v>
      </c>
      <c r="CW126" s="2">
        <v>11.596299999999999</v>
      </c>
      <c r="CX126" s="2">
        <v>4.7903000000000002</v>
      </c>
      <c r="CY126" s="2">
        <v>0.32750000000000001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56.14</v>
      </c>
      <c r="DF126" s="2">
        <v>41.97</v>
      </c>
      <c r="DG126" s="2">
        <v>1.89</v>
      </c>
      <c r="DH126" s="2">
        <v>0</v>
      </c>
      <c r="DI126" s="2">
        <v>50.130800000000001</v>
      </c>
      <c r="DJ126" s="2">
        <v>0</v>
      </c>
      <c r="DK126" s="2">
        <v>4.6966000000000001</v>
      </c>
      <c r="DL126" s="2">
        <v>0</v>
      </c>
      <c r="DM126" s="2">
        <v>15.0298</v>
      </c>
      <c r="DN126" s="2">
        <v>0.31440000000000001</v>
      </c>
      <c r="DO126" s="2">
        <v>12.7308</v>
      </c>
      <c r="DP126" s="2">
        <v>17.093</v>
      </c>
      <c r="DQ126" s="2">
        <v>0</v>
      </c>
      <c r="DR126" s="2">
        <v>0</v>
      </c>
      <c r="DS126" s="2">
        <v>0</v>
      </c>
      <c r="DT126" s="2">
        <v>0</v>
      </c>
      <c r="DU126" s="2">
        <v>4.5999999999999999E-3</v>
      </c>
      <c r="DV126" s="2">
        <v>0</v>
      </c>
      <c r="DW126" s="2">
        <v>0</v>
      </c>
      <c r="DX126" s="2">
        <v>60.16</v>
      </c>
      <c r="DY126" s="2">
        <v>35.880000000000003</v>
      </c>
      <c r="DZ126" s="2">
        <v>23.76</v>
      </c>
      <c r="EA126" s="2">
        <v>34.619999999999997</v>
      </c>
      <c r="EB126" s="2">
        <v>5.23</v>
      </c>
      <c r="EC126" s="2">
        <v>0.5</v>
      </c>
      <c r="ED126" s="2">
        <v>0.01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50.153500000000001</v>
      </c>
      <c r="FY126" s="2">
        <v>0.37180000000000002</v>
      </c>
      <c r="FZ126" s="2">
        <v>8.0961999999999996</v>
      </c>
      <c r="GA126" s="2">
        <v>36.601999999999997</v>
      </c>
      <c r="GB126" s="2">
        <v>0</v>
      </c>
      <c r="GC126" s="2">
        <v>4.7765000000000004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46.02</v>
      </c>
      <c r="GM126" s="2">
        <v>7.43</v>
      </c>
      <c r="GN126" s="2">
        <v>37.33</v>
      </c>
      <c r="GO126" s="2">
        <v>0.53</v>
      </c>
      <c r="GP126" s="2">
        <v>8.68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60.235700000000001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3.3487</v>
      </c>
      <c r="HX126" s="2">
        <v>36.415500000000002</v>
      </c>
      <c r="HY126" s="2">
        <v>0</v>
      </c>
      <c r="HZ126" s="2">
        <v>94.98</v>
      </c>
      <c r="IA126" s="2">
        <v>5.0199999999999996</v>
      </c>
    </row>
    <row r="127" spans="1:235" x14ac:dyDescent="0.35">
      <c r="A127" s="2" t="s">
        <v>659</v>
      </c>
      <c r="B127" s="2">
        <v>63.27</v>
      </c>
      <c r="C127" s="2">
        <v>62.22</v>
      </c>
      <c r="D127" s="2">
        <v>62.49</v>
      </c>
      <c r="E127" s="2">
        <v>1087.8599999999999</v>
      </c>
      <c r="F127" s="2">
        <v>1E-3</v>
      </c>
      <c r="G127" s="2">
        <v>-9.67</v>
      </c>
      <c r="H127" s="2">
        <v>0</v>
      </c>
      <c r="I127" s="2">
        <v>-0.71</v>
      </c>
      <c r="J127" s="2">
        <v>37.78</v>
      </c>
      <c r="K127" s="2">
        <v>1087.83</v>
      </c>
      <c r="L127" s="2">
        <v>-0.03</v>
      </c>
      <c r="M127" s="2">
        <v>1087.8499999999999</v>
      </c>
      <c r="N127" s="2">
        <v>-0.01</v>
      </c>
      <c r="O127" s="2">
        <v>1087.8499999999999</v>
      </c>
      <c r="P127" s="2">
        <v>-0.01</v>
      </c>
      <c r="Q127" s="2">
        <v>1078.4100000000001</v>
      </c>
      <c r="R127" s="2">
        <v>-9.4499999999999993</v>
      </c>
      <c r="S127" s="2">
        <v>1069.73</v>
      </c>
      <c r="T127" s="2">
        <v>-18.13</v>
      </c>
      <c r="U127" s="2">
        <v>1087.8599999999999</v>
      </c>
      <c r="V127" s="2">
        <v>0</v>
      </c>
      <c r="W127" s="2">
        <v>1026.8499999999999</v>
      </c>
      <c r="X127" s="2">
        <v>-61.01</v>
      </c>
      <c r="Y127" s="2">
        <v>9.2332000000000001</v>
      </c>
      <c r="Z127" s="2">
        <v>28.619900000000001</v>
      </c>
      <c r="AA127" s="2">
        <v>22.457000000000001</v>
      </c>
      <c r="AB127" s="2">
        <v>0</v>
      </c>
      <c r="AC127" s="2">
        <v>0</v>
      </c>
      <c r="AD127" s="2">
        <v>0.51959999999999995</v>
      </c>
      <c r="AE127" s="2">
        <v>0</v>
      </c>
      <c r="AF127" s="2">
        <v>1.1175999999999999</v>
      </c>
      <c r="AG127" s="2">
        <v>0.84970000000000001</v>
      </c>
      <c r="AH127" s="2">
        <v>35.259500000000003</v>
      </c>
      <c r="AI127" s="2">
        <v>51.3384</v>
      </c>
      <c r="AJ127" s="2">
        <v>0</v>
      </c>
      <c r="AK127" s="2">
        <v>0</v>
      </c>
      <c r="AL127" s="2">
        <v>11.807499999999999</v>
      </c>
      <c r="AM127" s="2">
        <v>0</v>
      </c>
      <c r="AN127" s="2">
        <v>0.74480000000000002</v>
      </c>
      <c r="AO127" s="2">
        <v>0.25369999999999998</v>
      </c>
      <c r="AP127" s="2">
        <v>4.53E-2</v>
      </c>
      <c r="AQ127" s="2">
        <v>49.980699999999999</v>
      </c>
      <c r="AR127" s="2">
        <v>3.7086000000000001</v>
      </c>
      <c r="AS127" s="2">
        <v>11.381</v>
      </c>
      <c r="AT127" s="2">
        <v>2.6507999999999998</v>
      </c>
      <c r="AU127" s="2">
        <v>15.807399999999999</v>
      </c>
      <c r="AV127" s="2">
        <v>0.30199999999999999</v>
      </c>
      <c r="AW127" s="2">
        <v>3.3719000000000001</v>
      </c>
      <c r="AX127" s="2">
        <v>8.1620000000000008</v>
      </c>
      <c r="AY127" s="2">
        <v>2.6629</v>
      </c>
      <c r="AZ127" s="2">
        <v>1.3061</v>
      </c>
      <c r="BA127" s="2">
        <v>0.4022</v>
      </c>
      <c r="BB127" s="2">
        <v>0</v>
      </c>
      <c r="BC127" s="2">
        <v>6.9999999999999999E-4</v>
      </c>
      <c r="BD127" s="2">
        <v>0.26369999999999999</v>
      </c>
      <c r="BE127" s="2">
        <v>0</v>
      </c>
      <c r="BF127" s="2">
        <v>1.8025</v>
      </c>
      <c r="BG127" s="2">
        <v>1.2892999999999999</v>
      </c>
      <c r="BH127" s="2">
        <v>0.62529999999999997</v>
      </c>
      <c r="BI127" s="2">
        <v>1.5629999999999999</v>
      </c>
      <c r="BJ127" s="2">
        <v>2.1836000000000002</v>
      </c>
      <c r="BK127" s="2">
        <v>1.9392</v>
      </c>
      <c r="BL127" s="2">
        <v>1.9628000000000001</v>
      </c>
      <c r="BM127" s="2">
        <v>1.9452</v>
      </c>
      <c r="BN127" s="2">
        <v>1.9173</v>
      </c>
      <c r="BO127" s="2">
        <v>1.9035</v>
      </c>
      <c r="BP127" s="2">
        <v>1.8902000000000001</v>
      </c>
      <c r="BQ127" s="2">
        <v>1.9582999999999999</v>
      </c>
      <c r="BR127" s="2">
        <v>1.9790000000000001</v>
      </c>
      <c r="BS127" s="2">
        <v>1.9901</v>
      </c>
      <c r="BT127" s="2">
        <v>1.992</v>
      </c>
      <c r="BU127" s="2">
        <v>35.101300000000002</v>
      </c>
      <c r="BV127" s="2">
        <v>0</v>
      </c>
      <c r="BW127" s="2">
        <v>0</v>
      </c>
      <c r="BX127" s="2">
        <v>0</v>
      </c>
      <c r="BY127" s="2">
        <v>39.85</v>
      </c>
      <c r="BZ127" s="2">
        <v>0.39850000000000002</v>
      </c>
      <c r="CA127" s="2">
        <v>24.160399999999999</v>
      </c>
      <c r="CB127" s="2">
        <v>0.47470000000000001</v>
      </c>
      <c r="CC127" s="2">
        <v>0</v>
      </c>
      <c r="CD127" s="2">
        <v>0</v>
      </c>
      <c r="CE127" s="2">
        <v>0</v>
      </c>
      <c r="CF127" s="2">
        <v>0</v>
      </c>
      <c r="CG127" s="2">
        <v>1.5100000000000001E-2</v>
      </c>
      <c r="CH127" s="2">
        <v>0</v>
      </c>
      <c r="CI127" s="2">
        <v>0</v>
      </c>
      <c r="CJ127" s="2">
        <v>51.94</v>
      </c>
      <c r="CK127" s="2">
        <v>51.3</v>
      </c>
      <c r="CL127" s="2">
        <v>47.47</v>
      </c>
      <c r="CM127" s="2">
        <v>0.48</v>
      </c>
      <c r="CN127" s="2">
        <v>0.72</v>
      </c>
      <c r="CO127" s="2">
        <v>0.02</v>
      </c>
      <c r="CP127" s="2">
        <v>53.997799999999998</v>
      </c>
      <c r="CQ127" s="2">
        <v>0</v>
      </c>
      <c r="CR127" s="2">
        <v>29.298100000000002</v>
      </c>
      <c r="CS127" s="2">
        <v>0</v>
      </c>
      <c r="CT127" s="2">
        <v>0</v>
      </c>
      <c r="CU127" s="2">
        <v>0</v>
      </c>
      <c r="CV127" s="2">
        <v>0</v>
      </c>
      <c r="CW127" s="2">
        <v>11.571199999999999</v>
      </c>
      <c r="CX127" s="2">
        <v>4.8038999999999996</v>
      </c>
      <c r="CY127" s="2">
        <v>0.3291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56.02</v>
      </c>
      <c r="DF127" s="2">
        <v>42.08</v>
      </c>
      <c r="DG127" s="2">
        <v>1.9</v>
      </c>
      <c r="DH127" s="2">
        <v>0</v>
      </c>
      <c r="DI127" s="2">
        <v>50.125799999999998</v>
      </c>
      <c r="DJ127" s="2">
        <v>0</v>
      </c>
      <c r="DK127" s="2">
        <v>4.6839000000000004</v>
      </c>
      <c r="DL127" s="2">
        <v>0</v>
      </c>
      <c r="DM127" s="2">
        <v>15.087300000000001</v>
      </c>
      <c r="DN127" s="2">
        <v>0.31609999999999999</v>
      </c>
      <c r="DO127" s="2">
        <v>12.7074</v>
      </c>
      <c r="DP127" s="2">
        <v>17.0749</v>
      </c>
      <c r="DQ127" s="2">
        <v>0</v>
      </c>
      <c r="DR127" s="2">
        <v>0</v>
      </c>
      <c r="DS127" s="2">
        <v>0</v>
      </c>
      <c r="DT127" s="2">
        <v>0</v>
      </c>
      <c r="DU127" s="2">
        <v>4.5999999999999999E-3</v>
      </c>
      <c r="DV127" s="2">
        <v>0</v>
      </c>
      <c r="DW127" s="2">
        <v>0</v>
      </c>
      <c r="DX127" s="2">
        <v>60.02</v>
      </c>
      <c r="DY127" s="2">
        <v>35.82</v>
      </c>
      <c r="DZ127" s="2">
        <v>23.86</v>
      </c>
      <c r="EA127" s="2">
        <v>34.590000000000003</v>
      </c>
      <c r="EB127" s="2">
        <v>5.22</v>
      </c>
      <c r="EC127" s="2">
        <v>0.51</v>
      </c>
      <c r="ED127" s="2">
        <v>0.01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50.119300000000003</v>
      </c>
      <c r="FY127" s="2">
        <v>0.37059999999999998</v>
      </c>
      <c r="FZ127" s="2">
        <v>8.1486999999999998</v>
      </c>
      <c r="GA127" s="2">
        <v>36.602200000000003</v>
      </c>
      <c r="GB127" s="2">
        <v>0</v>
      </c>
      <c r="GC127" s="2">
        <v>4.7591000000000001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45.99</v>
      </c>
      <c r="GM127" s="2">
        <v>7.48</v>
      </c>
      <c r="GN127" s="2">
        <v>37.340000000000003</v>
      </c>
      <c r="GO127" s="2">
        <v>0.53</v>
      </c>
      <c r="GP127" s="2">
        <v>8.65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60.245800000000003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3.3384999999999998</v>
      </c>
      <c r="HX127" s="2">
        <v>36.415700000000001</v>
      </c>
      <c r="HY127" s="2">
        <v>0</v>
      </c>
      <c r="HZ127" s="2">
        <v>94.99</v>
      </c>
      <c r="IA127" s="2">
        <v>5.01</v>
      </c>
    </row>
    <row r="128" spans="1:235" x14ac:dyDescent="0.35">
      <c r="A128" s="2" t="s">
        <v>659</v>
      </c>
      <c r="B128" s="2">
        <v>63.77</v>
      </c>
      <c r="C128" s="2">
        <v>62.74</v>
      </c>
      <c r="D128" s="2">
        <v>62.99</v>
      </c>
      <c r="E128" s="2">
        <v>1087.45</v>
      </c>
      <c r="F128" s="2">
        <v>1E-3</v>
      </c>
      <c r="G128" s="2">
        <v>-9.67</v>
      </c>
      <c r="H128" s="2">
        <v>0</v>
      </c>
      <c r="I128" s="2">
        <v>-0.71</v>
      </c>
      <c r="J128" s="2">
        <v>37.26</v>
      </c>
      <c r="K128" s="2">
        <v>1087.42</v>
      </c>
      <c r="L128" s="2">
        <v>-0.03</v>
      </c>
      <c r="M128" s="2">
        <v>1087.44</v>
      </c>
      <c r="N128" s="2">
        <v>-0.01</v>
      </c>
      <c r="O128" s="2">
        <v>1087.44</v>
      </c>
      <c r="P128" s="2">
        <v>-0.01</v>
      </c>
      <c r="Q128" s="2">
        <v>1078.1500000000001</v>
      </c>
      <c r="R128" s="2">
        <v>-9.3000000000000007</v>
      </c>
      <c r="S128" s="2">
        <v>1069.43</v>
      </c>
      <c r="T128" s="2">
        <v>-18.02</v>
      </c>
      <c r="U128" s="2">
        <v>1087.45</v>
      </c>
      <c r="V128" s="2">
        <v>0</v>
      </c>
      <c r="W128" s="2">
        <v>1026.8499999999999</v>
      </c>
      <c r="X128" s="2">
        <v>-60.6</v>
      </c>
      <c r="Y128" s="2">
        <v>9.2376000000000005</v>
      </c>
      <c r="Z128" s="2">
        <v>28.803100000000001</v>
      </c>
      <c r="AA128" s="2">
        <v>22.723400000000002</v>
      </c>
      <c r="AB128" s="2">
        <v>0</v>
      </c>
      <c r="AC128" s="2">
        <v>0</v>
      </c>
      <c r="AD128" s="2">
        <v>0.58050000000000002</v>
      </c>
      <c r="AE128" s="2">
        <v>0</v>
      </c>
      <c r="AF128" s="2">
        <v>1.1214999999999999</v>
      </c>
      <c r="AG128" s="2">
        <v>0.8518</v>
      </c>
      <c r="AH128" s="2">
        <v>35.3018</v>
      </c>
      <c r="AI128" s="2">
        <v>51.359000000000002</v>
      </c>
      <c r="AJ128" s="2">
        <v>0</v>
      </c>
      <c r="AK128" s="2">
        <v>0</v>
      </c>
      <c r="AL128" s="2">
        <v>11.741400000000001</v>
      </c>
      <c r="AM128" s="2">
        <v>0</v>
      </c>
      <c r="AN128" s="2">
        <v>0.74609999999999999</v>
      </c>
      <c r="AO128" s="2">
        <v>0.2535</v>
      </c>
      <c r="AP128" s="2">
        <v>4.53E-2</v>
      </c>
      <c r="AQ128" s="2">
        <v>50.033900000000003</v>
      </c>
      <c r="AR128" s="2">
        <v>3.6789000000000001</v>
      </c>
      <c r="AS128" s="2">
        <v>11.386200000000001</v>
      </c>
      <c r="AT128" s="2">
        <v>2.6547999999999998</v>
      </c>
      <c r="AU128" s="2">
        <v>15.803800000000001</v>
      </c>
      <c r="AV128" s="2">
        <v>0.30259999999999998</v>
      </c>
      <c r="AW128" s="2">
        <v>3.3523999999999998</v>
      </c>
      <c r="AX128" s="2">
        <v>8.1280000000000001</v>
      </c>
      <c r="AY128" s="2">
        <v>2.6659000000000002</v>
      </c>
      <c r="AZ128" s="2">
        <v>1.3213999999999999</v>
      </c>
      <c r="BA128" s="2">
        <v>0.4078</v>
      </c>
      <c r="BB128" s="2">
        <v>0</v>
      </c>
      <c r="BC128" s="2">
        <v>6.9999999999999999E-4</v>
      </c>
      <c r="BD128" s="2">
        <v>0.2636</v>
      </c>
      <c r="BE128" s="2">
        <v>0</v>
      </c>
      <c r="BF128" s="2">
        <v>1.8118000000000001</v>
      </c>
      <c r="BG128" s="2">
        <v>1.2810999999999999</v>
      </c>
      <c r="BH128" s="2">
        <v>0.62319999999999998</v>
      </c>
      <c r="BI128" s="2">
        <v>1.5698000000000001</v>
      </c>
      <c r="BJ128" s="2">
        <v>2.2054999999999998</v>
      </c>
      <c r="BK128" s="2">
        <v>1.9543999999999999</v>
      </c>
      <c r="BL128" s="2">
        <v>1.9782999999999999</v>
      </c>
      <c r="BM128" s="2">
        <v>1.9599</v>
      </c>
      <c r="BN128" s="2">
        <v>1.9311</v>
      </c>
      <c r="BO128" s="2">
        <v>1.9169</v>
      </c>
      <c r="BP128" s="2">
        <v>1.9033</v>
      </c>
      <c r="BQ128" s="2">
        <v>1.9711000000000001</v>
      </c>
      <c r="BR128" s="2">
        <v>1.9923999999999999</v>
      </c>
      <c r="BS128" s="2">
        <v>2.0038</v>
      </c>
      <c r="BT128" s="2">
        <v>2.0057999999999998</v>
      </c>
      <c r="BU128" s="2">
        <v>35.082299999999996</v>
      </c>
      <c r="BV128" s="2">
        <v>0</v>
      </c>
      <c r="BW128" s="2">
        <v>0</v>
      </c>
      <c r="BX128" s="2">
        <v>0</v>
      </c>
      <c r="BY128" s="2">
        <v>39.951999999999998</v>
      </c>
      <c r="BZ128" s="2">
        <v>0.39979999999999999</v>
      </c>
      <c r="CA128" s="2">
        <v>24.078299999999999</v>
      </c>
      <c r="CB128" s="2">
        <v>0.4728</v>
      </c>
      <c r="CC128" s="2">
        <v>0</v>
      </c>
      <c r="CD128" s="2">
        <v>0</v>
      </c>
      <c r="CE128" s="2">
        <v>0</v>
      </c>
      <c r="CF128" s="2">
        <v>0</v>
      </c>
      <c r="CG128" s="2">
        <v>1.49E-2</v>
      </c>
      <c r="CH128" s="2">
        <v>0</v>
      </c>
      <c r="CI128" s="2">
        <v>0</v>
      </c>
      <c r="CJ128" s="2">
        <v>51.79</v>
      </c>
      <c r="CK128" s="2">
        <v>51.16</v>
      </c>
      <c r="CL128" s="2">
        <v>47.62</v>
      </c>
      <c r="CM128" s="2">
        <v>0.48</v>
      </c>
      <c r="CN128" s="2">
        <v>0.72</v>
      </c>
      <c r="CO128" s="2">
        <v>0.02</v>
      </c>
      <c r="CP128" s="2">
        <v>54.029299999999999</v>
      </c>
      <c r="CQ128" s="2">
        <v>0</v>
      </c>
      <c r="CR128" s="2">
        <v>29.276499999999999</v>
      </c>
      <c r="CS128" s="2">
        <v>0</v>
      </c>
      <c r="CT128" s="2">
        <v>0</v>
      </c>
      <c r="CU128" s="2">
        <v>0</v>
      </c>
      <c r="CV128" s="2">
        <v>0</v>
      </c>
      <c r="CW128" s="2">
        <v>11.545999999999999</v>
      </c>
      <c r="CX128" s="2">
        <v>4.8175999999999997</v>
      </c>
      <c r="CY128" s="2">
        <v>0.33069999999999999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55.89</v>
      </c>
      <c r="DF128" s="2">
        <v>42.2</v>
      </c>
      <c r="DG128" s="2">
        <v>1.91</v>
      </c>
      <c r="DH128" s="2">
        <v>0</v>
      </c>
      <c r="DI128" s="2">
        <v>50.120899999999999</v>
      </c>
      <c r="DJ128" s="2">
        <v>0</v>
      </c>
      <c r="DK128" s="2">
        <v>4.6714000000000002</v>
      </c>
      <c r="DL128" s="2">
        <v>0</v>
      </c>
      <c r="DM128" s="2">
        <v>15.145</v>
      </c>
      <c r="DN128" s="2">
        <v>0.31780000000000003</v>
      </c>
      <c r="DO128" s="2">
        <v>12.6839</v>
      </c>
      <c r="DP128" s="2">
        <v>17.0566</v>
      </c>
      <c r="DQ128" s="2">
        <v>0</v>
      </c>
      <c r="DR128" s="2">
        <v>0</v>
      </c>
      <c r="DS128" s="2">
        <v>0</v>
      </c>
      <c r="DT128" s="2">
        <v>0</v>
      </c>
      <c r="DU128" s="2">
        <v>4.5999999999999999E-3</v>
      </c>
      <c r="DV128" s="2">
        <v>0</v>
      </c>
      <c r="DW128" s="2">
        <v>0</v>
      </c>
      <c r="DX128" s="2">
        <v>59.89</v>
      </c>
      <c r="DY128" s="2">
        <v>35.76</v>
      </c>
      <c r="DZ128" s="2">
        <v>23.95</v>
      </c>
      <c r="EA128" s="2">
        <v>34.56</v>
      </c>
      <c r="EB128" s="2">
        <v>5.21</v>
      </c>
      <c r="EC128" s="2">
        <v>0.51</v>
      </c>
      <c r="ED128" s="2">
        <v>0.01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50.084899999999998</v>
      </c>
      <c r="FY128" s="2">
        <v>0.36940000000000001</v>
      </c>
      <c r="FZ128" s="2">
        <v>8.2018000000000004</v>
      </c>
      <c r="GA128" s="2">
        <v>36.6021</v>
      </c>
      <c r="GB128" s="2">
        <v>0</v>
      </c>
      <c r="GC128" s="2">
        <v>4.7417999999999996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45.97</v>
      </c>
      <c r="GM128" s="2">
        <v>7.53</v>
      </c>
      <c r="GN128" s="2">
        <v>37.35</v>
      </c>
      <c r="GO128" s="2">
        <v>0.53</v>
      </c>
      <c r="GP128" s="2">
        <v>8.6199999999999992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60.255800000000001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3.3283</v>
      </c>
      <c r="HX128" s="2">
        <v>36.415900000000001</v>
      </c>
      <c r="HY128" s="2">
        <v>0</v>
      </c>
      <c r="HZ128" s="2">
        <v>95.01</v>
      </c>
      <c r="IA128" s="2">
        <v>4.99</v>
      </c>
    </row>
    <row r="129" spans="1:235" x14ac:dyDescent="0.35">
      <c r="A129" s="2" t="s">
        <v>659</v>
      </c>
      <c r="B129" s="2">
        <v>64.28</v>
      </c>
      <c r="C129" s="2">
        <v>63.26</v>
      </c>
      <c r="D129" s="2">
        <v>63.49</v>
      </c>
      <c r="E129" s="2">
        <v>1087.03</v>
      </c>
      <c r="F129" s="2">
        <v>1E-3</v>
      </c>
      <c r="G129" s="2">
        <v>-9.68</v>
      </c>
      <c r="H129" s="2">
        <v>0</v>
      </c>
      <c r="I129" s="2">
        <v>-0.71</v>
      </c>
      <c r="J129" s="2">
        <v>36.74</v>
      </c>
      <c r="K129" s="2">
        <v>1087</v>
      </c>
      <c r="L129" s="2">
        <v>-0.04</v>
      </c>
      <c r="M129" s="2">
        <v>1087.02</v>
      </c>
      <c r="N129" s="2">
        <v>-0.01</v>
      </c>
      <c r="O129" s="2">
        <v>1087.02</v>
      </c>
      <c r="P129" s="2">
        <v>-0.01</v>
      </c>
      <c r="Q129" s="2">
        <v>1077.8900000000001</v>
      </c>
      <c r="R129" s="2">
        <v>-9.14</v>
      </c>
      <c r="S129" s="2">
        <v>1069.1199999999999</v>
      </c>
      <c r="T129" s="2">
        <v>-17.91</v>
      </c>
      <c r="U129" s="2">
        <v>1087.03</v>
      </c>
      <c r="V129" s="2">
        <v>0</v>
      </c>
      <c r="W129" s="2">
        <v>1026.8499999999999</v>
      </c>
      <c r="X129" s="2">
        <v>-60.18</v>
      </c>
      <c r="Y129" s="2">
        <v>9.2426999999999992</v>
      </c>
      <c r="Z129" s="2">
        <v>28.986899999999999</v>
      </c>
      <c r="AA129" s="2">
        <v>22.988800000000001</v>
      </c>
      <c r="AB129" s="2">
        <v>0</v>
      </c>
      <c r="AC129" s="2">
        <v>0</v>
      </c>
      <c r="AD129" s="2">
        <v>0.6411</v>
      </c>
      <c r="AE129" s="2">
        <v>0</v>
      </c>
      <c r="AF129" s="2">
        <v>1.1253</v>
      </c>
      <c r="AG129" s="2">
        <v>0.98280000000000001</v>
      </c>
      <c r="AH129" s="2">
        <v>35.434399999999997</v>
      </c>
      <c r="AI129" s="2">
        <v>51.158000000000001</v>
      </c>
      <c r="AJ129" s="2">
        <v>0</v>
      </c>
      <c r="AK129" s="2">
        <v>0</v>
      </c>
      <c r="AL129" s="2">
        <v>11.6774</v>
      </c>
      <c r="AM129" s="2">
        <v>0</v>
      </c>
      <c r="AN129" s="2">
        <v>0.74729999999999996</v>
      </c>
      <c r="AO129" s="2">
        <v>0.25319999999999998</v>
      </c>
      <c r="AP129" s="2">
        <v>4.53E-2</v>
      </c>
      <c r="AQ129" s="2">
        <v>50.088099999999997</v>
      </c>
      <c r="AR129" s="2">
        <v>3.6490999999999998</v>
      </c>
      <c r="AS129" s="2">
        <v>11.391500000000001</v>
      </c>
      <c r="AT129" s="2">
        <v>2.6585999999999999</v>
      </c>
      <c r="AU129" s="2">
        <v>15.799200000000001</v>
      </c>
      <c r="AV129" s="2">
        <v>0.30309999999999998</v>
      </c>
      <c r="AW129" s="2">
        <v>3.3328000000000002</v>
      </c>
      <c r="AX129" s="2">
        <v>8.0937999999999999</v>
      </c>
      <c r="AY129" s="2">
        <v>2.6688999999999998</v>
      </c>
      <c r="AZ129" s="2">
        <v>1.3371999999999999</v>
      </c>
      <c r="BA129" s="2">
        <v>0.41360000000000002</v>
      </c>
      <c r="BB129" s="2">
        <v>0</v>
      </c>
      <c r="BC129" s="2">
        <v>6.9999999999999999E-4</v>
      </c>
      <c r="BD129" s="2">
        <v>0.26350000000000001</v>
      </c>
      <c r="BE129" s="2">
        <v>0</v>
      </c>
      <c r="BF129" s="2">
        <v>1.8211999999999999</v>
      </c>
      <c r="BG129" s="2">
        <v>1.2732000000000001</v>
      </c>
      <c r="BH129" s="2">
        <v>0.62109999999999999</v>
      </c>
      <c r="BI129" s="2">
        <v>1.5766</v>
      </c>
      <c r="BJ129" s="2">
        <v>2.2280000000000002</v>
      </c>
      <c r="BK129" s="2">
        <v>1.9699</v>
      </c>
      <c r="BL129" s="2">
        <v>1.9941</v>
      </c>
      <c r="BM129" s="2">
        <v>1.9748000000000001</v>
      </c>
      <c r="BN129" s="2">
        <v>1.9452</v>
      </c>
      <c r="BO129" s="2">
        <v>1.9306000000000001</v>
      </c>
      <c r="BP129" s="2">
        <v>1.9166000000000001</v>
      </c>
      <c r="BQ129" s="2">
        <v>1.984</v>
      </c>
      <c r="BR129" s="2">
        <v>2.0059999999999998</v>
      </c>
      <c r="BS129" s="2">
        <v>2.0177</v>
      </c>
      <c r="BT129" s="2">
        <v>2.0198</v>
      </c>
      <c r="BU129" s="2">
        <v>35.063099999999999</v>
      </c>
      <c r="BV129" s="2">
        <v>0</v>
      </c>
      <c r="BW129" s="2">
        <v>0</v>
      </c>
      <c r="BX129" s="2">
        <v>0</v>
      </c>
      <c r="BY129" s="2">
        <v>40.054099999999998</v>
      </c>
      <c r="BZ129" s="2">
        <v>0.40110000000000001</v>
      </c>
      <c r="CA129" s="2">
        <v>23.996200000000002</v>
      </c>
      <c r="CB129" s="2">
        <v>0.4708</v>
      </c>
      <c r="CC129" s="2">
        <v>0</v>
      </c>
      <c r="CD129" s="2">
        <v>0</v>
      </c>
      <c r="CE129" s="2">
        <v>0</v>
      </c>
      <c r="CF129" s="2">
        <v>0</v>
      </c>
      <c r="CG129" s="2">
        <v>1.47E-2</v>
      </c>
      <c r="CH129" s="2">
        <v>0</v>
      </c>
      <c r="CI129" s="2">
        <v>0</v>
      </c>
      <c r="CJ129" s="2">
        <v>51.64</v>
      </c>
      <c r="CK129" s="2">
        <v>51.01</v>
      </c>
      <c r="CL129" s="2">
        <v>47.77</v>
      </c>
      <c r="CM129" s="2">
        <v>0.48</v>
      </c>
      <c r="CN129" s="2">
        <v>0.72</v>
      </c>
      <c r="CO129" s="2">
        <v>0.02</v>
      </c>
      <c r="CP129" s="2">
        <v>54.060699999999997</v>
      </c>
      <c r="CQ129" s="2">
        <v>0</v>
      </c>
      <c r="CR129" s="2">
        <v>29.254999999999999</v>
      </c>
      <c r="CS129" s="2">
        <v>0</v>
      </c>
      <c r="CT129" s="2">
        <v>0</v>
      </c>
      <c r="CU129" s="2">
        <v>0</v>
      </c>
      <c r="CV129" s="2">
        <v>0</v>
      </c>
      <c r="CW129" s="2">
        <v>11.520899999999999</v>
      </c>
      <c r="CX129" s="2">
        <v>4.8311000000000002</v>
      </c>
      <c r="CY129" s="2">
        <v>0.33229999999999998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55.77</v>
      </c>
      <c r="DF129" s="2">
        <v>42.32</v>
      </c>
      <c r="DG129" s="2">
        <v>1.92</v>
      </c>
      <c r="DH129" s="2">
        <v>0</v>
      </c>
      <c r="DI129" s="2">
        <v>50.115900000000003</v>
      </c>
      <c r="DJ129" s="2">
        <v>0</v>
      </c>
      <c r="DK129" s="2">
        <v>4.6586999999999996</v>
      </c>
      <c r="DL129" s="2">
        <v>0</v>
      </c>
      <c r="DM129" s="2">
        <v>15.2028</v>
      </c>
      <c r="DN129" s="2">
        <v>0.3196</v>
      </c>
      <c r="DO129" s="2">
        <v>12.660299999999999</v>
      </c>
      <c r="DP129" s="2">
        <v>17.0383</v>
      </c>
      <c r="DQ129" s="2">
        <v>0</v>
      </c>
      <c r="DR129" s="2">
        <v>0</v>
      </c>
      <c r="DS129" s="2">
        <v>0</v>
      </c>
      <c r="DT129" s="2">
        <v>0</v>
      </c>
      <c r="DU129" s="2">
        <v>4.4999999999999997E-3</v>
      </c>
      <c r="DV129" s="2">
        <v>0</v>
      </c>
      <c r="DW129" s="2">
        <v>0</v>
      </c>
      <c r="DX129" s="2">
        <v>59.75</v>
      </c>
      <c r="DY129" s="2">
        <v>35.700000000000003</v>
      </c>
      <c r="DZ129" s="2">
        <v>24.05</v>
      </c>
      <c r="EA129" s="2">
        <v>34.53</v>
      </c>
      <c r="EB129" s="2">
        <v>5.19</v>
      </c>
      <c r="EC129" s="2">
        <v>0.51</v>
      </c>
      <c r="ED129" s="2">
        <v>0.01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50.050199999999997</v>
      </c>
      <c r="FY129" s="2">
        <v>0.36820000000000003</v>
      </c>
      <c r="FZ129" s="2">
        <v>8.2553000000000001</v>
      </c>
      <c r="GA129" s="2">
        <v>36.601799999999997</v>
      </c>
      <c r="GB129" s="2">
        <v>0</v>
      </c>
      <c r="GC129" s="2">
        <v>4.7244999999999999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45.95</v>
      </c>
      <c r="GM129" s="2">
        <v>7.58</v>
      </c>
      <c r="GN129" s="2">
        <v>37.35</v>
      </c>
      <c r="GO129" s="2">
        <v>0.53</v>
      </c>
      <c r="GP129" s="2">
        <v>8.59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60.265599999999999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3.3182999999999998</v>
      </c>
      <c r="HX129" s="2">
        <v>36.4161</v>
      </c>
      <c r="HY129" s="2">
        <v>0</v>
      </c>
      <c r="HZ129" s="2">
        <v>95.02</v>
      </c>
      <c r="IA129" s="2">
        <v>4.9800000000000004</v>
      </c>
    </row>
    <row r="130" spans="1:235" x14ac:dyDescent="0.35">
      <c r="A130" s="2" t="s">
        <v>659</v>
      </c>
      <c r="B130" s="2">
        <v>64.78</v>
      </c>
      <c r="C130" s="2">
        <v>63.78</v>
      </c>
      <c r="D130" s="2">
        <v>64</v>
      </c>
      <c r="E130" s="2">
        <v>1086.6099999999999</v>
      </c>
      <c r="F130" s="2">
        <v>1E-3</v>
      </c>
      <c r="G130" s="2">
        <v>-9.69</v>
      </c>
      <c r="H130" s="2">
        <v>0</v>
      </c>
      <c r="I130" s="2">
        <v>-0.71</v>
      </c>
      <c r="J130" s="2">
        <v>36.22</v>
      </c>
      <c r="K130" s="2">
        <v>1086.58</v>
      </c>
      <c r="L130" s="2">
        <v>-0.04</v>
      </c>
      <c r="M130" s="2">
        <v>1086.5999999999999</v>
      </c>
      <c r="N130" s="2">
        <v>-0.02</v>
      </c>
      <c r="O130" s="2">
        <v>1086.5999999999999</v>
      </c>
      <c r="P130" s="2">
        <v>-0.01</v>
      </c>
      <c r="Q130" s="2">
        <v>1077.6199999999999</v>
      </c>
      <c r="R130" s="2">
        <v>-8.99</v>
      </c>
      <c r="S130" s="2">
        <v>1068.81</v>
      </c>
      <c r="T130" s="2">
        <v>-17.809999999999999</v>
      </c>
      <c r="U130" s="2">
        <v>1086.6099999999999</v>
      </c>
      <c r="V130" s="2">
        <v>0</v>
      </c>
      <c r="W130" s="2">
        <v>1026.8499999999999</v>
      </c>
      <c r="X130" s="2">
        <v>-59.76</v>
      </c>
      <c r="Y130" s="2">
        <v>9.2477999999999998</v>
      </c>
      <c r="Z130" s="2">
        <v>29.170999999999999</v>
      </c>
      <c r="AA130" s="2">
        <v>23.2544</v>
      </c>
      <c r="AB130" s="2">
        <v>0</v>
      </c>
      <c r="AC130" s="2">
        <v>0</v>
      </c>
      <c r="AD130" s="2">
        <v>0.70130000000000003</v>
      </c>
      <c r="AE130" s="2">
        <v>0</v>
      </c>
      <c r="AF130" s="2">
        <v>1.1292</v>
      </c>
      <c r="AG130" s="2">
        <v>0.98480000000000001</v>
      </c>
      <c r="AH130" s="2">
        <v>35.477499999999999</v>
      </c>
      <c r="AI130" s="2">
        <v>51.179099999999998</v>
      </c>
      <c r="AJ130" s="2">
        <v>0</v>
      </c>
      <c r="AK130" s="2">
        <v>0</v>
      </c>
      <c r="AL130" s="2">
        <v>11.610300000000001</v>
      </c>
      <c r="AM130" s="2">
        <v>0</v>
      </c>
      <c r="AN130" s="2">
        <v>0.74829999999999997</v>
      </c>
      <c r="AO130" s="2">
        <v>0.25290000000000001</v>
      </c>
      <c r="AP130" s="2">
        <v>4.53E-2</v>
      </c>
      <c r="AQ130" s="2">
        <v>50.143300000000004</v>
      </c>
      <c r="AR130" s="2">
        <v>3.6189</v>
      </c>
      <c r="AS130" s="2">
        <v>11.3972</v>
      </c>
      <c r="AT130" s="2">
        <v>2.6623999999999999</v>
      </c>
      <c r="AU130" s="2">
        <v>15.793799999999999</v>
      </c>
      <c r="AV130" s="2">
        <v>0.30359999999999998</v>
      </c>
      <c r="AW130" s="2">
        <v>3.3130999999999999</v>
      </c>
      <c r="AX130" s="2">
        <v>8.0591000000000008</v>
      </c>
      <c r="AY130" s="2">
        <v>2.6717</v>
      </c>
      <c r="AZ130" s="2">
        <v>1.3533999999999999</v>
      </c>
      <c r="BA130" s="2">
        <v>0.41959999999999997</v>
      </c>
      <c r="BB130" s="2">
        <v>0</v>
      </c>
      <c r="BC130" s="2">
        <v>5.9999999999999995E-4</v>
      </c>
      <c r="BD130" s="2">
        <v>0.26329999999999998</v>
      </c>
      <c r="BE130" s="2">
        <v>0</v>
      </c>
      <c r="BF130" s="2">
        <v>1.8306</v>
      </c>
      <c r="BG130" s="2">
        <v>1.2653000000000001</v>
      </c>
      <c r="BH130" s="2">
        <v>0.61909999999999998</v>
      </c>
      <c r="BI130" s="2">
        <v>1.5833999999999999</v>
      </c>
      <c r="BJ130" s="2">
        <v>2.2509000000000001</v>
      </c>
      <c r="BK130" s="2">
        <v>1.9856</v>
      </c>
      <c r="BL130" s="2">
        <v>2.0101</v>
      </c>
      <c r="BM130" s="2">
        <v>1.99</v>
      </c>
      <c r="BN130" s="2">
        <v>1.9595</v>
      </c>
      <c r="BO130" s="2">
        <v>1.9444999999999999</v>
      </c>
      <c r="BP130" s="2">
        <v>1.9300999999999999</v>
      </c>
      <c r="BQ130" s="2">
        <v>1.9971000000000001</v>
      </c>
      <c r="BR130" s="2">
        <v>2.0196000000000001</v>
      </c>
      <c r="BS130" s="2">
        <v>2.0316999999999998</v>
      </c>
      <c r="BT130" s="2">
        <v>2.0337999999999998</v>
      </c>
      <c r="BU130" s="2">
        <v>35.043999999999997</v>
      </c>
      <c r="BV130" s="2">
        <v>0</v>
      </c>
      <c r="BW130" s="2">
        <v>0</v>
      </c>
      <c r="BX130" s="2">
        <v>0</v>
      </c>
      <c r="BY130" s="2">
        <v>40.156300000000002</v>
      </c>
      <c r="BZ130" s="2">
        <v>0.40239999999999998</v>
      </c>
      <c r="CA130" s="2">
        <v>23.913900000000002</v>
      </c>
      <c r="CB130" s="2">
        <v>0.46889999999999998</v>
      </c>
      <c r="CC130" s="2">
        <v>0</v>
      </c>
      <c r="CD130" s="2">
        <v>0</v>
      </c>
      <c r="CE130" s="2">
        <v>0</v>
      </c>
      <c r="CF130" s="2">
        <v>0</v>
      </c>
      <c r="CG130" s="2">
        <v>1.46E-2</v>
      </c>
      <c r="CH130" s="2">
        <v>0</v>
      </c>
      <c r="CI130" s="2">
        <v>0</v>
      </c>
      <c r="CJ130" s="2">
        <v>51.49</v>
      </c>
      <c r="CK130" s="2">
        <v>50.86</v>
      </c>
      <c r="CL130" s="2">
        <v>47.92</v>
      </c>
      <c r="CM130" s="2">
        <v>0.49</v>
      </c>
      <c r="CN130" s="2">
        <v>0.72</v>
      </c>
      <c r="CO130" s="2">
        <v>0.02</v>
      </c>
      <c r="CP130" s="2">
        <v>54.092100000000002</v>
      </c>
      <c r="CQ130" s="2">
        <v>0</v>
      </c>
      <c r="CR130" s="2">
        <v>29.2334</v>
      </c>
      <c r="CS130" s="2">
        <v>0</v>
      </c>
      <c r="CT130" s="2">
        <v>0</v>
      </c>
      <c r="CU130" s="2">
        <v>0</v>
      </c>
      <c r="CV130" s="2">
        <v>0</v>
      </c>
      <c r="CW130" s="2">
        <v>11.495799999999999</v>
      </c>
      <c r="CX130" s="2">
        <v>4.8446999999999996</v>
      </c>
      <c r="CY130" s="2">
        <v>0.33400000000000002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55.64</v>
      </c>
      <c r="DF130" s="2">
        <v>42.43</v>
      </c>
      <c r="DG130" s="2">
        <v>1.92</v>
      </c>
      <c r="DH130" s="2">
        <v>0</v>
      </c>
      <c r="DI130" s="2">
        <v>50.110900000000001</v>
      </c>
      <c r="DJ130" s="2">
        <v>0</v>
      </c>
      <c r="DK130" s="2">
        <v>4.6459999999999999</v>
      </c>
      <c r="DL130" s="2">
        <v>0</v>
      </c>
      <c r="DM130" s="2">
        <v>15.260899999999999</v>
      </c>
      <c r="DN130" s="2">
        <v>0.32129999999999997</v>
      </c>
      <c r="DO130" s="2">
        <v>12.6366</v>
      </c>
      <c r="DP130" s="2">
        <v>17.0198</v>
      </c>
      <c r="DQ130" s="2">
        <v>0</v>
      </c>
      <c r="DR130" s="2">
        <v>0</v>
      </c>
      <c r="DS130" s="2">
        <v>0</v>
      </c>
      <c r="DT130" s="2">
        <v>0</v>
      </c>
      <c r="DU130" s="2">
        <v>4.4999999999999997E-3</v>
      </c>
      <c r="DV130" s="2">
        <v>0</v>
      </c>
      <c r="DW130" s="2">
        <v>0</v>
      </c>
      <c r="DX130" s="2">
        <v>59.61</v>
      </c>
      <c r="DY130" s="2">
        <v>35.64</v>
      </c>
      <c r="DZ130" s="2">
        <v>24.15</v>
      </c>
      <c r="EA130" s="2">
        <v>34.51</v>
      </c>
      <c r="EB130" s="2">
        <v>5.18</v>
      </c>
      <c r="EC130" s="2">
        <v>0.51</v>
      </c>
      <c r="ED130" s="2">
        <v>0.01</v>
      </c>
      <c r="EE130" s="2">
        <v>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50.015300000000003</v>
      </c>
      <c r="FY130" s="2">
        <v>0.36699999999999999</v>
      </c>
      <c r="FZ130" s="2">
        <v>8.3094000000000001</v>
      </c>
      <c r="GA130" s="2">
        <v>36.600999999999999</v>
      </c>
      <c r="GB130" s="2">
        <v>0</v>
      </c>
      <c r="GC130" s="2">
        <v>4.7073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45.92</v>
      </c>
      <c r="GM130" s="2">
        <v>7.63</v>
      </c>
      <c r="GN130" s="2">
        <v>37.36</v>
      </c>
      <c r="GO130" s="2">
        <v>0.53</v>
      </c>
      <c r="GP130" s="2">
        <v>8.56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60.275300000000001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3.3083999999999998</v>
      </c>
      <c r="HX130" s="2">
        <v>36.416200000000003</v>
      </c>
      <c r="HY130" s="2">
        <v>0</v>
      </c>
      <c r="HZ130" s="2">
        <v>95.04</v>
      </c>
      <c r="IA130" s="2">
        <v>4.96</v>
      </c>
    </row>
    <row r="131" spans="1:235" x14ac:dyDescent="0.35">
      <c r="A131" s="2" t="s">
        <v>659</v>
      </c>
      <c r="B131" s="2">
        <v>65.290000000000006</v>
      </c>
      <c r="C131" s="2">
        <v>64.3</v>
      </c>
      <c r="D131" s="2">
        <v>64.5</v>
      </c>
      <c r="E131" s="2">
        <v>1086.19</v>
      </c>
      <c r="F131" s="2">
        <v>1E-3</v>
      </c>
      <c r="G131" s="2">
        <v>-9.69</v>
      </c>
      <c r="H131" s="2">
        <v>0</v>
      </c>
      <c r="I131" s="2">
        <v>-0.71</v>
      </c>
      <c r="J131" s="2">
        <v>35.700000000000003</v>
      </c>
      <c r="K131" s="2">
        <v>1086.1500000000001</v>
      </c>
      <c r="L131" s="2">
        <v>-0.04</v>
      </c>
      <c r="M131" s="2">
        <v>1086.17</v>
      </c>
      <c r="N131" s="2">
        <v>-0.02</v>
      </c>
      <c r="O131" s="2">
        <v>1086.18</v>
      </c>
      <c r="P131" s="2">
        <v>-0.01</v>
      </c>
      <c r="Q131" s="2">
        <v>1077.3599999999999</v>
      </c>
      <c r="R131" s="2">
        <v>-8.83</v>
      </c>
      <c r="S131" s="2">
        <v>1068.49</v>
      </c>
      <c r="T131" s="2">
        <v>-17.690000000000001</v>
      </c>
      <c r="U131" s="2">
        <v>1086.19</v>
      </c>
      <c r="V131" s="2">
        <v>0</v>
      </c>
      <c r="W131" s="2">
        <v>1026.8499999999999</v>
      </c>
      <c r="X131" s="2">
        <v>-59.34</v>
      </c>
      <c r="Y131" s="2">
        <v>9.2529000000000003</v>
      </c>
      <c r="Z131" s="2">
        <v>29.3553</v>
      </c>
      <c r="AA131" s="2">
        <v>23.520099999999999</v>
      </c>
      <c r="AB131" s="2">
        <v>0</v>
      </c>
      <c r="AC131" s="2">
        <v>0</v>
      </c>
      <c r="AD131" s="2">
        <v>0.76119999999999999</v>
      </c>
      <c r="AE131" s="2">
        <v>0</v>
      </c>
      <c r="AF131" s="2">
        <v>1.1331</v>
      </c>
      <c r="AG131" s="2">
        <v>0.98670000000000002</v>
      </c>
      <c r="AH131" s="2">
        <v>35.517800000000001</v>
      </c>
      <c r="AI131" s="2">
        <v>51.1997</v>
      </c>
      <c r="AJ131" s="2">
        <v>0</v>
      </c>
      <c r="AK131" s="2">
        <v>0</v>
      </c>
      <c r="AL131" s="2">
        <v>11.5464</v>
      </c>
      <c r="AM131" s="2">
        <v>0</v>
      </c>
      <c r="AN131" s="2">
        <v>0.74950000000000006</v>
      </c>
      <c r="AO131" s="2">
        <v>0.25259999999999999</v>
      </c>
      <c r="AP131" s="2">
        <v>4.53E-2</v>
      </c>
      <c r="AQ131" s="2">
        <v>50.199399999999997</v>
      </c>
      <c r="AR131" s="2">
        <v>3.5884999999999998</v>
      </c>
      <c r="AS131" s="2">
        <v>11.4032</v>
      </c>
      <c r="AT131" s="2">
        <v>2.6659999999999999</v>
      </c>
      <c r="AU131" s="2">
        <v>15.7875</v>
      </c>
      <c r="AV131" s="2">
        <v>0.30399999999999999</v>
      </c>
      <c r="AW131" s="2">
        <v>3.2934000000000001</v>
      </c>
      <c r="AX131" s="2">
        <v>8.0238999999999994</v>
      </c>
      <c r="AY131" s="2">
        <v>2.6745000000000001</v>
      </c>
      <c r="AZ131" s="2">
        <v>1.37</v>
      </c>
      <c r="BA131" s="2">
        <v>0.42570000000000002</v>
      </c>
      <c r="BB131" s="2">
        <v>0</v>
      </c>
      <c r="BC131" s="2">
        <v>5.9999999999999995E-4</v>
      </c>
      <c r="BD131" s="2">
        <v>0.26319999999999999</v>
      </c>
      <c r="BE131" s="2">
        <v>0</v>
      </c>
      <c r="BF131" s="2">
        <v>1.8401000000000001</v>
      </c>
      <c r="BG131" s="2">
        <v>1.2576000000000001</v>
      </c>
      <c r="BH131" s="2">
        <v>0.61699999999999999</v>
      </c>
      <c r="BI131" s="2">
        <v>1.5902000000000001</v>
      </c>
      <c r="BJ131" s="2">
        <v>2.2742</v>
      </c>
      <c r="BK131" s="2">
        <v>2.0015999999999998</v>
      </c>
      <c r="BL131" s="2">
        <v>2.0263</v>
      </c>
      <c r="BM131" s="2">
        <v>2.0055000000000001</v>
      </c>
      <c r="BN131" s="2">
        <v>1.974</v>
      </c>
      <c r="BO131" s="2">
        <v>1.9585999999999999</v>
      </c>
      <c r="BP131" s="2">
        <v>1.9438</v>
      </c>
      <c r="BQ131" s="2">
        <v>2.0102000000000002</v>
      </c>
      <c r="BR131" s="2">
        <v>2.0333999999999999</v>
      </c>
      <c r="BS131" s="2">
        <v>2.0457999999999998</v>
      </c>
      <c r="BT131" s="2">
        <v>2.0480999999999998</v>
      </c>
      <c r="BU131" s="2">
        <v>35.024900000000002</v>
      </c>
      <c r="BV131" s="2">
        <v>0</v>
      </c>
      <c r="BW131" s="2">
        <v>0</v>
      </c>
      <c r="BX131" s="2">
        <v>0</v>
      </c>
      <c r="BY131" s="2">
        <v>40.258600000000001</v>
      </c>
      <c r="BZ131" s="2">
        <v>0.4037</v>
      </c>
      <c r="CA131" s="2">
        <v>23.831600000000002</v>
      </c>
      <c r="CB131" s="2">
        <v>0.46689999999999998</v>
      </c>
      <c r="CC131" s="2">
        <v>0</v>
      </c>
      <c r="CD131" s="2">
        <v>0</v>
      </c>
      <c r="CE131" s="2">
        <v>0</v>
      </c>
      <c r="CF131" s="2">
        <v>0</v>
      </c>
      <c r="CG131" s="2">
        <v>1.44E-2</v>
      </c>
      <c r="CH131" s="2">
        <v>0</v>
      </c>
      <c r="CI131" s="2">
        <v>0</v>
      </c>
      <c r="CJ131" s="2">
        <v>51.34</v>
      </c>
      <c r="CK131" s="2">
        <v>50.72</v>
      </c>
      <c r="CL131" s="2">
        <v>48.06</v>
      </c>
      <c r="CM131" s="2">
        <v>0.49</v>
      </c>
      <c r="CN131" s="2">
        <v>0.71</v>
      </c>
      <c r="CO131" s="2">
        <v>0.02</v>
      </c>
      <c r="CP131" s="2">
        <v>54.1235</v>
      </c>
      <c r="CQ131" s="2">
        <v>0</v>
      </c>
      <c r="CR131" s="2">
        <v>29.2119</v>
      </c>
      <c r="CS131" s="2">
        <v>0</v>
      </c>
      <c r="CT131" s="2">
        <v>0</v>
      </c>
      <c r="CU131" s="2">
        <v>0</v>
      </c>
      <c r="CV131" s="2">
        <v>0</v>
      </c>
      <c r="CW131" s="2">
        <v>11.470700000000001</v>
      </c>
      <c r="CX131" s="2">
        <v>4.8582000000000001</v>
      </c>
      <c r="CY131" s="2">
        <v>0.33560000000000001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55.52</v>
      </c>
      <c r="DF131" s="2">
        <v>42.55</v>
      </c>
      <c r="DG131" s="2">
        <v>1.93</v>
      </c>
      <c r="DH131" s="2">
        <v>0</v>
      </c>
      <c r="DI131" s="2">
        <v>50.105800000000002</v>
      </c>
      <c r="DJ131" s="2">
        <v>0</v>
      </c>
      <c r="DK131" s="2">
        <v>4.6334</v>
      </c>
      <c r="DL131" s="2">
        <v>0</v>
      </c>
      <c r="DM131" s="2">
        <v>15.3192</v>
      </c>
      <c r="DN131" s="2">
        <v>0.3231</v>
      </c>
      <c r="DO131" s="2">
        <v>12.6129</v>
      </c>
      <c r="DP131" s="2">
        <v>17.001200000000001</v>
      </c>
      <c r="DQ131" s="2">
        <v>0</v>
      </c>
      <c r="DR131" s="2">
        <v>0</v>
      </c>
      <c r="DS131" s="2">
        <v>0</v>
      </c>
      <c r="DT131" s="2">
        <v>0</v>
      </c>
      <c r="DU131" s="2">
        <v>4.4000000000000003E-3</v>
      </c>
      <c r="DV131" s="2">
        <v>0</v>
      </c>
      <c r="DW131" s="2">
        <v>0</v>
      </c>
      <c r="DX131" s="2">
        <v>59.48</v>
      </c>
      <c r="DY131" s="2">
        <v>35.590000000000003</v>
      </c>
      <c r="DZ131" s="2">
        <v>24.25</v>
      </c>
      <c r="EA131" s="2">
        <v>34.479999999999997</v>
      </c>
      <c r="EB131" s="2">
        <v>5.17</v>
      </c>
      <c r="EC131" s="2">
        <v>0.52</v>
      </c>
      <c r="ED131" s="2">
        <v>0.01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49.98</v>
      </c>
      <c r="FY131" s="2">
        <v>0.3659</v>
      </c>
      <c r="FZ131" s="2">
        <v>8.3641000000000005</v>
      </c>
      <c r="GA131" s="2">
        <v>36.599899999999998</v>
      </c>
      <c r="GB131" s="2">
        <v>0</v>
      </c>
      <c r="GC131" s="2">
        <v>4.6901000000000002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45.9</v>
      </c>
      <c r="GM131" s="2">
        <v>7.68</v>
      </c>
      <c r="GN131" s="2">
        <v>37.36</v>
      </c>
      <c r="GO131" s="2">
        <v>0.53</v>
      </c>
      <c r="GP131" s="2">
        <v>8.5299999999999994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60.284999999999997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3.2986</v>
      </c>
      <c r="HX131" s="2">
        <v>36.416400000000003</v>
      </c>
      <c r="HY131" s="2">
        <v>0</v>
      </c>
      <c r="HZ131" s="2">
        <v>95.05</v>
      </c>
      <c r="IA131" s="2">
        <v>4.95</v>
      </c>
    </row>
    <row r="132" spans="1:235" x14ac:dyDescent="0.35">
      <c r="A132" s="2" t="s">
        <v>659</v>
      </c>
      <c r="B132" s="2">
        <v>65.790000000000006</v>
      </c>
      <c r="C132" s="2">
        <v>64.819999999999993</v>
      </c>
      <c r="D132" s="2">
        <v>65</v>
      </c>
      <c r="E132" s="2">
        <v>1085.76</v>
      </c>
      <c r="F132" s="2">
        <v>1E-3</v>
      </c>
      <c r="G132" s="2">
        <v>-9.6999999999999993</v>
      </c>
      <c r="H132" s="2">
        <v>0</v>
      </c>
      <c r="I132" s="2">
        <v>-0.71</v>
      </c>
      <c r="J132" s="2">
        <v>35.18</v>
      </c>
      <c r="K132" s="2">
        <v>1085.72</v>
      </c>
      <c r="L132" s="2">
        <v>-0.04</v>
      </c>
      <c r="M132" s="2">
        <v>1085.74</v>
      </c>
      <c r="N132" s="2">
        <v>-0.02</v>
      </c>
      <c r="O132" s="2">
        <v>1085.75</v>
      </c>
      <c r="P132" s="2">
        <v>-0.01</v>
      </c>
      <c r="Q132" s="2">
        <v>1077.0899999999999</v>
      </c>
      <c r="R132" s="2">
        <v>-8.68</v>
      </c>
      <c r="S132" s="2">
        <v>1068.18</v>
      </c>
      <c r="T132" s="2">
        <v>-17.579999999999998</v>
      </c>
      <c r="U132" s="2">
        <v>1085.76</v>
      </c>
      <c r="V132" s="2">
        <v>0</v>
      </c>
      <c r="W132" s="2">
        <v>1026.8499999999999</v>
      </c>
      <c r="X132" s="2">
        <v>-58.91</v>
      </c>
      <c r="Y132" s="2">
        <v>9.2581000000000007</v>
      </c>
      <c r="Z132" s="2">
        <v>29.539899999999999</v>
      </c>
      <c r="AA132" s="2">
        <v>23.785900000000002</v>
      </c>
      <c r="AB132" s="2">
        <v>0</v>
      </c>
      <c r="AC132" s="2">
        <v>0</v>
      </c>
      <c r="AD132" s="2">
        <v>0.82079999999999997</v>
      </c>
      <c r="AE132" s="2">
        <v>0</v>
      </c>
      <c r="AF132" s="2">
        <v>1.137</v>
      </c>
      <c r="AG132" s="2">
        <v>0.98860000000000003</v>
      </c>
      <c r="AH132" s="2">
        <v>35.5593</v>
      </c>
      <c r="AI132" s="2">
        <v>51.220500000000001</v>
      </c>
      <c r="AJ132" s="2">
        <v>0</v>
      </c>
      <c r="AK132" s="2">
        <v>0</v>
      </c>
      <c r="AL132" s="2">
        <v>11.4809</v>
      </c>
      <c r="AM132" s="2">
        <v>0</v>
      </c>
      <c r="AN132" s="2">
        <v>0.75060000000000004</v>
      </c>
      <c r="AO132" s="2">
        <v>0.25230000000000002</v>
      </c>
      <c r="AP132" s="2">
        <v>4.53E-2</v>
      </c>
      <c r="AQ132" s="2">
        <v>50.256500000000003</v>
      </c>
      <c r="AR132" s="2">
        <v>3.5577000000000001</v>
      </c>
      <c r="AS132" s="2">
        <v>11.409599999999999</v>
      </c>
      <c r="AT132" s="2">
        <v>2.6696</v>
      </c>
      <c r="AU132" s="2">
        <v>15.7803</v>
      </c>
      <c r="AV132" s="2">
        <v>0.30449999999999999</v>
      </c>
      <c r="AW132" s="2">
        <v>3.2734999999999999</v>
      </c>
      <c r="AX132" s="2">
        <v>7.9882999999999997</v>
      </c>
      <c r="AY132" s="2">
        <v>2.6772999999999998</v>
      </c>
      <c r="AZ132" s="2">
        <v>1.387</v>
      </c>
      <c r="BA132" s="2">
        <v>0.432</v>
      </c>
      <c r="BB132" s="2">
        <v>0</v>
      </c>
      <c r="BC132" s="2">
        <v>5.9999999999999995E-4</v>
      </c>
      <c r="BD132" s="2">
        <v>0.2631</v>
      </c>
      <c r="BE132" s="2">
        <v>0</v>
      </c>
      <c r="BF132" s="2">
        <v>1.8495999999999999</v>
      </c>
      <c r="BG132" s="2">
        <v>1.2501</v>
      </c>
      <c r="BH132" s="2">
        <v>0.6149</v>
      </c>
      <c r="BI132" s="2">
        <v>1.5971</v>
      </c>
      <c r="BJ132" s="2">
        <v>2.2980999999999998</v>
      </c>
      <c r="BK132" s="2">
        <v>2.0179</v>
      </c>
      <c r="BL132" s="2">
        <v>2.0428999999999999</v>
      </c>
      <c r="BM132" s="2">
        <v>2.0211999999999999</v>
      </c>
      <c r="BN132" s="2">
        <v>1.9887999999999999</v>
      </c>
      <c r="BO132" s="2">
        <v>1.9729000000000001</v>
      </c>
      <c r="BP132" s="2">
        <v>1.9577</v>
      </c>
      <c r="BQ132" s="2">
        <v>2.0234999999999999</v>
      </c>
      <c r="BR132" s="2">
        <v>2.0474000000000001</v>
      </c>
      <c r="BS132" s="2">
        <v>2.0600999999999998</v>
      </c>
      <c r="BT132" s="2">
        <v>2.0623999999999998</v>
      </c>
      <c r="BU132" s="2">
        <v>35.005699999999997</v>
      </c>
      <c r="BV132" s="2">
        <v>0</v>
      </c>
      <c r="BW132" s="2">
        <v>0</v>
      </c>
      <c r="BX132" s="2">
        <v>0</v>
      </c>
      <c r="BY132" s="2">
        <v>40.3611</v>
      </c>
      <c r="BZ132" s="2">
        <v>0.40500000000000003</v>
      </c>
      <c r="CA132" s="2">
        <v>23.749199999999998</v>
      </c>
      <c r="CB132" s="2">
        <v>0.46479999999999999</v>
      </c>
      <c r="CC132" s="2">
        <v>0</v>
      </c>
      <c r="CD132" s="2">
        <v>0</v>
      </c>
      <c r="CE132" s="2">
        <v>0</v>
      </c>
      <c r="CF132" s="2">
        <v>0</v>
      </c>
      <c r="CG132" s="2">
        <v>1.4200000000000001E-2</v>
      </c>
      <c r="CH132" s="2">
        <v>0</v>
      </c>
      <c r="CI132" s="2">
        <v>0</v>
      </c>
      <c r="CJ132" s="2">
        <v>51.19</v>
      </c>
      <c r="CK132" s="2">
        <v>50.57</v>
      </c>
      <c r="CL132" s="2">
        <v>48.21</v>
      </c>
      <c r="CM132" s="2">
        <v>0.49</v>
      </c>
      <c r="CN132" s="2">
        <v>0.71</v>
      </c>
      <c r="CO132" s="2">
        <v>0.02</v>
      </c>
      <c r="CP132" s="2">
        <v>54.154899999999998</v>
      </c>
      <c r="CQ132" s="2">
        <v>0</v>
      </c>
      <c r="CR132" s="2">
        <v>29.1904</v>
      </c>
      <c r="CS132" s="2">
        <v>0</v>
      </c>
      <c r="CT132" s="2">
        <v>0</v>
      </c>
      <c r="CU132" s="2">
        <v>0</v>
      </c>
      <c r="CV132" s="2">
        <v>0</v>
      </c>
      <c r="CW132" s="2">
        <v>11.445600000000001</v>
      </c>
      <c r="CX132" s="2">
        <v>4.8716999999999997</v>
      </c>
      <c r="CY132" s="2">
        <v>0.33739999999999998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55.39</v>
      </c>
      <c r="DF132" s="2">
        <v>42.66</v>
      </c>
      <c r="DG132" s="2">
        <v>1.94</v>
      </c>
      <c r="DH132" s="2">
        <v>0</v>
      </c>
      <c r="DI132" s="2">
        <v>50.100700000000003</v>
      </c>
      <c r="DJ132" s="2">
        <v>0</v>
      </c>
      <c r="DK132" s="2">
        <v>4.6208999999999998</v>
      </c>
      <c r="DL132" s="2">
        <v>0</v>
      </c>
      <c r="DM132" s="2">
        <v>15.377700000000001</v>
      </c>
      <c r="DN132" s="2">
        <v>0.32479999999999998</v>
      </c>
      <c r="DO132" s="2">
        <v>12.5892</v>
      </c>
      <c r="DP132" s="2">
        <v>16.982299999999999</v>
      </c>
      <c r="DQ132" s="2">
        <v>0</v>
      </c>
      <c r="DR132" s="2">
        <v>0</v>
      </c>
      <c r="DS132" s="2">
        <v>0</v>
      </c>
      <c r="DT132" s="2">
        <v>0</v>
      </c>
      <c r="DU132" s="2">
        <v>4.4000000000000003E-3</v>
      </c>
      <c r="DV132" s="2">
        <v>0</v>
      </c>
      <c r="DW132" s="2">
        <v>0</v>
      </c>
      <c r="DX132" s="2">
        <v>59.34</v>
      </c>
      <c r="DY132" s="2">
        <v>35.53</v>
      </c>
      <c r="DZ132" s="2">
        <v>24.35</v>
      </c>
      <c r="EA132" s="2">
        <v>34.450000000000003</v>
      </c>
      <c r="EB132" s="2">
        <v>5.15</v>
      </c>
      <c r="EC132" s="2">
        <v>0.52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49.944400000000002</v>
      </c>
      <c r="FY132" s="2">
        <v>0.36470000000000002</v>
      </c>
      <c r="FZ132" s="2">
        <v>8.4194999999999993</v>
      </c>
      <c r="GA132" s="2">
        <v>36.598300000000002</v>
      </c>
      <c r="GB132" s="2">
        <v>0</v>
      </c>
      <c r="GC132" s="2">
        <v>4.673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45.87</v>
      </c>
      <c r="GM132" s="2">
        <v>7.73</v>
      </c>
      <c r="GN132" s="2">
        <v>37.369999999999997</v>
      </c>
      <c r="GO132" s="2">
        <v>0.52</v>
      </c>
      <c r="GP132" s="2">
        <v>8.5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60.294499999999999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3.2888999999999999</v>
      </c>
      <c r="HX132" s="2">
        <v>36.416600000000003</v>
      </c>
      <c r="HY132" s="2">
        <v>0</v>
      </c>
      <c r="HZ132" s="2">
        <v>95.07</v>
      </c>
      <c r="IA132" s="2">
        <v>4.93</v>
      </c>
    </row>
    <row r="133" spans="1:235" x14ac:dyDescent="0.35">
      <c r="A133" s="2" t="s">
        <v>659</v>
      </c>
      <c r="B133" s="2">
        <v>66.3</v>
      </c>
      <c r="C133" s="2">
        <v>65.34</v>
      </c>
      <c r="D133" s="2">
        <v>65.510000000000005</v>
      </c>
      <c r="E133" s="2">
        <v>1085.32</v>
      </c>
      <c r="F133" s="2">
        <v>1E-3</v>
      </c>
      <c r="G133" s="2">
        <v>-9.6999999999999993</v>
      </c>
      <c r="H133" s="2">
        <v>0</v>
      </c>
      <c r="I133" s="2">
        <v>-0.71</v>
      </c>
      <c r="J133" s="2">
        <v>34.659999999999997</v>
      </c>
      <c r="K133" s="2">
        <v>1085.29</v>
      </c>
      <c r="L133" s="2">
        <v>-0.03</v>
      </c>
      <c r="M133" s="2">
        <v>1085.31</v>
      </c>
      <c r="N133" s="2">
        <v>-0.01</v>
      </c>
      <c r="O133" s="2">
        <v>1085.31</v>
      </c>
      <c r="P133" s="2">
        <v>-0.01</v>
      </c>
      <c r="Q133" s="2">
        <v>1076.81</v>
      </c>
      <c r="R133" s="2">
        <v>-8.51</v>
      </c>
      <c r="S133" s="2">
        <v>1067.8599999999999</v>
      </c>
      <c r="T133" s="2">
        <v>-17.46</v>
      </c>
      <c r="U133" s="2">
        <v>1085.32</v>
      </c>
      <c r="V133" s="2">
        <v>0</v>
      </c>
      <c r="W133" s="2">
        <v>1026.8499999999999</v>
      </c>
      <c r="X133" s="2">
        <v>-58.47</v>
      </c>
      <c r="Y133" s="2">
        <v>9.2634000000000007</v>
      </c>
      <c r="Z133" s="2">
        <v>29.724399999999999</v>
      </c>
      <c r="AA133" s="2">
        <v>24.0519</v>
      </c>
      <c r="AB133" s="2">
        <v>0</v>
      </c>
      <c r="AC133" s="2">
        <v>0</v>
      </c>
      <c r="AD133" s="2">
        <v>0.88019999999999998</v>
      </c>
      <c r="AE133" s="2">
        <v>0</v>
      </c>
      <c r="AF133" s="2">
        <v>1.1409</v>
      </c>
      <c r="AG133" s="2">
        <v>1.0244</v>
      </c>
      <c r="AH133" s="2">
        <v>35.5473</v>
      </c>
      <c r="AI133" s="2">
        <v>51.236400000000003</v>
      </c>
      <c r="AJ133" s="2">
        <v>0</v>
      </c>
      <c r="AK133" s="2">
        <v>0</v>
      </c>
      <c r="AL133" s="2">
        <v>11.4391</v>
      </c>
      <c r="AM133" s="2">
        <v>0</v>
      </c>
      <c r="AN133" s="2">
        <v>0.75280000000000002</v>
      </c>
      <c r="AO133" s="2">
        <v>0.25190000000000001</v>
      </c>
      <c r="AP133" s="2">
        <v>4.53E-2</v>
      </c>
      <c r="AQ133" s="2">
        <v>50.314999999999998</v>
      </c>
      <c r="AR133" s="2">
        <v>3.5265</v>
      </c>
      <c r="AS133" s="2">
        <v>11.416600000000001</v>
      </c>
      <c r="AT133" s="2">
        <v>2.673</v>
      </c>
      <c r="AU133" s="2">
        <v>15.7719</v>
      </c>
      <c r="AV133" s="2">
        <v>0.3049</v>
      </c>
      <c r="AW133" s="2">
        <v>3.2534000000000001</v>
      </c>
      <c r="AX133" s="2">
        <v>7.9520999999999997</v>
      </c>
      <c r="AY133" s="2">
        <v>2.68</v>
      </c>
      <c r="AZ133" s="2">
        <v>1.4046000000000001</v>
      </c>
      <c r="BA133" s="2">
        <v>0.4385</v>
      </c>
      <c r="BB133" s="2">
        <v>0</v>
      </c>
      <c r="BC133" s="2">
        <v>5.9999999999999995E-4</v>
      </c>
      <c r="BD133" s="2">
        <v>0.26290000000000002</v>
      </c>
      <c r="BE133" s="2">
        <v>0</v>
      </c>
      <c r="BF133" s="2">
        <v>1.8591</v>
      </c>
      <c r="BG133" s="2">
        <v>1.2426999999999999</v>
      </c>
      <c r="BH133" s="2">
        <v>0.61270000000000002</v>
      </c>
      <c r="BI133" s="2">
        <v>1.6039000000000001</v>
      </c>
      <c r="BJ133" s="2">
        <v>2.3224</v>
      </c>
      <c r="BK133" s="2">
        <v>2.0345</v>
      </c>
      <c r="BL133" s="2">
        <v>2.0596999999999999</v>
      </c>
      <c r="BM133" s="2">
        <v>2.0371999999999999</v>
      </c>
      <c r="BN133" s="2">
        <v>2.0038</v>
      </c>
      <c r="BO133" s="2">
        <v>1.9875</v>
      </c>
      <c r="BP133" s="2">
        <v>1.9719</v>
      </c>
      <c r="BQ133" s="2">
        <v>2.0369000000000002</v>
      </c>
      <c r="BR133" s="2">
        <v>2.0613999999999999</v>
      </c>
      <c r="BS133" s="2">
        <v>2.0745</v>
      </c>
      <c r="BT133" s="2">
        <v>2.0769000000000002</v>
      </c>
      <c r="BU133" s="2">
        <v>34.986499999999999</v>
      </c>
      <c r="BV133" s="2">
        <v>0</v>
      </c>
      <c r="BW133" s="2">
        <v>0</v>
      </c>
      <c r="BX133" s="2">
        <v>0</v>
      </c>
      <c r="BY133" s="2">
        <v>40.463700000000003</v>
      </c>
      <c r="BZ133" s="2">
        <v>0.40620000000000001</v>
      </c>
      <c r="CA133" s="2">
        <v>23.666799999999999</v>
      </c>
      <c r="CB133" s="2">
        <v>0.46279999999999999</v>
      </c>
      <c r="CC133" s="2">
        <v>0</v>
      </c>
      <c r="CD133" s="2">
        <v>0</v>
      </c>
      <c r="CE133" s="2">
        <v>0</v>
      </c>
      <c r="CF133" s="2">
        <v>0</v>
      </c>
      <c r="CG133" s="2">
        <v>1.4E-2</v>
      </c>
      <c r="CH133" s="2">
        <v>0</v>
      </c>
      <c r="CI133" s="2">
        <v>0</v>
      </c>
      <c r="CJ133" s="2">
        <v>51.04</v>
      </c>
      <c r="CK133" s="2">
        <v>50.42</v>
      </c>
      <c r="CL133" s="2">
        <v>48.36</v>
      </c>
      <c r="CM133" s="2">
        <v>0.49</v>
      </c>
      <c r="CN133" s="2">
        <v>0.71</v>
      </c>
      <c r="CO133" s="2">
        <v>0.02</v>
      </c>
      <c r="CP133" s="2">
        <v>54.186300000000003</v>
      </c>
      <c r="CQ133" s="2">
        <v>0</v>
      </c>
      <c r="CR133" s="2">
        <v>29.168800000000001</v>
      </c>
      <c r="CS133" s="2">
        <v>0</v>
      </c>
      <c r="CT133" s="2">
        <v>0</v>
      </c>
      <c r="CU133" s="2">
        <v>0</v>
      </c>
      <c r="CV133" s="2">
        <v>0</v>
      </c>
      <c r="CW133" s="2">
        <v>11.4206</v>
      </c>
      <c r="CX133" s="2">
        <v>4.8852000000000002</v>
      </c>
      <c r="CY133" s="2">
        <v>0.33910000000000001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55.27</v>
      </c>
      <c r="DF133" s="2">
        <v>42.78</v>
      </c>
      <c r="DG133" s="2">
        <v>1.95</v>
      </c>
      <c r="DH133" s="2">
        <v>0</v>
      </c>
      <c r="DI133" s="2">
        <v>50.095399999999998</v>
      </c>
      <c r="DJ133" s="2">
        <v>0</v>
      </c>
      <c r="DK133" s="2">
        <v>4.6085000000000003</v>
      </c>
      <c r="DL133" s="2">
        <v>0</v>
      </c>
      <c r="DM133" s="2">
        <v>15.436400000000001</v>
      </c>
      <c r="DN133" s="2">
        <v>0.3266</v>
      </c>
      <c r="DO133" s="2">
        <v>12.565300000000001</v>
      </c>
      <c r="DP133" s="2">
        <v>16.9634</v>
      </c>
      <c r="DQ133" s="2">
        <v>0</v>
      </c>
      <c r="DR133" s="2">
        <v>0</v>
      </c>
      <c r="DS133" s="2">
        <v>0</v>
      </c>
      <c r="DT133" s="2">
        <v>0</v>
      </c>
      <c r="DU133" s="2">
        <v>4.3E-3</v>
      </c>
      <c r="DV133" s="2">
        <v>0</v>
      </c>
      <c r="DW133" s="2">
        <v>0</v>
      </c>
      <c r="DX133" s="2">
        <v>59.2</v>
      </c>
      <c r="DY133" s="2">
        <v>35.47</v>
      </c>
      <c r="DZ133" s="2">
        <v>24.44</v>
      </c>
      <c r="EA133" s="2">
        <v>34.42</v>
      </c>
      <c r="EB133" s="2">
        <v>5.14</v>
      </c>
      <c r="EC133" s="2">
        <v>0.52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49.908200000000001</v>
      </c>
      <c r="FY133" s="2">
        <v>0.36349999999999999</v>
      </c>
      <c r="FZ133" s="2">
        <v>8.4761000000000006</v>
      </c>
      <c r="GA133" s="2">
        <v>36.596200000000003</v>
      </c>
      <c r="GB133" s="2">
        <v>0</v>
      </c>
      <c r="GC133" s="2">
        <v>4.6558999999999999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45.84</v>
      </c>
      <c r="GM133" s="2">
        <v>7.79</v>
      </c>
      <c r="GN133" s="2">
        <v>37.369999999999997</v>
      </c>
      <c r="GO133" s="2">
        <v>0.52</v>
      </c>
      <c r="GP133" s="2">
        <v>8.4700000000000006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60.303899999999999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3.2793000000000001</v>
      </c>
      <c r="HX133" s="2">
        <v>36.416800000000002</v>
      </c>
      <c r="HY133" s="2">
        <v>0</v>
      </c>
      <c r="HZ133" s="2">
        <v>95.08</v>
      </c>
      <c r="IA133" s="2">
        <v>4.92</v>
      </c>
    </row>
    <row r="134" spans="1:235" x14ac:dyDescent="0.35">
      <c r="A134" s="2" t="s">
        <v>659</v>
      </c>
      <c r="B134" s="2">
        <v>66.8</v>
      </c>
      <c r="C134" s="2">
        <v>65.86</v>
      </c>
      <c r="D134" s="2">
        <v>66.010000000000005</v>
      </c>
      <c r="E134" s="2">
        <v>1084.8900000000001</v>
      </c>
      <c r="F134" s="2">
        <v>1E-3</v>
      </c>
      <c r="G134" s="2">
        <v>-9.7100000000000009</v>
      </c>
      <c r="H134" s="2">
        <v>0</v>
      </c>
      <c r="I134" s="2">
        <v>-0.71</v>
      </c>
      <c r="J134" s="2">
        <v>34.14</v>
      </c>
      <c r="K134" s="2">
        <v>1084.8499999999999</v>
      </c>
      <c r="L134" s="2">
        <v>-0.03</v>
      </c>
      <c r="M134" s="2">
        <v>1084.8800000000001</v>
      </c>
      <c r="N134" s="2">
        <v>-0.01</v>
      </c>
      <c r="O134" s="2">
        <v>1084.8800000000001</v>
      </c>
      <c r="P134" s="2">
        <v>-0.01</v>
      </c>
      <c r="Q134" s="2">
        <v>1076.53</v>
      </c>
      <c r="R134" s="2">
        <v>-8.35</v>
      </c>
      <c r="S134" s="2">
        <v>1067.54</v>
      </c>
      <c r="T134" s="2">
        <v>-17.350000000000001</v>
      </c>
      <c r="U134" s="2">
        <v>1084.8900000000001</v>
      </c>
      <c r="V134" s="2">
        <v>0</v>
      </c>
      <c r="W134" s="2">
        <v>1026.8499999999999</v>
      </c>
      <c r="X134" s="2">
        <v>-58.04</v>
      </c>
      <c r="Y134" s="2">
        <v>9.2687000000000008</v>
      </c>
      <c r="Z134" s="2">
        <v>29.909400000000002</v>
      </c>
      <c r="AA134" s="2">
        <v>24.317900000000002</v>
      </c>
      <c r="AB134" s="2">
        <v>0</v>
      </c>
      <c r="AC134" s="2">
        <v>0</v>
      </c>
      <c r="AD134" s="2">
        <v>0.93910000000000005</v>
      </c>
      <c r="AE134" s="2">
        <v>0</v>
      </c>
      <c r="AF134" s="2">
        <v>1.1448</v>
      </c>
      <c r="AG134" s="2">
        <v>1.0264</v>
      </c>
      <c r="AH134" s="2">
        <v>35.6327</v>
      </c>
      <c r="AI134" s="2">
        <v>51.237299999999998</v>
      </c>
      <c r="AJ134" s="2">
        <v>0</v>
      </c>
      <c r="AK134" s="2">
        <v>0</v>
      </c>
      <c r="AL134" s="2">
        <v>11.3506</v>
      </c>
      <c r="AM134" s="2">
        <v>0</v>
      </c>
      <c r="AN134" s="2">
        <v>0.75309999999999999</v>
      </c>
      <c r="AO134" s="2">
        <v>0.25159999999999999</v>
      </c>
      <c r="AP134" s="2">
        <v>4.53E-2</v>
      </c>
      <c r="AQ134" s="2">
        <v>50.374400000000001</v>
      </c>
      <c r="AR134" s="2">
        <v>3.4950999999999999</v>
      </c>
      <c r="AS134" s="2">
        <v>11.4238</v>
      </c>
      <c r="AT134" s="2">
        <v>2.6764000000000001</v>
      </c>
      <c r="AU134" s="2">
        <v>15.762600000000001</v>
      </c>
      <c r="AV134" s="2">
        <v>0.3054</v>
      </c>
      <c r="AW134" s="2">
        <v>3.2332999999999998</v>
      </c>
      <c r="AX134" s="2">
        <v>7.9154</v>
      </c>
      <c r="AY134" s="2">
        <v>2.6825999999999999</v>
      </c>
      <c r="AZ134" s="2">
        <v>1.4226000000000001</v>
      </c>
      <c r="BA134" s="2">
        <v>0.4451</v>
      </c>
      <c r="BB134" s="2">
        <v>0</v>
      </c>
      <c r="BC134" s="2">
        <v>5.9999999999999995E-4</v>
      </c>
      <c r="BD134" s="2">
        <v>0.26269999999999999</v>
      </c>
      <c r="BE134" s="2">
        <v>0</v>
      </c>
      <c r="BF134" s="2">
        <v>1.8687</v>
      </c>
      <c r="BG134" s="2">
        <v>1.2354000000000001</v>
      </c>
      <c r="BH134" s="2">
        <v>0.61060000000000003</v>
      </c>
      <c r="BI134" s="2">
        <v>1.6108</v>
      </c>
      <c r="BJ134" s="2">
        <v>2.3473000000000002</v>
      </c>
      <c r="BK134" s="2">
        <v>2.0512999999999999</v>
      </c>
      <c r="BL134" s="2">
        <v>2.0769000000000002</v>
      </c>
      <c r="BM134" s="2">
        <v>2.0533999999999999</v>
      </c>
      <c r="BN134" s="2">
        <v>2.0190000000000001</v>
      </c>
      <c r="BO134" s="2">
        <v>2.0023</v>
      </c>
      <c r="BP134" s="2">
        <v>1.9862</v>
      </c>
      <c r="BQ134" s="2">
        <v>2.0503999999999998</v>
      </c>
      <c r="BR134" s="2">
        <v>2.0756000000000001</v>
      </c>
      <c r="BS134" s="2">
        <v>2.089</v>
      </c>
      <c r="BT134" s="2">
        <v>2.0914999999999999</v>
      </c>
      <c r="BU134" s="2">
        <v>34.967300000000002</v>
      </c>
      <c r="BV134" s="2">
        <v>0</v>
      </c>
      <c r="BW134" s="2">
        <v>0</v>
      </c>
      <c r="BX134" s="2">
        <v>0</v>
      </c>
      <c r="BY134" s="2">
        <v>40.566400000000002</v>
      </c>
      <c r="BZ134" s="2">
        <v>0.40749999999999997</v>
      </c>
      <c r="CA134" s="2">
        <v>23.584199999999999</v>
      </c>
      <c r="CB134" s="2">
        <v>0.4607</v>
      </c>
      <c r="CC134" s="2">
        <v>0</v>
      </c>
      <c r="CD134" s="2">
        <v>0</v>
      </c>
      <c r="CE134" s="2">
        <v>0</v>
      </c>
      <c r="CF134" s="2">
        <v>0</v>
      </c>
      <c r="CG134" s="2">
        <v>1.38E-2</v>
      </c>
      <c r="CH134" s="2">
        <v>0</v>
      </c>
      <c r="CI134" s="2">
        <v>0</v>
      </c>
      <c r="CJ134" s="2">
        <v>50.89</v>
      </c>
      <c r="CK134" s="2">
        <v>50.27</v>
      </c>
      <c r="CL134" s="2">
        <v>48.51</v>
      </c>
      <c r="CM134" s="2">
        <v>0.49</v>
      </c>
      <c r="CN134" s="2">
        <v>0.71</v>
      </c>
      <c r="CO134" s="2">
        <v>0.02</v>
      </c>
      <c r="CP134" s="2">
        <v>54.217599999999997</v>
      </c>
      <c r="CQ134" s="2">
        <v>0</v>
      </c>
      <c r="CR134" s="2">
        <v>29.147300000000001</v>
      </c>
      <c r="CS134" s="2">
        <v>0</v>
      </c>
      <c r="CT134" s="2">
        <v>0</v>
      </c>
      <c r="CU134" s="2">
        <v>0</v>
      </c>
      <c r="CV134" s="2">
        <v>0</v>
      </c>
      <c r="CW134" s="2">
        <v>11.3955</v>
      </c>
      <c r="CX134" s="2">
        <v>4.8986999999999998</v>
      </c>
      <c r="CY134" s="2">
        <v>0.34089999999999998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55.14</v>
      </c>
      <c r="DF134" s="2">
        <v>42.89</v>
      </c>
      <c r="DG134" s="2">
        <v>1.96</v>
      </c>
      <c r="DH134" s="2">
        <v>0</v>
      </c>
      <c r="DI134" s="2">
        <v>50.0901</v>
      </c>
      <c r="DJ134" s="2">
        <v>0</v>
      </c>
      <c r="DK134" s="2">
        <v>4.5960999999999999</v>
      </c>
      <c r="DL134" s="2">
        <v>0</v>
      </c>
      <c r="DM134" s="2">
        <v>15.4954</v>
      </c>
      <c r="DN134" s="2">
        <v>0.32840000000000003</v>
      </c>
      <c r="DO134" s="2">
        <v>12.541399999999999</v>
      </c>
      <c r="DP134" s="2">
        <v>16.944299999999998</v>
      </c>
      <c r="DQ134" s="2">
        <v>0</v>
      </c>
      <c r="DR134" s="2">
        <v>0</v>
      </c>
      <c r="DS134" s="2">
        <v>0</v>
      </c>
      <c r="DT134" s="2">
        <v>0</v>
      </c>
      <c r="DU134" s="2">
        <v>4.3E-3</v>
      </c>
      <c r="DV134" s="2">
        <v>0</v>
      </c>
      <c r="DW134" s="2">
        <v>0</v>
      </c>
      <c r="DX134" s="2">
        <v>59.06</v>
      </c>
      <c r="DY134" s="2">
        <v>35.409999999999997</v>
      </c>
      <c r="DZ134" s="2">
        <v>24.54</v>
      </c>
      <c r="EA134" s="2">
        <v>34.380000000000003</v>
      </c>
      <c r="EB134" s="2">
        <v>5.13</v>
      </c>
      <c r="EC134" s="2">
        <v>0.53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49.872</v>
      </c>
      <c r="FY134" s="2">
        <v>0.36230000000000001</v>
      </c>
      <c r="FZ134" s="2">
        <v>8.5328999999999997</v>
      </c>
      <c r="GA134" s="2">
        <v>36.593899999999998</v>
      </c>
      <c r="GB134" s="2">
        <v>0</v>
      </c>
      <c r="GC134" s="2">
        <v>4.6388999999999996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45.82</v>
      </c>
      <c r="GM134" s="2">
        <v>7.84</v>
      </c>
      <c r="GN134" s="2">
        <v>37.369999999999997</v>
      </c>
      <c r="GO134" s="2">
        <v>0.52</v>
      </c>
      <c r="GP134" s="2">
        <v>8.4499999999999993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60.313299999999998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3.2698</v>
      </c>
      <c r="HX134" s="2">
        <v>36.416899999999998</v>
      </c>
      <c r="HY134" s="2">
        <v>0</v>
      </c>
      <c r="HZ134" s="2">
        <v>95.09</v>
      </c>
      <c r="IA134" s="2">
        <v>4.91</v>
      </c>
    </row>
    <row r="135" spans="1:235" x14ac:dyDescent="0.35">
      <c r="A135" s="2" t="s">
        <v>659</v>
      </c>
      <c r="B135" s="2">
        <v>67.31</v>
      </c>
      <c r="C135" s="2">
        <v>66.38</v>
      </c>
      <c r="D135" s="2">
        <v>66.52</v>
      </c>
      <c r="E135" s="2">
        <v>1084.45</v>
      </c>
      <c r="F135" s="2">
        <v>1E-3</v>
      </c>
      <c r="G135" s="2">
        <v>-9.7100000000000009</v>
      </c>
      <c r="H135" s="2">
        <v>0</v>
      </c>
      <c r="I135" s="2">
        <v>-0.71</v>
      </c>
      <c r="J135" s="2">
        <v>33.619999999999997</v>
      </c>
      <c r="K135" s="2">
        <v>1084.4100000000001</v>
      </c>
      <c r="L135" s="2">
        <v>-0.03</v>
      </c>
      <c r="M135" s="2">
        <v>1084.44</v>
      </c>
      <c r="N135" s="2">
        <v>-0.01</v>
      </c>
      <c r="O135" s="2">
        <v>1084.44</v>
      </c>
      <c r="P135" s="2">
        <v>-0.01</v>
      </c>
      <c r="Q135" s="2">
        <v>1076.26</v>
      </c>
      <c r="R135" s="2">
        <v>-8.19</v>
      </c>
      <c r="S135" s="2">
        <v>1067.22</v>
      </c>
      <c r="T135" s="2">
        <v>-17.23</v>
      </c>
      <c r="U135" s="2">
        <v>1084.45</v>
      </c>
      <c r="V135" s="2">
        <v>0</v>
      </c>
      <c r="W135" s="2">
        <v>1026.8499999999999</v>
      </c>
      <c r="X135" s="2">
        <v>-57.6</v>
      </c>
      <c r="Y135" s="2">
        <v>9.2741000000000007</v>
      </c>
      <c r="Z135" s="2">
        <v>30.094799999999999</v>
      </c>
      <c r="AA135" s="2">
        <v>24.5839</v>
      </c>
      <c r="AB135" s="2">
        <v>0</v>
      </c>
      <c r="AC135" s="2">
        <v>0</v>
      </c>
      <c r="AD135" s="2">
        <v>0.99770000000000003</v>
      </c>
      <c r="AE135" s="2">
        <v>0</v>
      </c>
      <c r="AF135" s="2">
        <v>1.1487000000000001</v>
      </c>
      <c r="AG135" s="2">
        <v>1.0278</v>
      </c>
      <c r="AH135" s="2">
        <v>35.698500000000003</v>
      </c>
      <c r="AI135" s="2">
        <v>51.2333</v>
      </c>
      <c r="AJ135" s="2">
        <v>0</v>
      </c>
      <c r="AK135" s="2">
        <v>0</v>
      </c>
      <c r="AL135" s="2">
        <v>11.286199999999999</v>
      </c>
      <c r="AM135" s="2">
        <v>0</v>
      </c>
      <c r="AN135" s="2">
        <v>0.75409999999999999</v>
      </c>
      <c r="AO135" s="2">
        <v>0.25119999999999998</v>
      </c>
      <c r="AP135" s="2">
        <v>4.53E-2</v>
      </c>
      <c r="AQ135" s="2">
        <v>50.434899999999999</v>
      </c>
      <c r="AR135" s="2">
        <v>3.4634</v>
      </c>
      <c r="AS135" s="2">
        <v>11.4314</v>
      </c>
      <c r="AT135" s="2">
        <v>2.6796000000000002</v>
      </c>
      <c r="AU135" s="2">
        <v>15.7523</v>
      </c>
      <c r="AV135" s="2">
        <v>0.30580000000000002</v>
      </c>
      <c r="AW135" s="2">
        <v>3.2130000000000001</v>
      </c>
      <c r="AX135" s="2">
        <v>7.8781999999999996</v>
      </c>
      <c r="AY135" s="2">
        <v>2.6850999999999998</v>
      </c>
      <c r="AZ135" s="2">
        <v>1.4412</v>
      </c>
      <c r="BA135" s="2">
        <v>0.45200000000000001</v>
      </c>
      <c r="BB135" s="2">
        <v>0</v>
      </c>
      <c r="BC135" s="2">
        <v>5.9999999999999995E-4</v>
      </c>
      <c r="BD135" s="2">
        <v>0.26250000000000001</v>
      </c>
      <c r="BE135" s="2">
        <v>0</v>
      </c>
      <c r="BF135" s="2">
        <v>1.8784000000000001</v>
      </c>
      <c r="BG135" s="2">
        <v>1.2282999999999999</v>
      </c>
      <c r="BH135" s="2">
        <v>0.60840000000000005</v>
      </c>
      <c r="BI135" s="2">
        <v>1.6175999999999999</v>
      </c>
      <c r="BJ135" s="2">
        <v>2.3727</v>
      </c>
      <c r="BK135" s="2">
        <v>2.0684</v>
      </c>
      <c r="BL135" s="2">
        <v>2.0943000000000001</v>
      </c>
      <c r="BM135" s="2">
        <v>2.0699999999999998</v>
      </c>
      <c r="BN135" s="2">
        <v>2.0345</v>
      </c>
      <c r="BO135" s="2">
        <v>2.0173000000000001</v>
      </c>
      <c r="BP135" s="2">
        <v>2.0007999999999999</v>
      </c>
      <c r="BQ135" s="2">
        <v>2.0638999999999998</v>
      </c>
      <c r="BR135" s="2">
        <v>2.0897999999999999</v>
      </c>
      <c r="BS135" s="2">
        <v>2.1036999999999999</v>
      </c>
      <c r="BT135" s="2">
        <v>2.1061999999999999</v>
      </c>
      <c r="BU135" s="2">
        <v>34.948099999999997</v>
      </c>
      <c r="BV135" s="2">
        <v>0</v>
      </c>
      <c r="BW135" s="2">
        <v>0</v>
      </c>
      <c r="BX135" s="2">
        <v>0</v>
      </c>
      <c r="BY135" s="2">
        <v>40.669199999999996</v>
      </c>
      <c r="BZ135" s="2">
        <v>0.4088</v>
      </c>
      <c r="CA135" s="2">
        <v>23.5017</v>
      </c>
      <c r="CB135" s="2">
        <v>0.45860000000000001</v>
      </c>
      <c r="CC135" s="2">
        <v>0</v>
      </c>
      <c r="CD135" s="2">
        <v>0</v>
      </c>
      <c r="CE135" s="2">
        <v>0</v>
      </c>
      <c r="CF135" s="2">
        <v>0</v>
      </c>
      <c r="CG135" s="2">
        <v>1.37E-2</v>
      </c>
      <c r="CH135" s="2">
        <v>0</v>
      </c>
      <c r="CI135" s="2">
        <v>0</v>
      </c>
      <c r="CJ135" s="2">
        <v>50.74</v>
      </c>
      <c r="CK135" s="2">
        <v>50.12</v>
      </c>
      <c r="CL135" s="2">
        <v>48.66</v>
      </c>
      <c r="CM135" s="2">
        <v>0.5</v>
      </c>
      <c r="CN135" s="2">
        <v>0.7</v>
      </c>
      <c r="CO135" s="2">
        <v>0.02</v>
      </c>
      <c r="CP135" s="2">
        <v>54.249000000000002</v>
      </c>
      <c r="CQ135" s="2">
        <v>0</v>
      </c>
      <c r="CR135" s="2">
        <v>29.125800000000002</v>
      </c>
      <c r="CS135" s="2">
        <v>0</v>
      </c>
      <c r="CT135" s="2">
        <v>0</v>
      </c>
      <c r="CU135" s="2">
        <v>0</v>
      </c>
      <c r="CV135" s="2">
        <v>0</v>
      </c>
      <c r="CW135" s="2">
        <v>11.3704</v>
      </c>
      <c r="CX135" s="2">
        <v>4.9120999999999997</v>
      </c>
      <c r="CY135" s="2">
        <v>0.34260000000000002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55.02</v>
      </c>
      <c r="DF135" s="2">
        <v>43.01</v>
      </c>
      <c r="DG135" s="2">
        <v>1.97</v>
      </c>
      <c r="DH135" s="2">
        <v>0</v>
      </c>
      <c r="DI135" s="2">
        <v>50.084800000000001</v>
      </c>
      <c r="DJ135" s="2">
        <v>0</v>
      </c>
      <c r="DK135" s="2">
        <v>4.5837000000000003</v>
      </c>
      <c r="DL135" s="2">
        <v>0</v>
      </c>
      <c r="DM135" s="2">
        <v>15.554600000000001</v>
      </c>
      <c r="DN135" s="2">
        <v>0.33019999999999999</v>
      </c>
      <c r="DO135" s="2">
        <v>12.5176</v>
      </c>
      <c r="DP135" s="2">
        <v>16.924900000000001</v>
      </c>
      <c r="DQ135" s="2">
        <v>0</v>
      </c>
      <c r="DR135" s="2">
        <v>0</v>
      </c>
      <c r="DS135" s="2">
        <v>0</v>
      </c>
      <c r="DT135" s="2">
        <v>0</v>
      </c>
      <c r="DU135" s="2">
        <v>4.1999999999999997E-3</v>
      </c>
      <c r="DV135" s="2">
        <v>0</v>
      </c>
      <c r="DW135" s="2">
        <v>0</v>
      </c>
      <c r="DX135" s="2">
        <v>58.92</v>
      </c>
      <c r="DY135" s="2">
        <v>35.35</v>
      </c>
      <c r="DZ135" s="2">
        <v>24.64</v>
      </c>
      <c r="EA135" s="2">
        <v>34.35</v>
      </c>
      <c r="EB135" s="2">
        <v>5.12</v>
      </c>
      <c r="EC135" s="2">
        <v>0.53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49.835299999999997</v>
      </c>
      <c r="FY135" s="2">
        <v>0.36120000000000002</v>
      </c>
      <c r="FZ135" s="2">
        <v>8.5902999999999992</v>
      </c>
      <c r="GA135" s="2">
        <v>36.591099999999997</v>
      </c>
      <c r="GB135" s="2">
        <v>0</v>
      </c>
      <c r="GC135" s="2">
        <v>4.6220999999999997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45.79</v>
      </c>
      <c r="GM135" s="2">
        <v>7.9</v>
      </c>
      <c r="GN135" s="2">
        <v>37.380000000000003</v>
      </c>
      <c r="GO135" s="2">
        <v>0.52</v>
      </c>
      <c r="GP135" s="2">
        <v>8.42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60.322600000000001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3.2603</v>
      </c>
      <c r="HX135" s="2">
        <v>36.417099999999998</v>
      </c>
      <c r="HY135" s="2">
        <v>0</v>
      </c>
      <c r="HZ135" s="2">
        <v>95.11</v>
      </c>
      <c r="IA135" s="2">
        <v>4.8899999999999997</v>
      </c>
    </row>
    <row r="136" spans="1:235" x14ac:dyDescent="0.35">
      <c r="A136" s="2" t="s">
        <v>659</v>
      </c>
      <c r="B136" s="2">
        <v>67.819999999999993</v>
      </c>
      <c r="C136" s="2">
        <v>66.900000000000006</v>
      </c>
      <c r="D136" s="2">
        <v>67.02</v>
      </c>
      <c r="E136" s="2">
        <v>1084.01</v>
      </c>
      <c r="F136" s="2">
        <v>1E-3</v>
      </c>
      <c r="G136" s="2">
        <v>-9.7200000000000006</v>
      </c>
      <c r="H136" s="2">
        <v>0</v>
      </c>
      <c r="I136" s="2">
        <v>-0.71</v>
      </c>
      <c r="J136" s="2">
        <v>33.1</v>
      </c>
      <c r="K136" s="2">
        <v>1083.97</v>
      </c>
      <c r="L136" s="2">
        <v>-0.04</v>
      </c>
      <c r="M136" s="2">
        <v>1083.99</v>
      </c>
      <c r="N136" s="2">
        <v>-0.02</v>
      </c>
      <c r="O136" s="2">
        <v>1083.99</v>
      </c>
      <c r="P136" s="2">
        <v>-0.02</v>
      </c>
      <c r="Q136" s="2">
        <v>1075.97</v>
      </c>
      <c r="R136" s="2">
        <v>-8.0399999999999991</v>
      </c>
      <c r="S136" s="2">
        <v>1066.8900000000001</v>
      </c>
      <c r="T136" s="2">
        <v>-17.12</v>
      </c>
      <c r="U136" s="2">
        <v>1084.01</v>
      </c>
      <c r="V136" s="2">
        <v>0</v>
      </c>
      <c r="W136" s="2">
        <v>1026.8499999999999</v>
      </c>
      <c r="X136" s="2">
        <v>-57.16</v>
      </c>
      <c r="Y136" s="2">
        <v>9.2797000000000001</v>
      </c>
      <c r="Z136" s="2">
        <v>30.2805</v>
      </c>
      <c r="AA136" s="2">
        <v>24.849799999999998</v>
      </c>
      <c r="AB136" s="2">
        <v>0</v>
      </c>
      <c r="AC136" s="2">
        <v>0</v>
      </c>
      <c r="AD136" s="2">
        <v>1.0558000000000001</v>
      </c>
      <c r="AE136" s="2">
        <v>0</v>
      </c>
      <c r="AF136" s="2">
        <v>1.1527000000000001</v>
      </c>
      <c r="AG136" s="2">
        <v>1.0952</v>
      </c>
      <c r="AH136" s="2">
        <v>35.763800000000003</v>
      </c>
      <c r="AI136" s="2">
        <v>51.194099999999999</v>
      </c>
      <c r="AJ136" s="2">
        <v>0</v>
      </c>
      <c r="AK136" s="2">
        <v>0</v>
      </c>
      <c r="AL136" s="2">
        <v>11.1921</v>
      </c>
      <c r="AM136" s="2">
        <v>0</v>
      </c>
      <c r="AN136" s="2">
        <v>0.75490000000000002</v>
      </c>
      <c r="AO136" s="2">
        <v>0.25080000000000002</v>
      </c>
      <c r="AP136" s="2">
        <v>4.53E-2</v>
      </c>
      <c r="AQ136" s="2">
        <v>50.496499999999997</v>
      </c>
      <c r="AR136" s="2">
        <v>3.4316</v>
      </c>
      <c r="AS136" s="2">
        <v>11.439299999999999</v>
      </c>
      <c r="AT136" s="2">
        <v>2.6827999999999999</v>
      </c>
      <c r="AU136" s="2">
        <v>15.7408</v>
      </c>
      <c r="AV136" s="2">
        <v>0.30609999999999998</v>
      </c>
      <c r="AW136" s="2">
        <v>3.1926000000000001</v>
      </c>
      <c r="AX136" s="2">
        <v>7.8403999999999998</v>
      </c>
      <c r="AY136" s="2">
        <v>2.6875</v>
      </c>
      <c r="AZ136" s="2">
        <v>1.4602999999999999</v>
      </c>
      <c r="BA136" s="2">
        <v>0.4592</v>
      </c>
      <c r="BB136" s="2">
        <v>0</v>
      </c>
      <c r="BC136" s="2">
        <v>5.9999999999999995E-4</v>
      </c>
      <c r="BD136" s="2">
        <v>0.26240000000000002</v>
      </c>
      <c r="BE136" s="2">
        <v>0</v>
      </c>
      <c r="BF136" s="2">
        <v>1.8882000000000001</v>
      </c>
      <c r="BG136" s="2">
        <v>1.2213000000000001</v>
      </c>
      <c r="BH136" s="2">
        <v>0.60629999999999995</v>
      </c>
      <c r="BI136" s="2">
        <v>1.6245000000000001</v>
      </c>
      <c r="BJ136" s="2">
        <v>2.3986999999999998</v>
      </c>
      <c r="BK136" s="2">
        <v>2.0859000000000001</v>
      </c>
      <c r="BL136" s="2">
        <v>2.1120000000000001</v>
      </c>
      <c r="BM136" s="2">
        <v>2.0868000000000002</v>
      </c>
      <c r="BN136" s="2">
        <v>2.0503</v>
      </c>
      <c r="BO136" s="2">
        <v>2.0326</v>
      </c>
      <c r="BP136" s="2">
        <v>2.0156999999999998</v>
      </c>
      <c r="BQ136" s="2">
        <v>2.0775999999999999</v>
      </c>
      <c r="BR136" s="2">
        <v>2.1042999999999998</v>
      </c>
      <c r="BS136" s="2">
        <v>2.1185</v>
      </c>
      <c r="BT136" s="2">
        <v>2.1211000000000002</v>
      </c>
      <c r="BU136" s="2">
        <v>34.928800000000003</v>
      </c>
      <c r="BV136" s="2">
        <v>0</v>
      </c>
      <c r="BW136" s="2">
        <v>0</v>
      </c>
      <c r="BX136" s="2">
        <v>0</v>
      </c>
      <c r="BY136" s="2">
        <v>40.772199999999998</v>
      </c>
      <c r="BZ136" s="2">
        <v>0.41010000000000002</v>
      </c>
      <c r="CA136" s="2">
        <v>23.418900000000001</v>
      </c>
      <c r="CB136" s="2">
        <v>0.45650000000000002</v>
      </c>
      <c r="CC136" s="2">
        <v>0</v>
      </c>
      <c r="CD136" s="2">
        <v>0</v>
      </c>
      <c r="CE136" s="2">
        <v>0</v>
      </c>
      <c r="CF136" s="2">
        <v>0</v>
      </c>
      <c r="CG136" s="2">
        <v>1.35E-2</v>
      </c>
      <c r="CH136" s="2">
        <v>0</v>
      </c>
      <c r="CI136" s="2">
        <v>0</v>
      </c>
      <c r="CJ136" s="2">
        <v>50.59</v>
      </c>
      <c r="CK136" s="2">
        <v>49.98</v>
      </c>
      <c r="CL136" s="2">
        <v>48.81</v>
      </c>
      <c r="CM136" s="2">
        <v>0.5</v>
      </c>
      <c r="CN136" s="2">
        <v>0.7</v>
      </c>
      <c r="CO136" s="2">
        <v>0.02</v>
      </c>
      <c r="CP136" s="2">
        <v>54.280299999999997</v>
      </c>
      <c r="CQ136" s="2">
        <v>0</v>
      </c>
      <c r="CR136" s="2">
        <v>29.104299999999999</v>
      </c>
      <c r="CS136" s="2">
        <v>0</v>
      </c>
      <c r="CT136" s="2">
        <v>0</v>
      </c>
      <c r="CU136" s="2">
        <v>0</v>
      </c>
      <c r="CV136" s="2">
        <v>0</v>
      </c>
      <c r="CW136" s="2">
        <v>11.3454</v>
      </c>
      <c r="CX136" s="2">
        <v>4.9255000000000004</v>
      </c>
      <c r="CY136" s="2">
        <v>0.34449999999999997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54.89</v>
      </c>
      <c r="DF136" s="2">
        <v>43.12</v>
      </c>
      <c r="DG136" s="2">
        <v>1.98</v>
      </c>
      <c r="DH136" s="2">
        <v>0</v>
      </c>
      <c r="DI136" s="2">
        <v>50.0794</v>
      </c>
      <c r="DJ136" s="2">
        <v>0</v>
      </c>
      <c r="DK136" s="2">
        <v>4.5712999999999999</v>
      </c>
      <c r="DL136" s="2">
        <v>0</v>
      </c>
      <c r="DM136" s="2">
        <v>15.614100000000001</v>
      </c>
      <c r="DN136" s="2">
        <v>0.33200000000000002</v>
      </c>
      <c r="DO136" s="2">
        <v>12.493600000000001</v>
      </c>
      <c r="DP136" s="2">
        <v>16.9054</v>
      </c>
      <c r="DQ136" s="2">
        <v>0</v>
      </c>
      <c r="DR136" s="2">
        <v>0</v>
      </c>
      <c r="DS136" s="2">
        <v>0</v>
      </c>
      <c r="DT136" s="2">
        <v>0</v>
      </c>
      <c r="DU136" s="2">
        <v>4.1000000000000003E-3</v>
      </c>
      <c r="DV136" s="2">
        <v>0</v>
      </c>
      <c r="DW136" s="2">
        <v>0</v>
      </c>
      <c r="DX136" s="2">
        <v>58.78</v>
      </c>
      <c r="DY136" s="2">
        <v>35.29</v>
      </c>
      <c r="DZ136" s="2">
        <v>24.74</v>
      </c>
      <c r="EA136" s="2">
        <v>34.32</v>
      </c>
      <c r="EB136" s="2">
        <v>5.0999999999999996</v>
      </c>
      <c r="EC136" s="2">
        <v>0.53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49.7988</v>
      </c>
      <c r="FY136" s="2">
        <v>0.36009999999999998</v>
      </c>
      <c r="FZ136" s="2">
        <v>8.6477000000000004</v>
      </c>
      <c r="GA136" s="2">
        <v>36.588299999999997</v>
      </c>
      <c r="GB136" s="2">
        <v>0</v>
      </c>
      <c r="GC136" s="2">
        <v>4.6052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45.77</v>
      </c>
      <c r="GM136" s="2">
        <v>7.95</v>
      </c>
      <c r="GN136" s="2">
        <v>37.380000000000003</v>
      </c>
      <c r="GO136" s="2">
        <v>0.52</v>
      </c>
      <c r="GP136" s="2">
        <v>8.39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60.331899999999997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3.2509000000000001</v>
      </c>
      <c r="HX136" s="2">
        <v>36.417299999999997</v>
      </c>
      <c r="HY136" s="2">
        <v>0</v>
      </c>
      <c r="HZ136" s="2">
        <v>95.12</v>
      </c>
      <c r="IA136" s="2">
        <v>4.88</v>
      </c>
    </row>
    <row r="137" spans="1:235" x14ac:dyDescent="0.35">
      <c r="A137" s="2" t="s">
        <v>659</v>
      </c>
      <c r="B137" s="2">
        <v>68.319999999999993</v>
      </c>
      <c r="C137" s="2">
        <v>67.42</v>
      </c>
      <c r="D137" s="2">
        <v>67.52</v>
      </c>
      <c r="E137" s="2">
        <v>1083.56</v>
      </c>
      <c r="F137" s="2">
        <v>1E-3</v>
      </c>
      <c r="G137" s="2">
        <v>-9.73</v>
      </c>
      <c r="H137" s="2">
        <v>0</v>
      </c>
      <c r="I137" s="2">
        <v>-0.71</v>
      </c>
      <c r="J137" s="2">
        <v>32.58</v>
      </c>
      <c r="K137" s="2">
        <v>1083.52</v>
      </c>
      <c r="L137" s="2">
        <v>-0.04</v>
      </c>
      <c r="M137" s="2">
        <v>1083.53</v>
      </c>
      <c r="N137" s="2">
        <v>-0.02</v>
      </c>
      <c r="O137" s="2">
        <v>1083.54</v>
      </c>
      <c r="P137" s="2">
        <v>-0.02</v>
      </c>
      <c r="Q137" s="2">
        <v>1075.69</v>
      </c>
      <c r="R137" s="2">
        <v>-7.87</v>
      </c>
      <c r="S137" s="2">
        <v>1066.56</v>
      </c>
      <c r="T137" s="2">
        <v>-17</v>
      </c>
      <c r="U137" s="2">
        <v>1083.56</v>
      </c>
      <c r="V137" s="2">
        <v>0</v>
      </c>
      <c r="W137" s="2">
        <v>1026.8499999999999</v>
      </c>
      <c r="X137" s="2">
        <v>-56.71</v>
      </c>
      <c r="Y137" s="2">
        <v>9.2856000000000005</v>
      </c>
      <c r="Z137" s="2">
        <v>30.467099999999999</v>
      </c>
      <c r="AA137" s="2">
        <v>25.114799999999999</v>
      </c>
      <c r="AB137" s="2">
        <v>0</v>
      </c>
      <c r="AC137" s="2">
        <v>0</v>
      </c>
      <c r="AD137" s="2">
        <v>1.1136999999999999</v>
      </c>
      <c r="AE137" s="2">
        <v>0</v>
      </c>
      <c r="AF137" s="2">
        <v>1.1566000000000001</v>
      </c>
      <c r="AG137" s="2">
        <v>1.1223000000000001</v>
      </c>
      <c r="AH137" s="2">
        <v>35.945500000000003</v>
      </c>
      <c r="AI137" s="2">
        <v>51.034500000000001</v>
      </c>
      <c r="AJ137" s="2">
        <v>0</v>
      </c>
      <c r="AK137" s="2">
        <v>0</v>
      </c>
      <c r="AL137" s="2">
        <v>11.142300000000001</v>
      </c>
      <c r="AM137" s="2">
        <v>0</v>
      </c>
      <c r="AN137" s="2">
        <v>0.75549999999999995</v>
      </c>
      <c r="AO137" s="2">
        <v>0.25040000000000001</v>
      </c>
      <c r="AP137" s="2">
        <v>4.53E-2</v>
      </c>
      <c r="AQ137" s="2">
        <v>50.5593</v>
      </c>
      <c r="AR137" s="2">
        <v>3.3993000000000002</v>
      </c>
      <c r="AS137" s="2">
        <v>11.4474</v>
      </c>
      <c r="AT137" s="2">
        <v>2.6858</v>
      </c>
      <c r="AU137" s="2">
        <v>15.728400000000001</v>
      </c>
      <c r="AV137" s="2">
        <v>0.30649999999999999</v>
      </c>
      <c r="AW137" s="2">
        <v>3.1722000000000001</v>
      </c>
      <c r="AX137" s="2">
        <v>7.8022999999999998</v>
      </c>
      <c r="AY137" s="2">
        <v>2.6897000000000002</v>
      </c>
      <c r="AZ137" s="2">
        <v>1.4799</v>
      </c>
      <c r="BA137" s="2">
        <v>0.46650000000000003</v>
      </c>
      <c r="BB137" s="2">
        <v>0</v>
      </c>
      <c r="BC137" s="2">
        <v>5.9999999999999995E-4</v>
      </c>
      <c r="BD137" s="2">
        <v>0.26219999999999999</v>
      </c>
      <c r="BE137" s="2">
        <v>0</v>
      </c>
      <c r="BF137" s="2">
        <v>1.8978999999999999</v>
      </c>
      <c r="BG137" s="2">
        <v>1.2144999999999999</v>
      </c>
      <c r="BH137" s="2">
        <v>0.60409999999999997</v>
      </c>
      <c r="BI137" s="2">
        <v>1.6314</v>
      </c>
      <c r="BJ137" s="2">
        <v>2.4251999999999998</v>
      </c>
      <c r="BK137" s="2">
        <v>2.1036000000000001</v>
      </c>
      <c r="BL137" s="2">
        <v>2.1301000000000001</v>
      </c>
      <c r="BM137" s="2">
        <v>2.1038999999999999</v>
      </c>
      <c r="BN137" s="2">
        <v>2.0663999999999998</v>
      </c>
      <c r="BO137" s="2">
        <v>2.0482</v>
      </c>
      <c r="BP137" s="2">
        <v>2.0308000000000002</v>
      </c>
      <c r="BQ137" s="2">
        <v>2.0914999999999999</v>
      </c>
      <c r="BR137" s="2">
        <v>2.1187999999999998</v>
      </c>
      <c r="BS137" s="2">
        <v>2.1335000000000002</v>
      </c>
      <c r="BT137" s="2">
        <v>2.1362000000000001</v>
      </c>
      <c r="BU137" s="2">
        <v>34.909599999999998</v>
      </c>
      <c r="BV137" s="2">
        <v>0</v>
      </c>
      <c r="BW137" s="2">
        <v>0</v>
      </c>
      <c r="BX137" s="2">
        <v>0</v>
      </c>
      <c r="BY137" s="2">
        <v>40.875100000000003</v>
      </c>
      <c r="BZ137" s="2">
        <v>0.41139999999999999</v>
      </c>
      <c r="CA137" s="2">
        <v>23.336300000000001</v>
      </c>
      <c r="CB137" s="2">
        <v>0.45429999999999998</v>
      </c>
      <c r="CC137" s="2">
        <v>0</v>
      </c>
      <c r="CD137" s="2">
        <v>0</v>
      </c>
      <c r="CE137" s="2">
        <v>0</v>
      </c>
      <c r="CF137" s="2">
        <v>0</v>
      </c>
      <c r="CG137" s="2">
        <v>1.3299999999999999E-2</v>
      </c>
      <c r="CH137" s="2">
        <v>0</v>
      </c>
      <c r="CI137" s="2">
        <v>0</v>
      </c>
      <c r="CJ137" s="2">
        <v>50.44</v>
      </c>
      <c r="CK137" s="2">
        <v>49.83</v>
      </c>
      <c r="CL137" s="2">
        <v>48.96</v>
      </c>
      <c r="CM137" s="2">
        <v>0.5</v>
      </c>
      <c r="CN137" s="2">
        <v>0.7</v>
      </c>
      <c r="CO137" s="2">
        <v>0.02</v>
      </c>
      <c r="CP137" s="2">
        <v>54.311500000000002</v>
      </c>
      <c r="CQ137" s="2">
        <v>0</v>
      </c>
      <c r="CR137" s="2">
        <v>29.082899999999999</v>
      </c>
      <c r="CS137" s="2">
        <v>0</v>
      </c>
      <c r="CT137" s="2">
        <v>0</v>
      </c>
      <c r="CU137" s="2">
        <v>0</v>
      </c>
      <c r="CV137" s="2">
        <v>0</v>
      </c>
      <c r="CW137" s="2">
        <v>11.320399999999999</v>
      </c>
      <c r="CX137" s="2">
        <v>4.9389000000000003</v>
      </c>
      <c r="CY137" s="2">
        <v>0.3463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54.77</v>
      </c>
      <c r="DF137" s="2">
        <v>43.24</v>
      </c>
      <c r="DG137" s="2">
        <v>1.99</v>
      </c>
      <c r="DH137" s="2">
        <v>0</v>
      </c>
      <c r="DI137" s="2">
        <v>50.074199999999998</v>
      </c>
      <c r="DJ137" s="2">
        <v>0</v>
      </c>
      <c r="DK137" s="2">
        <v>4.5587</v>
      </c>
      <c r="DL137" s="2">
        <v>0</v>
      </c>
      <c r="DM137" s="2">
        <v>15.6738</v>
      </c>
      <c r="DN137" s="2">
        <v>0.33379999999999999</v>
      </c>
      <c r="DO137" s="2">
        <v>12.4697</v>
      </c>
      <c r="DP137" s="2">
        <v>16.8857</v>
      </c>
      <c r="DQ137" s="2">
        <v>0</v>
      </c>
      <c r="DR137" s="2">
        <v>0</v>
      </c>
      <c r="DS137" s="2">
        <v>0</v>
      </c>
      <c r="DT137" s="2">
        <v>0</v>
      </c>
      <c r="DU137" s="2">
        <v>4.1000000000000003E-3</v>
      </c>
      <c r="DV137" s="2">
        <v>0</v>
      </c>
      <c r="DW137" s="2">
        <v>0</v>
      </c>
      <c r="DX137" s="2">
        <v>58.65</v>
      </c>
      <c r="DY137" s="2">
        <v>35.229999999999997</v>
      </c>
      <c r="DZ137" s="2">
        <v>24.84</v>
      </c>
      <c r="EA137" s="2">
        <v>34.29</v>
      </c>
      <c r="EB137" s="2">
        <v>5.09</v>
      </c>
      <c r="EC137" s="2">
        <v>0.54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49.761699999999998</v>
      </c>
      <c r="FY137" s="2">
        <v>0.3589</v>
      </c>
      <c r="FZ137" s="2">
        <v>8.7063000000000006</v>
      </c>
      <c r="GA137" s="2">
        <v>36.584600000000002</v>
      </c>
      <c r="GB137" s="2">
        <v>0</v>
      </c>
      <c r="GC137" s="2">
        <v>4.5884999999999998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45.74</v>
      </c>
      <c r="GM137" s="2">
        <v>8</v>
      </c>
      <c r="GN137" s="2">
        <v>37.380000000000003</v>
      </c>
      <c r="GO137" s="2">
        <v>0.52</v>
      </c>
      <c r="GP137" s="2">
        <v>8.36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60.341000000000001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3.2414999999999998</v>
      </c>
      <c r="HX137" s="2">
        <v>36.417400000000001</v>
      </c>
      <c r="HY137" s="2">
        <v>0</v>
      </c>
      <c r="HZ137" s="2">
        <v>95.14</v>
      </c>
      <c r="IA137" s="2">
        <v>4.8600000000000003</v>
      </c>
    </row>
    <row r="138" spans="1:235" x14ac:dyDescent="0.35">
      <c r="A138" s="2" t="s">
        <v>659</v>
      </c>
      <c r="B138" s="2">
        <v>68.83</v>
      </c>
      <c r="C138" s="2">
        <v>67.94</v>
      </c>
      <c r="D138" s="2">
        <v>68.03</v>
      </c>
      <c r="E138" s="2">
        <v>1083.0999999999999</v>
      </c>
      <c r="F138" s="2">
        <v>1E-3</v>
      </c>
      <c r="G138" s="2">
        <v>-9.73</v>
      </c>
      <c r="H138" s="2">
        <v>0</v>
      </c>
      <c r="I138" s="2">
        <v>-0.71</v>
      </c>
      <c r="J138" s="2">
        <v>32.06</v>
      </c>
      <c r="K138" s="2">
        <v>1083.06</v>
      </c>
      <c r="L138" s="2">
        <v>-0.04</v>
      </c>
      <c r="M138" s="2">
        <v>1083.08</v>
      </c>
      <c r="N138" s="2">
        <v>-0.02</v>
      </c>
      <c r="O138" s="2">
        <v>1083.0899999999999</v>
      </c>
      <c r="P138" s="2">
        <v>-0.01</v>
      </c>
      <c r="Q138" s="2">
        <v>1075.4000000000001</v>
      </c>
      <c r="R138" s="2">
        <v>-7.7</v>
      </c>
      <c r="S138" s="2">
        <v>1066.22</v>
      </c>
      <c r="T138" s="2">
        <v>-16.87</v>
      </c>
      <c r="U138" s="2">
        <v>1083.0999999999999</v>
      </c>
      <c r="V138" s="2">
        <v>0</v>
      </c>
      <c r="W138" s="2">
        <v>1026.8499999999999</v>
      </c>
      <c r="X138" s="2">
        <v>-56.25</v>
      </c>
      <c r="Y138" s="2">
        <v>9.2916000000000007</v>
      </c>
      <c r="Z138" s="2">
        <v>30.6538</v>
      </c>
      <c r="AA138" s="2">
        <v>25.379899999999999</v>
      </c>
      <c r="AB138" s="2">
        <v>0</v>
      </c>
      <c r="AC138" s="2">
        <v>0</v>
      </c>
      <c r="AD138" s="2">
        <v>1.1714</v>
      </c>
      <c r="AE138" s="2">
        <v>0</v>
      </c>
      <c r="AF138" s="2">
        <v>1.1605000000000001</v>
      </c>
      <c r="AG138" s="2">
        <v>1.1572</v>
      </c>
      <c r="AH138" s="2">
        <v>35.933399999999999</v>
      </c>
      <c r="AI138" s="2">
        <v>51.0503</v>
      </c>
      <c r="AJ138" s="2">
        <v>0</v>
      </c>
      <c r="AK138" s="2">
        <v>0</v>
      </c>
      <c r="AL138" s="2">
        <v>11.1013</v>
      </c>
      <c r="AM138" s="2">
        <v>0</v>
      </c>
      <c r="AN138" s="2">
        <v>0.75780000000000003</v>
      </c>
      <c r="AO138" s="2">
        <v>0.25</v>
      </c>
      <c r="AP138" s="2">
        <v>4.53E-2</v>
      </c>
      <c r="AQ138" s="2">
        <v>50.623800000000003</v>
      </c>
      <c r="AR138" s="2">
        <v>3.3664000000000001</v>
      </c>
      <c r="AS138" s="2">
        <v>11.456200000000001</v>
      </c>
      <c r="AT138" s="2">
        <v>2.6886999999999999</v>
      </c>
      <c r="AU138" s="2">
        <v>15.714399999999999</v>
      </c>
      <c r="AV138" s="2">
        <v>0.30680000000000002</v>
      </c>
      <c r="AW138" s="2">
        <v>3.1515</v>
      </c>
      <c r="AX138" s="2">
        <v>7.7636000000000003</v>
      </c>
      <c r="AY138" s="2">
        <v>2.6919</v>
      </c>
      <c r="AZ138" s="2">
        <v>1.5001</v>
      </c>
      <c r="BA138" s="2">
        <v>0.47410000000000002</v>
      </c>
      <c r="BB138" s="2">
        <v>0</v>
      </c>
      <c r="BC138" s="2">
        <v>5.9999999999999995E-4</v>
      </c>
      <c r="BD138" s="2">
        <v>0.26190000000000002</v>
      </c>
      <c r="BE138" s="2">
        <v>0</v>
      </c>
      <c r="BF138" s="2">
        <v>1.9077</v>
      </c>
      <c r="BG138" s="2">
        <v>1.2077</v>
      </c>
      <c r="BH138" s="2">
        <v>0.60189999999999999</v>
      </c>
      <c r="BI138" s="2">
        <v>1.6382000000000001</v>
      </c>
      <c r="BJ138" s="2">
        <v>2.4523999999999999</v>
      </c>
      <c r="BK138" s="2">
        <v>2.1217000000000001</v>
      </c>
      <c r="BL138" s="2">
        <v>2.1484999999999999</v>
      </c>
      <c r="BM138" s="2">
        <v>2.1213000000000002</v>
      </c>
      <c r="BN138" s="2">
        <v>2.0827</v>
      </c>
      <c r="BO138" s="2">
        <v>2.0640000000000001</v>
      </c>
      <c r="BP138" s="2">
        <v>2.0461</v>
      </c>
      <c r="BQ138" s="2">
        <v>2.1053999999999999</v>
      </c>
      <c r="BR138" s="2">
        <v>2.1335000000000002</v>
      </c>
      <c r="BS138" s="2">
        <v>2.1484999999999999</v>
      </c>
      <c r="BT138" s="2">
        <v>2.1513</v>
      </c>
      <c r="BU138" s="2">
        <v>34.890300000000003</v>
      </c>
      <c r="BV138" s="2">
        <v>0</v>
      </c>
      <c r="BW138" s="2">
        <v>0</v>
      </c>
      <c r="BX138" s="2">
        <v>0</v>
      </c>
      <c r="BY138" s="2">
        <v>40.978099999999998</v>
      </c>
      <c r="BZ138" s="2">
        <v>0.41260000000000002</v>
      </c>
      <c r="CA138" s="2">
        <v>23.253599999999999</v>
      </c>
      <c r="CB138" s="2">
        <v>0.45219999999999999</v>
      </c>
      <c r="CC138" s="2">
        <v>0</v>
      </c>
      <c r="CD138" s="2">
        <v>0</v>
      </c>
      <c r="CE138" s="2">
        <v>0</v>
      </c>
      <c r="CF138" s="2">
        <v>0</v>
      </c>
      <c r="CG138" s="2">
        <v>1.3100000000000001E-2</v>
      </c>
      <c r="CH138" s="2">
        <v>0</v>
      </c>
      <c r="CI138" s="2">
        <v>0</v>
      </c>
      <c r="CJ138" s="2">
        <v>50.29</v>
      </c>
      <c r="CK138" s="2">
        <v>49.68</v>
      </c>
      <c r="CL138" s="2">
        <v>49.11</v>
      </c>
      <c r="CM138" s="2">
        <v>0.5</v>
      </c>
      <c r="CN138" s="2">
        <v>0.69</v>
      </c>
      <c r="CO138" s="2">
        <v>0.02</v>
      </c>
      <c r="CP138" s="2">
        <v>54.342700000000001</v>
      </c>
      <c r="CQ138" s="2">
        <v>0</v>
      </c>
      <c r="CR138" s="2">
        <v>29.061399999999999</v>
      </c>
      <c r="CS138" s="2">
        <v>0</v>
      </c>
      <c r="CT138" s="2">
        <v>0</v>
      </c>
      <c r="CU138" s="2">
        <v>0</v>
      </c>
      <c r="CV138" s="2">
        <v>0</v>
      </c>
      <c r="CW138" s="2">
        <v>11.295400000000001</v>
      </c>
      <c r="CX138" s="2">
        <v>4.9522000000000004</v>
      </c>
      <c r="CY138" s="2">
        <v>0.34820000000000001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54.64</v>
      </c>
      <c r="DF138" s="2">
        <v>43.35</v>
      </c>
      <c r="DG138" s="2">
        <v>2.0099999999999998</v>
      </c>
      <c r="DH138" s="2">
        <v>0</v>
      </c>
      <c r="DI138" s="2">
        <v>50.068800000000003</v>
      </c>
      <c r="DJ138" s="2">
        <v>0</v>
      </c>
      <c r="DK138" s="2">
        <v>4.5461999999999998</v>
      </c>
      <c r="DL138" s="2">
        <v>0</v>
      </c>
      <c r="DM138" s="2">
        <v>15.733700000000001</v>
      </c>
      <c r="DN138" s="2">
        <v>0.3357</v>
      </c>
      <c r="DO138" s="2">
        <v>12.4457</v>
      </c>
      <c r="DP138" s="2">
        <v>16.8659</v>
      </c>
      <c r="DQ138" s="2">
        <v>0</v>
      </c>
      <c r="DR138" s="2">
        <v>0</v>
      </c>
      <c r="DS138" s="2">
        <v>0</v>
      </c>
      <c r="DT138" s="2">
        <v>0</v>
      </c>
      <c r="DU138" s="2">
        <v>4.0000000000000001E-3</v>
      </c>
      <c r="DV138" s="2">
        <v>0</v>
      </c>
      <c r="DW138" s="2">
        <v>0</v>
      </c>
      <c r="DX138" s="2">
        <v>58.51</v>
      </c>
      <c r="DY138" s="2">
        <v>35.17</v>
      </c>
      <c r="DZ138" s="2">
        <v>24.95</v>
      </c>
      <c r="EA138" s="2">
        <v>34.26</v>
      </c>
      <c r="EB138" s="2">
        <v>5.08</v>
      </c>
      <c r="EC138" s="2">
        <v>0.54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49.723799999999997</v>
      </c>
      <c r="FY138" s="2">
        <v>0.35780000000000001</v>
      </c>
      <c r="FZ138" s="2">
        <v>8.7662999999999993</v>
      </c>
      <c r="GA138" s="2">
        <v>36.580199999999998</v>
      </c>
      <c r="GB138" s="2">
        <v>0</v>
      </c>
      <c r="GC138" s="2">
        <v>4.5717999999999996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45.71</v>
      </c>
      <c r="GM138" s="2">
        <v>8.06</v>
      </c>
      <c r="GN138" s="2">
        <v>37.380000000000003</v>
      </c>
      <c r="GO138" s="2">
        <v>0.52</v>
      </c>
      <c r="GP138" s="2">
        <v>8.33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60.350200000000001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3.2322000000000002</v>
      </c>
      <c r="HX138" s="2">
        <v>36.4176</v>
      </c>
      <c r="HY138" s="2">
        <v>0</v>
      </c>
      <c r="HZ138" s="2">
        <v>95.15</v>
      </c>
      <c r="IA138" s="2">
        <v>4.8499999999999996</v>
      </c>
    </row>
    <row r="139" spans="1:235" x14ac:dyDescent="0.35">
      <c r="A139" s="2" t="s">
        <v>659</v>
      </c>
      <c r="B139" s="2">
        <v>69.33</v>
      </c>
      <c r="C139" s="2">
        <v>68.459999999999994</v>
      </c>
      <c r="D139" s="2">
        <v>68.53</v>
      </c>
      <c r="E139" s="2">
        <v>1082.6400000000001</v>
      </c>
      <c r="F139" s="2">
        <v>1E-3</v>
      </c>
      <c r="G139" s="2">
        <v>-9.74</v>
      </c>
      <c r="H139" s="2">
        <v>0</v>
      </c>
      <c r="I139" s="2">
        <v>-0.71</v>
      </c>
      <c r="J139" s="2">
        <v>31.54</v>
      </c>
      <c r="K139" s="2">
        <v>1082.5899999999999</v>
      </c>
      <c r="L139" s="2">
        <v>-0.05</v>
      </c>
      <c r="M139" s="2">
        <v>1082.6199999999999</v>
      </c>
      <c r="N139" s="2">
        <v>-0.02</v>
      </c>
      <c r="O139" s="2">
        <v>1082.6199999999999</v>
      </c>
      <c r="P139" s="2">
        <v>-0.01</v>
      </c>
      <c r="Q139" s="2">
        <v>1075.0999999999999</v>
      </c>
      <c r="R139" s="2">
        <v>-7.53</v>
      </c>
      <c r="S139" s="2">
        <v>1065.8800000000001</v>
      </c>
      <c r="T139" s="2">
        <v>-16.75</v>
      </c>
      <c r="U139" s="2">
        <v>1082.6400000000001</v>
      </c>
      <c r="V139" s="2">
        <v>0</v>
      </c>
      <c r="W139" s="2">
        <v>1026.8499999999999</v>
      </c>
      <c r="X139" s="2">
        <v>-55.79</v>
      </c>
      <c r="Y139" s="2">
        <v>9.298</v>
      </c>
      <c r="Z139" s="2">
        <v>30.840399999999999</v>
      </c>
      <c r="AA139" s="2">
        <v>25.645299999999999</v>
      </c>
      <c r="AB139" s="2">
        <v>0</v>
      </c>
      <c r="AC139" s="2">
        <v>0</v>
      </c>
      <c r="AD139" s="2">
        <v>1.2284999999999999</v>
      </c>
      <c r="AE139" s="2">
        <v>0</v>
      </c>
      <c r="AF139" s="2">
        <v>1.1645000000000001</v>
      </c>
      <c r="AG139" s="2">
        <v>1.2343999999999999</v>
      </c>
      <c r="AH139" s="2">
        <v>35.924500000000002</v>
      </c>
      <c r="AI139" s="2">
        <v>51.072000000000003</v>
      </c>
      <c r="AJ139" s="2">
        <v>0</v>
      </c>
      <c r="AK139" s="2">
        <v>0</v>
      </c>
      <c r="AL139" s="2">
        <v>11.009600000000001</v>
      </c>
      <c r="AM139" s="2">
        <v>0</v>
      </c>
      <c r="AN139" s="2">
        <v>0.75949999999999995</v>
      </c>
      <c r="AO139" s="2">
        <v>0.2495</v>
      </c>
      <c r="AP139" s="2">
        <v>4.53E-2</v>
      </c>
      <c r="AQ139" s="2">
        <v>50.689900000000002</v>
      </c>
      <c r="AR139" s="2">
        <v>3.3332999999999999</v>
      </c>
      <c r="AS139" s="2">
        <v>11.4656</v>
      </c>
      <c r="AT139" s="2">
        <v>2.6913999999999998</v>
      </c>
      <c r="AU139" s="2">
        <v>15.6988</v>
      </c>
      <c r="AV139" s="2">
        <v>0.30709999999999998</v>
      </c>
      <c r="AW139" s="2">
        <v>3.1305999999999998</v>
      </c>
      <c r="AX139" s="2">
        <v>7.7241</v>
      </c>
      <c r="AY139" s="2">
        <v>2.6941000000000002</v>
      </c>
      <c r="AZ139" s="2">
        <v>1.5209999999999999</v>
      </c>
      <c r="BA139" s="2">
        <v>0.4819</v>
      </c>
      <c r="BB139" s="2">
        <v>0</v>
      </c>
      <c r="BC139" s="2">
        <v>5.0000000000000001E-4</v>
      </c>
      <c r="BD139" s="2">
        <v>0.26169999999999999</v>
      </c>
      <c r="BE139" s="2">
        <v>0</v>
      </c>
      <c r="BF139" s="2">
        <v>1.9176</v>
      </c>
      <c r="BG139" s="2">
        <v>1.2011000000000001</v>
      </c>
      <c r="BH139" s="2">
        <v>0.59970000000000001</v>
      </c>
      <c r="BI139" s="2">
        <v>1.6451</v>
      </c>
      <c r="BJ139" s="2">
        <v>2.4801000000000002</v>
      </c>
      <c r="BK139" s="2">
        <v>2.1400999999999999</v>
      </c>
      <c r="BL139" s="2">
        <v>2.1673</v>
      </c>
      <c r="BM139" s="2">
        <v>2.1391</v>
      </c>
      <c r="BN139" s="2">
        <v>2.0992999999999999</v>
      </c>
      <c r="BO139" s="2">
        <v>2.0800999999999998</v>
      </c>
      <c r="BP139" s="2">
        <v>2.0617000000000001</v>
      </c>
      <c r="BQ139" s="2">
        <v>2.1193</v>
      </c>
      <c r="BR139" s="2">
        <v>2.1482000000000001</v>
      </c>
      <c r="BS139" s="2">
        <v>2.1637</v>
      </c>
      <c r="BT139" s="2">
        <v>2.1665000000000001</v>
      </c>
      <c r="BU139" s="2">
        <v>34.871000000000002</v>
      </c>
      <c r="BV139" s="2">
        <v>0</v>
      </c>
      <c r="BW139" s="2">
        <v>0</v>
      </c>
      <c r="BX139" s="2">
        <v>0</v>
      </c>
      <c r="BY139" s="2">
        <v>41.081499999999998</v>
      </c>
      <c r="BZ139" s="2">
        <v>0.41389999999999999</v>
      </c>
      <c r="CA139" s="2">
        <v>23.1707</v>
      </c>
      <c r="CB139" s="2">
        <v>0.45</v>
      </c>
      <c r="CC139" s="2">
        <v>0</v>
      </c>
      <c r="CD139" s="2">
        <v>0</v>
      </c>
      <c r="CE139" s="2">
        <v>0</v>
      </c>
      <c r="CF139" s="2">
        <v>0</v>
      </c>
      <c r="CG139" s="2">
        <v>1.29E-2</v>
      </c>
      <c r="CH139" s="2">
        <v>0</v>
      </c>
      <c r="CI139" s="2">
        <v>0</v>
      </c>
      <c r="CJ139" s="2">
        <v>50.13</v>
      </c>
      <c r="CK139" s="2">
        <v>49.53</v>
      </c>
      <c r="CL139" s="2">
        <v>49.26</v>
      </c>
      <c r="CM139" s="2">
        <v>0.5</v>
      </c>
      <c r="CN139" s="2">
        <v>0.69</v>
      </c>
      <c r="CO139" s="2">
        <v>0.01</v>
      </c>
      <c r="CP139" s="2">
        <v>54.373899999999999</v>
      </c>
      <c r="CQ139" s="2">
        <v>0</v>
      </c>
      <c r="CR139" s="2">
        <v>29.04</v>
      </c>
      <c r="CS139" s="2">
        <v>0</v>
      </c>
      <c r="CT139" s="2">
        <v>0</v>
      </c>
      <c r="CU139" s="2">
        <v>0</v>
      </c>
      <c r="CV139" s="2">
        <v>0</v>
      </c>
      <c r="CW139" s="2">
        <v>11.2705</v>
      </c>
      <c r="CX139" s="2">
        <v>4.9654999999999996</v>
      </c>
      <c r="CY139" s="2">
        <v>0.35010000000000002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54.52</v>
      </c>
      <c r="DF139" s="2">
        <v>43.46</v>
      </c>
      <c r="DG139" s="2">
        <v>2.02</v>
      </c>
      <c r="DH139" s="2">
        <v>0</v>
      </c>
      <c r="DI139" s="2">
        <v>50.063299999999998</v>
      </c>
      <c r="DJ139" s="2">
        <v>0</v>
      </c>
      <c r="DK139" s="2">
        <v>4.5338000000000003</v>
      </c>
      <c r="DL139" s="2">
        <v>0</v>
      </c>
      <c r="DM139" s="2">
        <v>15.793699999999999</v>
      </c>
      <c r="DN139" s="2">
        <v>0.33750000000000002</v>
      </c>
      <c r="DO139" s="2">
        <v>12.4215</v>
      </c>
      <c r="DP139" s="2">
        <v>16.8461</v>
      </c>
      <c r="DQ139" s="2">
        <v>0</v>
      </c>
      <c r="DR139" s="2">
        <v>0</v>
      </c>
      <c r="DS139" s="2">
        <v>0</v>
      </c>
      <c r="DT139" s="2">
        <v>0</v>
      </c>
      <c r="DU139" s="2">
        <v>4.0000000000000001E-3</v>
      </c>
      <c r="DV139" s="2">
        <v>0</v>
      </c>
      <c r="DW139" s="2">
        <v>0</v>
      </c>
      <c r="DX139" s="2">
        <v>58.37</v>
      </c>
      <c r="DY139" s="2">
        <v>35.11</v>
      </c>
      <c r="DZ139" s="2">
        <v>25.05</v>
      </c>
      <c r="EA139" s="2">
        <v>34.229999999999997</v>
      </c>
      <c r="EB139" s="2">
        <v>5.07</v>
      </c>
      <c r="EC139" s="2">
        <v>0.54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49.685899999999997</v>
      </c>
      <c r="FY139" s="2">
        <v>0.35659999999999997</v>
      </c>
      <c r="FZ139" s="2">
        <v>8.8262999999999998</v>
      </c>
      <c r="GA139" s="2">
        <v>36.576000000000001</v>
      </c>
      <c r="GB139" s="2">
        <v>0</v>
      </c>
      <c r="GC139" s="2">
        <v>4.5551000000000004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45.68</v>
      </c>
      <c r="GM139" s="2">
        <v>8.1199999999999992</v>
      </c>
      <c r="GN139" s="2">
        <v>37.39</v>
      </c>
      <c r="GO139" s="2">
        <v>0.51</v>
      </c>
      <c r="GP139" s="2">
        <v>8.3000000000000007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60.359299999999998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3.2229999999999999</v>
      </c>
      <c r="HX139" s="2">
        <v>36.4178</v>
      </c>
      <c r="HY139" s="2">
        <v>0</v>
      </c>
      <c r="HZ139" s="2">
        <v>95.17</v>
      </c>
      <c r="IA139" s="2">
        <v>4.83</v>
      </c>
    </row>
    <row r="140" spans="1:235" x14ac:dyDescent="0.35">
      <c r="A140" s="2" t="s">
        <v>659</v>
      </c>
      <c r="B140" s="2">
        <v>69.84</v>
      </c>
      <c r="C140" s="2">
        <v>68.98</v>
      </c>
      <c r="D140" s="2">
        <v>69.040000000000006</v>
      </c>
      <c r="E140" s="2">
        <v>1082.17</v>
      </c>
      <c r="F140" s="2">
        <v>1E-3</v>
      </c>
      <c r="G140" s="2">
        <v>-9.74</v>
      </c>
      <c r="H140" s="2">
        <v>0</v>
      </c>
      <c r="I140" s="2">
        <v>-0.71</v>
      </c>
      <c r="J140" s="2">
        <v>31.02</v>
      </c>
      <c r="K140" s="2">
        <v>1082.1199999999999</v>
      </c>
      <c r="L140" s="2">
        <v>-0.05</v>
      </c>
      <c r="M140" s="2">
        <v>1082.1500000000001</v>
      </c>
      <c r="N140" s="2">
        <v>-0.03</v>
      </c>
      <c r="O140" s="2">
        <v>1082.1600000000001</v>
      </c>
      <c r="P140" s="2">
        <v>-0.02</v>
      </c>
      <c r="Q140" s="2">
        <v>1074.8</v>
      </c>
      <c r="R140" s="2">
        <v>-7.37</v>
      </c>
      <c r="S140" s="2">
        <v>1065.54</v>
      </c>
      <c r="T140" s="2">
        <v>-16.63</v>
      </c>
      <c r="U140" s="2">
        <v>1082.17</v>
      </c>
      <c r="V140" s="2">
        <v>0</v>
      </c>
      <c r="W140" s="2">
        <v>1026.8499999999999</v>
      </c>
      <c r="X140" s="2">
        <v>-55.32</v>
      </c>
      <c r="Y140" s="2">
        <v>9.3043999999999993</v>
      </c>
      <c r="Z140" s="2">
        <v>31.0273</v>
      </c>
      <c r="AA140" s="2">
        <v>25.910699999999999</v>
      </c>
      <c r="AB140" s="2">
        <v>0</v>
      </c>
      <c r="AC140" s="2">
        <v>0</v>
      </c>
      <c r="AD140" s="2">
        <v>1.2854000000000001</v>
      </c>
      <c r="AE140" s="2">
        <v>0</v>
      </c>
      <c r="AF140" s="2">
        <v>1.1684000000000001</v>
      </c>
      <c r="AG140" s="2">
        <v>1.2363999999999999</v>
      </c>
      <c r="AH140" s="2">
        <v>35.968499999999999</v>
      </c>
      <c r="AI140" s="2">
        <v>51.093699999999998</v>
      </c>
      <c r="AJ140" s="2">
        <v>0</v>
      </c>
      <c r="AK140" s="2">
        <v>0</v>
      </c>
      <c r="AL140" s="2">
        <v>10.9413</v>
      </c>
      <c r="AM140" s="2">
        <v>0</v>
      </c>
      <c r="AN140" s="2">
        <v>0.76019999999999999</v>
      </c>
      <c r="AO140" s="2">
        <v>0.249</v>
      </c>
      <c r="AP140" s="2">
        <v>4.53E-2</v>
      </c>
      <c r="AQ140" s="2">
        <v>50.757399999999997</v>
      </c>
      <c r="AR140" s="2">
        <v>3.2997999999999998</v>
      </c>
      <c r="AS140" s="2">
        <v>11.4755</v>
      </c>
      <c r="AT140" s="2">
        <v>2.6939000000000002</v>
      </c>
      <c r="AU140" s="2">
        <v>15.681900000000001</v>
      </c>
      <c r="AV140" s="2">
        <v>0.30740000000000001</v>
      </c>
      <c r="AW140" s="2">
        <v>3.1095000000000002</v>
      </c>
      <c r="AX140" s="2">
        <v>7.6840000000000002</v>
      </c>
      <c r="AY140" s="2">
        <v>2.6962000000000002</v>
      </c>
      <c r="AZ140" s="2">
        <v>1.5425</v>
      </c>
      <c r="BA140" s="2">
        <v>0.49</v>
      </c>
      <c r="BB140" s="2">
        <v>0</v>
      </c>
      <c r="BC140" s="2">
        <v>5.0000000000000001E-4</v>
      </c>
      <c r="BD140" s="2">
        <v>0.26150000000000001</v>
      </c>
      <c r="BE140" s="2">
        <v>0</v>
      </c>
      <c r="BF140" s="2">
        <v>1.9275</v>
      </c>
      <c r="BG140" s="2">
        <v>1.1947000000000001</v>
      </c>
      <c r="BH140" s="2">
        <v>0.59740000000000004</v>
      </c>
      <c r="BI140" s="2">
        <v>1.6518999999999999</v>
      </c>
      <c r="BJ140" s="2">
        <v>2.5085000000000002</v>
      </c>
      <c r="BK140" s="2">
        <v>2.1587999999999998</v>
      </c>
      <c r="BL140" s="2">
        <v>2.1863999999999999</v>
      </c>
      <c r="BM140" s="2">
        <v>2.1572</v>
      </c>
      <c r="BN140" s="2">
        <v>2.1162000000000001</v>
      </c>
      <c r="BO140" s="2">
        <v>2.0964999999999998</v>
      </c>
      <c r="BP140" s="2">
        <v>2.0775999999999999</v>
      </c>
      <c r="BQ140" s="2">
        <v>2.1334</v>
      </c>
      <c r="BR140" s="2">
        <v>2.1631</v>
      </c>
      <c r="BS140" s="2">
        <v>2.1789999999999998</v>
      </c>
      <c r="BT140" s="2">
        <v>2.1819000000000002</v>
      </c>
      <c r="BU140" s="2">
        <v>34.851700000000001</v>
      </c>
      <c r="BV140" s="2">
        <v>0</v>
      </c>
      <c r="BW140" s="2">
        <v>0</v>
      </c>
      <c r="BX140" s="2">
        <v>0</v>
      </c>
      <c r="BY140" s="2">
        <v>41.184899999999999</v>
      </c>
      <c r="BZ140" s="2">
        <v>0.41520000000000001</v>
      </c>
      <c r="CA140" s="2">
        <v>23.087800000000001</v>
      </c>
      <c r="CB140" s="2">
        <v>0.44769999999999999</v>
      </c>
      <c r="CC140" s="2">
        <v>0</v>
      </c>
      <c r="CD140" s="2">
        <v>0</v>
      </c>
      <c r="CE140" s="2">
        <v>0</v>
      </c>
      <c r="CF140" s="2">
        <v>0</v>
      </c>
      <c r="CG140" s="2">
        <v>1.2699999999999999E-2</v>
      </c>
      <c r="CH140" s="2">
        <v>0</v>
      </c>
      <c r="CI140" s="2">
        <v>0</v>
      </c>
      <c r="CJ140" s="2">
        <v>49.98</v>
      </c>
      <c r="CK140" s="2">
        <v>49.38</v>
      </c>
      <c r="CL140" s="2">
        <v>49.41</v>
      </c>
      <c r="CM140" s="2">
        <v>0.5</v>
      </c>
      <c r="CN140" s="2">
        <v>0.69</v>
      </c>
      <c r="CO140" s="2">
        <v>0.01</v>
      </c>
      <c r="CP140" s="2">
        <v>54.405000000000001</v>
      </c>
      <c r="CQ140" s="2">
        <v>0</v>
      </c>
      <c r="CR140" s="2">
        <v>29.018599999999999</v>
      </c>
      <c r="CS140" s="2">
        <v>0</v>
      </c>
      <c r="CT140" s="2">
        <v>0</v>
      </c>
      <c r="CU140" s="2">
        <v>0</v>
      </c>
      <c r="CV140" s="2">
        <v>0</v>
      </c>
      <c r="CW140" s="2">
        <v>11.2456</v>
      </c>
      <c r="CX140" s="2">
        <v>4.9787999999999997</v>
      </c>
      <c r="CY140" s="2">
        <v>0.35199999999999998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54.39</v>
      </c>
      <c r="DF140" s="2">
        <v>43.58</v>
      </c>
      <c r="DG140" s="2">
        <v>2.0299999999999998</v>
      </c>
      <c r="DH140" s="2">
        <v>0</v>
      </c>
      <c r="DI140" s="2">
        <v>50.0578</v>
      </c>
      <c r="DJ140" s="2">
        <v>0</v>
      </c>
      <c r="DK140" s="2">
        <v>4.5214999999999996</v>
      </c>
      <c r="DL140" s="2">
        <v>0</v>
      </c>
      <c r="DM140" s="2">
        <v>15.853899999999999</v>
      </c>
      <c r="DN140" s="2">
        <v>0.33939999999999998</v>
      </c>
      <c r="DO140" s="2">
        <v>12.3973</v>
      </c>
      <c r="DP140" s="2">
        <v>16.8262</v>
      </c>
      <c r="DQ140" s="2">
        <v>0</v>
      </c>
      <c r="DR140" s="2">
        <v>0</v>
      </c>
      <c r="DS140" s="2">
        <v>0</v>
      </c>
      <c r="DT140" s="2">
        <v>0</v>
      </c>
      <c r="DU140" s="2">
        <v>3.8999999999999998E-3</v>
      </c>
      <c r="DV140" s="2">
        <v>0</v>
      </c>
      <c r="DW140" s="2">
        <v>0</v>
      </c>
      <c r="DX140" s="2">
        <v>58.23</v>
      </c>
      <c r="DY140" s="2">
        <v>35.049999999999997</v>
      </c>
      <c r="DZ140" s="2">
        <v>25.15</v>
      </c>
      <c r="EA140" s="2">
        <v>34.19</v>
      </c>
      <c r="EB140" s="2">
        <v>5.05</v>
      </c>
      <c r="EC140" s="2">
        <v>0.55000000000000004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49.647599999999997</v>
      </c>
      <c r="FY140" s="2">
        <v>0.35549999999999998</v>
      </c>
      <c r="FZ140" s="2">
        <v>8.8871000000000002</v>
      </c>
      <c r="GA140" s="2">
        <v>36.571300000000001</v>
      </c>
      <c r="GB140" s="2">
        <v>0</v>
      </c>
      <c r="GC140" s="2">
        <v>4.5384000000000002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45.66</v>
      </c>
      <c r="GM140" s="2">
        <v>8.17</v>
      </c>
      <c r="GN140" s="2">
        <v>37.39</v>
      </c>
      <c r="GO140" s="2">
        <v>0.51</v>
      </c>
      <c r="GP140" s="2">
        <v>8.27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60.368299999999998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3.2138</v>
      </c>
      <c r="HX140" s="2">
        <v>36.417900000000003</v>
      </c>
      <c r="HY140" s="2">
        <v>0</v>
      </c>
      <c r="HZ140" s="2">
        <v>95.18</v>
      </c>
      <c r="IA140" s="2">
        <v>4.82</v>
      </c>
    </row>
    <row r="141" spans="1:235" x14ac:dyDescent="0.35">
      <c r="A141" s="2" t="s">
        <v>659</v>
      </c>
      <c r="B141" s="2">
        <v>70.34</v>
      </c>
      <c r="C141" s="2">
        <v>69.5</v>
      </c>
      <c r="D141" s="2">
        <v>69.540000000000006</v>
      </c>
      <c r="E141" s="2">
        <v>1081.69</v>
      </c>
      <c r="F141" s="2">
        <v>1E-3</v>
      </c>
      <c r="G141" s="2">
        <v>-9.75</v>
      </c>
      <c r="H141" s="2">
        <v>0</v>
      </c>
      <c r="I141" s="2">
        <v>-0.71</v>
      </c>
      <c r="J141" s="2">
        <v>30.5</v>
      </c>
      <c r="K141" s="2">
        <v>1081.6500000000001</v>
      </c>
      <c r="L141" s="2">
        <v>-0.04</v>
      </c>
      <c r="M141" s="2">
        <v>1081.67</v>
      </c>
      <c r="N141" s="2">
        <v>-0.02</v>
      </c>
      <c r="O141" s="2">
        <v>1081.69</v>
      </c>
      <c r="P141" s="2">
        <v>-0.01</v>
      </c>
      <c r="Q141" s="2">
        <v>1074.5</v>
      </c>
      <c r="R141" s="2">
        <v>-7.19</v>
      </c>
      <c r="S141" s="2">
        <v>1065.2</v>
      </c>
      <c r="T141" s="2">
        <v>-16.489999999999998</v>
      </c>
      <c r="U141" s="2">
        <v>1081.69</v>
      </c>
      <c r="V141" s="2">
        <v>0</v>
      </c>
      <c r="W141" s="2">
        <v>1026.8499999999999</v>
      </c>
      <c r="X141" s="2">
        <v>-54.84</v>
      </c>
      <c r="Y141" s="2">
        <v>9.3102999999999998</v>
      </c>
      <c r="Z141" s="2">
        <v>31.214700000000001</v>
      </c>
      <c r="AA141" s="2">
        <v>26.176300000000001</v>
      </c>
      <c r="AB141" s="2">
        <v>0</v>
      </c>
      <c r="AC141" s="2">
        <v>0</v>
      </c>
      <c r="AD141" s="2">
        <v>1.3421000000000001</v>
      </c>
      <c r="AE141" s="2">
        <v>0</v>
      </c>
      <c r="AF141" s="2">
        <v>1.1724000000000001</v>
      </c>
      <c r="AG141" s="2">
        <v>1.1296999999999999</v>
      </c>
      <c r="AH141" s="2">
        <v>36.0807</v>
      </c>
      <c r="AI141" s="2">
        <v>51.113599999999998</v>
      </c>
      <c r="AJ141" s="2">
        <v>0</v>
      </c>
      <c r="AK141" s="2">
        <v>0</v>
      </c>
      <c r="AL141" s="2">
        <v>10.914999999999999</v>
      </c>
      <c r="AM141" s="2">
        <v>0</v>
      </c>
      <c r="AN141" s="2">
        <v>0.76100000000000001</v>
      </c>
      <c r="AO141" s="2">
        <v>0.24859999999999999</v>
      </c>
      <c r="AP141" s="2">
        <v>4.53E-2</v>
      </c>
      <c r="AQ141" s="2">
        <v>50.826300000000003</v>
      </c>
      <c r="AR141" s="2">
        <v>3.2656000000000001</v>
      </c>
      <c r="AS141" s="2">
        <v>11.485799999999999</v>
      </c>
      <c r="AT141" s="2">
        <v>2.6964000000000001</v>
      </c>
      <c r="AU141" s="2">
        <v>15.6638</v>
      </c>
      <c r="AV141" s="2">
        <v>0.30759999999999998</v>
      </c>
      <c r="AW141" s="2">
        <v>3.0884</v>
      </c>
      <c r="AX141" s="2">
        <v>7.6433</v>
      </c>
      <c r="AY141" s="2">
        <v>2.6981000000000002</v>
      </c>
      <c r="AZ141" s="2">
        <v>1.5647</v>
      </c>
      <c r="BA141" s="2">
        <v>0.49840000000000001</v>
      </c>
      <c r="BB141" s="2">
        <v>0</v>
      </c>
      <c r="BC141" s="2">
        <v>5.0000000000000001E-4</v>
      </c>
      <c r="BD141" s="2">
        <v>0.26119999999999999</v>
      </c>
      <c r="BE141" s="2">
        <v>0</v>
      </c>
      <c r="BF141" s="2">
        <v>1.9374</v>
      </c>
      <c r="BG141" s="2">
        <v>1.1882999999999999</v>
      </c>
      <c r="BH141" s="2">
        <v>0.59519999999999995</v>
      </c>
      <c r="BI141" s="2">
        <v>1.6587000000000001</v>
      </c>
      <c r="BJ141" s="2">
        <v>2.5375999999999999</v>
      </c>
      <c r="BK141" s="2">
        <v>2.1779000000000002</v>
      </c>
      <c r="BL141" s="2">
        <v>2.2058</v>
      </c>
      <c r="BM141" s="2">
        <v>2.1756000000000002</v>
      </c>
      <c r="BN141" s="2">
        <v>2.1334</v>
      </c>
      <c r="BO141" s="2">
        <v>2.1131000000000002</v>
      </c>
      <c r="BP141" s="2">
        <v>2.0937999999999999</v>
      </c>
      <c r="BQ141" s="2">
        <v>2.1476000000000002</v>
      </c>
      <c r="BR141" s="2">
        <v>2.1779999999999999</v>
      </c>
      <c r="BS141" s="2">
        <v>2.1943999999999999</v>
      </c>
      <c r="BT141" s="2">
        <v>2.1974</v>
      </c>
      <c r="BU141" s="2">
        <v>34.8324</v>
      </c>
      <c r="BV141" s="2">
        <v>0</v>
      </c>
      <c r="BW141" s="2">
        <v>0</v>
      </c>
      <c r="BX141" s="2">
        <v>0</v>
      </c>
      <c r="BY141" s="2">
        <v>41.2881</v>
      </c>
      <c r="BZ141" s="2">
        <v>0.41639999999999999</v>
      </c>
      <c r="CA141" s="2">
        <v>23.004999999999999</v>
      </c>
      <c r="CB141" s="2">
        <v>0.44540000000000002</v>
      </c>
      <c r="CC141" s="2">
        <v>0</v>
      </c>
      <c r="CD141" s="2">
        <v>0</v>
      </c>
      <c r="CE141" s="2">
        <v>0</v>
      </c>
      <c r="CF141" s="2">
        <v>0</v>
      </c>
      <c r="CG141" s="2">
        <v>1.26E-2</v>
      </c>
      <c r="CH141" s="2">
        <v>0</v>
      </c>
      <c r="CI141" s="2">
        <v>0</v>
      </c>
      <c r="CJ141" s="2">
        <v>49.83</v>
      </c>
      <c r="CK141" s="2">
        <v>49.23</v>
      </c>
      <c r="CL141" s="2">
        <v>49.57</v>
      </c>
      <c r="CM141" s="2">
        <v>0.51</v>
      </c>
      <c r="CN141" s="2">
        <v>0.69</v>
      </c>
      <c r="CO141" s="2">
        <v>0.01</v>
      </c>
      <c r="CP141" s="2">
        <v>54.436100000000003</v>
      </c>
      <c r="CQ141" s="2">
        <v>0</v>
      </c>
      <c r="CR141" s="2">
        <v>28.997199999999999</v>
      </c>
      <c r="CS141" s="2">
        <v>0</v>
      </c>
      <c r="CT141" s="2">
        <v>0</v>
      </c>
      <c r="CU141" s="2">
        <v>0</v>
      </c>
      <c r="CV141" s="2">
        <v>0</v>
      </c>
      <c r="CW141" s="2">
        <v>11.220700000000001</v>
      </c>
      <c r="CX141" s="2">
        <v>4.992</v>
      </c>
      <c r="CY141" s="2">
        <v>0.35399999999999998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54.27</v>
      </c>
      <c r="DF141" s="2">
        <v>43.69</v>
      </c>
      <c r="DG141" s="2">
        <v>2.04</v>
      </c>
      <c r="DH141" s="2">
        <v>0</v>
      </c>
      <c r="DI141" s="2">
        <v>50.052300000000002</v>
      </c>
      <c r="DJ141" s="2">
        <v>0</v>
      </c>
      <c r="DK141" s="2">
        <v>4.5091000000000001</v>
      </c>
      <c r="DL141" s="2">
        <v>0</v>
      </c>
      <c r="DM141" s="2">
        <v>15.9145</v>
      </c>
      <c r="DN141" s="2">
        <v>0.3412</v>
      </c>
      <c r="DO141" s="2">
        <v>12.3733</v>
      </c>
      <c r="DP141" s="2">
        <v>16.805700000000002</v>
      </c>
      <c r="DQ141" s="2">
        <v>0</v>
      </c>
      <c r="DR141" s="2">
        <v>0</v>
      </c>
      <c r="DS141" s="2">
        <v>0</v>
      </c>
      <c r="DT141" s="2">
        <v>0</v>
      </c>
      <c r="DU141" s="2">
        <v>3.8999999999999998E-3</v>
      </c>
      <c r="DV141" s="2">
        <v>0</v>
      </c>
      <c r="DW141" s="2">
        <v>0</v>
      </c>
      <c r="DX141" s="2">
        <v>58.09</v>
      </c>
      <c r="DY141" s="2">
        <v>34.99</v>
      </c>
      <c r="DZ141" s="2">
        <v>25.25</v>
      </c>
      <c r="EA141" s="2">
        <v>34.159999999999997</v>
      </c>
      <c r="EB141" s="2">
        <v>5.04</v>
      </c>
      <c r="EC141" s="2">
        <v>0.55000000000000004</v>
      </c>
      <c r="ED141" s="2">
        <v>0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49.608199999999997</v>
      </c>
      <c r="FY141" s="2">
        <v>0.35439999999999999</v>
      </c>
      <c r="FZ141" s="2">
        <v>8.9503000000000004</v>
      </c>
      <c r="GA141" s="2">
        <v>36.565100000000001</v>
      </c>
      <c r="GB141" s="2">
        <v>0</v>
      </c>
      <c r="GC141" s="2">
        <v>4.5220000000000002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45.63</v>
      </c>
      <c r="GM141" s="2">
        <v>8.23</v>
      </c>
      <c r="GN141" s="2">
        <v>37.39</v>
      </c>
      <c r="GO141" s="2">
        <v>0.51</v>
      </c>
      <c r="GP141" s="2">
        <v>8.24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60.377299999999998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3.2046000000000001</v>
      </c>
      <c r="HX141" s="2">
        <v>36.418100000000003</v>
      </c>
      <c r="HY141" s="2">
        <v>0</v>
      </c>
      <c r="HZ141" s="2">
        <v>95.19</v>
      </c>
      <c r="IA141" s="2">
        <v>4.8099999999999996</v>
      </c>
    </row>
    <row r="142" spans="1:235" x14ac:dyDescent="0.35">
      <c r="A142" s="2" t="s">
        <v>659</v>
      </c>
      <c r="B142" s="2">
        <v>70.849999999999994</v>
      </c>
      <c r="C142" s="2">
        <v>70.03</v>
      </c>
      <c r="D142" s="2">
        <v>70.040000000000006</v>
      </c>
      <c r="E142" s="2">
        <v>1081.22</v>
      </c>
      <c r="F142" s="2">
        <v>1E-3</v>
      </c>
      <c r="G142" s="2">
        <v>-9.76</v>
      </c>
      <c r="H142" s="2">
        <v>0</v>
      </c>
      <c r="I142" s="2">
        <v>-0.71</v>
      </c>
      <c r="J142" s="2">
        <v>29.97</v>
      </c>
      <c r="K142" s="2">
        <v>1081.17</v>
      </c>
      <c r="L142" s="2">
        <v>-0.05</v>
      </c>
      <c r="M142" s="2">
        <v>1081.19</v>
      </c>
      <c r="N142" s="2">
        <v>-0.03</v>
      </c>
      <c r="O142" s="2">
        <v>1081.21</v>
      </c>
      <c r="P142" s="2">
        <v>-0.02</v>
      </c>
      <c r="Q142" s="2">
        <v>1074.2</v>
      </c>
      <c r="R142" s="2">
        <v>-7.02</v>
      </c>
      <c r="S142" s="2">
        <v>1064.8499999999999</v>
      </c>
      <c r="T142" s="2">
        <v>-16.37</v>
      </c>
      <c r="U142" s="2">
        <v>1081.22</v>
      </c>
      <c r="V142" s="2">
        <v>0</v>
      </c>
      <c r="W142" s="2">
        <v>1026.8499999999999</v>
      </c>
      <c r="X142" s="2">
        <v>-54.37</v>
      </c>
      <c r="Y142" s="2">
        <v>9.3162000000000003</v>
      </c>
      <c r="Z142" s="2">
        <v>31.402200000000001</v>
      </c>
      <c r="AA142" s="2">
        <v>26.442599999999999</v>
      </c>
      <c r="AB142" s="2">
        <v>0</v>
      </c>
      <c r="AC142" s="2">
        <v>0</v>
      </c>
      <c r="AD142" s="2">
        <v>1.3982000000000001</v>
      </c>
      <c r="AE142" s="2">
        <v>0</v>
      </c>
      <c r="AF142" s="2">
        <v>1.1762999999999999</v>
      </c>
      <c r="AG142" s="2">
        <v>1.1343000000000001</v>
      </c>
      <c r="AH142" s="2">
        <v>36.0747</v>
      </c>
      <c r="AI142" s="2">
        <v>51.240099999999998</v>
      </c>
      <c r="AJ142" s="2">
        <v>0</v>
      </c>
      <c r="AK142" s="2">
        <v>0</v>
      </c>
      <c r="AL142" s="2">
        <v>10.7887</v>
      </c>
      <c r="AM142" s="2">
        <v>0</v>
      </c>
      <c r="AN142" s="2">
        <v>0.76219999999999999</v>
      </c>
      <c r="AO142" s="2">
        <v>0.248</v>
      </c>
      <c r="AP142" s="2">
        <v>4.53E-2</v>
      </c>
      <c r="AQ142" s="2">
        <v>50.8964</v>
      </c>
      <c r="AR142" s="2">
        <v>3.2313999999999998</v>
      </c>
      <c r="AS142" s="2">
        <v>11.496600000000001</v>
      </c>
      <c r="AT142" s="2">
        <v>2.6985999999999999</v>
      </c>
      <c r="AU142" s="2">
        <v>15.644399999999999</v>
      </c>
      <c r="AV142" s="2">
        <v>0.30780000000000002</v>
      </c>
      <c r="AW142" s="2">
        <v>3.0670999999999999</v>
      </c>
      <c r="AX142" s="2">
        <v>7.6017000000000001</v>
      </c>
      <c r="AY142" s="2">
        <v>2.6999</v>
      </c>
      <c r="AZ142" s="2">
        <v>1.5875999999999999</v>
      </c>
      <c r="BA142" s="2">
        <v>0.50700000000000001</v>
      </c>
      <c r="BB142" s="2">
        <v>0</v>
      </c>
      <c r="BC142" s="2">
        <v>5.0000000000000001E-4</v>
      </c>
      <c r="BD142" s="2">
        <v>0.26090000000000002</v>
      </c>
      <c r="BE142" s="2">
        <v>0</v>
      </c>
      <c r="BF142" s="2">
        <v>1.9474</v>
      </c>
      <c r="BG142" s="2">
        <v>1.1819999999999999</v>
      </c>
      <c r="BH142" s="2">
        <v>0.59289999999999998</v>
      </c>
      <c r="BI142" s="2">
        <v>1.6656</v>
      </c>
      <c r="BJ142" s="2">
        <v>2.5672999999999999</v>
      </c>
      <c r="BK142" s="2">
        <v>2.1972999999999998</v>
      </c>
      <c r="BL142" s="2">
        <v>2.2256999999999998</v>
      </c>
      <c r="BM142" s="2">
        <v>2.1943000000000001</v>
      </c>
      <c r="BN142" s="2">
        <v>2.1509999999999998</v>
      </c>
      <c r="BO142" s="2">
        <v>2.1301000000000001</v>
      </c>
      <c r="BP142" s="2">
        <v>2.1101999999999999</v>
      </c>
      <c r="BQ142" s="2">
        <v>2.1617999999999999</v>
      </c>
      <c r="BR142" s="2">
        <v>2.1930999999999998</v>
      </c>
      <c r="BS142" s="2">
        <v>2.2099000000000002</v>
      </c>
      <c r="BT142" s="2">
        <v>2.2130000000000001</v>
      </c>
      <c r="BU142" s="2">
        <v>34.813099999999999</v>
      </c>
      <c r="BV142" s="2">
        <v>0</v>
      </c>
      <c r="BW142" s="2">
        <v>0</v>
      </c>
      <c r="BX142" s="2">
        <v>0</v>
      </c>
      <c r="BY142" s="2">
        <v>41.3917</v>
      </c>
      <c r="BZ142" s="2">
        <v>0.41770000000000002</v>
      </c>
      <c r="CA142" s="2">
        <v>22.922000000000001</v>
      </c>
      <c r="CB142" s="2">
        <v>0.44309999999999999</v>
      </c>
      <c r="CC142" s="2">
        <v>0</v>
      </c>
      <c r="CD142" s="2">
        <v>0</v>
      </c>
      <c r="CE142" s="2">
        <v>0</v>
      </c>
      <c r="CF142" s="2">
        <v>0</v>
      </c>
      <c r="CG142" s="2">
        <v>1.24E-2</v>
      </c>
      <c r="CH142" s="2">
        <v>0</v>
      </c>
      <c r="CI142" s="2">
        <v>0</v>
      </c>
      <c r="CJ142" s="2">
        <v>49.68</v>
      </c>
      <c r="CK142" s="2">
        <v>49.08</v>
      </c>
      <c r="CL142" s="2">
        <v>49.72</v>
      </c>
      <c r="CM142" s="2">
        <v>0.51</v>
      </c>
      <c r="CN142" s="2">
        <v>0.68</v>
      </c>
      <c r="CO142" s="2">
        <v>0.01</v>
      </c>
      <c r="CP142" s="2">
        <v>54.467199999999998</v>
      </c>
      <c r="CQ142" s="2">
        <v>0</v>
      </c>
      <c r="CR142" s="2">
        <v>28.9758</v>
      </c>
      <c r="CS142" s="2">
        <v>0</v>
      </c>
      <c r="CT142" s="2">
        <v>0</v>
      </c>
      <c r="CU142" s="2">
        <v>0</v>
      </c>
      <c r="CV142" s="2">
        <v>0</v>
      </c>
      <c r="CW142" s="2">
        <v>11.1958</v>
      </c>
      <c r="CX142" s="2">
        <v>5.0052000000000003</v>
      </c>
      <c r="CY142" s="2">
        <v>0.35599999999999998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54.15</v>
      </c>
      <c r="DF142" s="2">
        <v>43.8</v>
      </c>
      <c r="DG142" s="2">
        <v>2.0499999999999998</v>
      </c>
      <c r="DH142" s="2">
        <v>0</v>
      </c>
      <c r="DI142" s="2">
        <v>50.046599999999998</v>
      </c>
      <c r="DJ142" s="2">
        <v>0</v>
      </c>
      <c r="DK142" s="2">
        <v>4.4969000000000001</v>
      </c>
      <c r="DL142" s="2">
        <v>0</v>
      </c>
      <c r="DM142" s="2">
        <v>15.9754</v>
      </c>
      <c r="DN142" s="2">
        <v>0.34310000000000002</v>
      </c>
      <c r="DO142" s="2">
        <v>12.3492</v>
      </c>
      <c r="DP142" s="2">
        <v>16.785</v>
      </c>
      <c r="DQ142" s="2">
        <v>0</v>
      </c>
      <c r="DR142" s="2">
        <v>0</v>
      </c>
      <c r="DS142" s="2">
        <v>0</v>
      </c>
      <c r="DT142" s="2">
        <v>0</v>
      </c>
      <c r="DU142" s="2">
        <v>3.8E-3</v>
      </c>
      <c r="DV142" s="2">
        <v>0</v>
      </c>
      <c r="DW142" s="2">
        <v>0</v>
      </c>
      <c r="DX142" s="2">
        <v>57.95</v>
      </c>
      <c r="DY142" s="2">
        <v>34.93</v>
      </c>
      <c r="DZ142" s="2">
        <v>25.35</v>
      </c>
      <c r="EA142" s="2">
        <v>34.130000000000003</v>
      </c>
      <c r="EB142" s="2">
        <v>5.03</v>
      </c>
      <c r="EC142" s="2">
        <v>0.55000000000000004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49.569299999999998</v>
      </c>
      <c r="FY142" s="2">
        <v>0.3533</v>
      </c>
      <c r="FZ142" s="2">
        <v>9.0124999999999993</v>
      </c>
      <c r="GA142" s="2">
        <v>36.559399999999997</v>
      </c>
      <c r="GB142" s="2">
        <v>0</v>
      </c>
      <c r="GC142" s="2">
        <v>4.5056000000000003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45.6</v>
      </c>
      <c r="GM142" s="2">
        <v>8.2899999999999991</v>
      </c>
      <c r="GN142" s="2">
        <v>37.39</v>
      </c>
      <c r="GO142" s="2">
        <v>0.51</v>
      </c>
      <c r="GP142" s="2">
        <v>8.2100000000000009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60.386200000000002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3.1955</v>
      </c>
      <c r="HX142" s="2">
        <v>36.418199999999999</v>
      </c>
      <c r="HY142" s="2">
        <v>0</v>
      </c>
      <c r="HZ142" s="2">
        <v>95.21</v>
      </c>
      <c r="IA142" s="2">
        <v>4.79</v>
      </c>
    </row>
    <row r="143" spans="1:235" x14ac:dyDescent="0.35">
      <c r="A143" s="2" t="s">
        <v>659</v>
      </c>
      <c r="B143" s="2">
        <v>71.349999999999994</v>
      </c>
      <c r="C143" s="2">
        <v>70.55</v>
      </c>
      <c r="D143" s="2">
        <v>70.55</v>
      </c>
      <c r="E143" s="2">
        <v>1080.74</v>
      </c>
      <c r="F143" s="2">
        <v>1E-3</v>
      </c>
      <c r="G143" s="2">
        <v>-9.76</v>
      </c>
      <c r="H143" s="2">
        <v>0</v>
      </c>
      <c r="I143" s="2">
        <v>-0.71</v>
      </c>
      <c r="J143" s="2">
        <v>29.45</v>
      </c>
      <c r="K143" s="2">
        <v>1080.68</v>
      </c>
      <c r="L143" s="2">
        <v>-0.06</v>
      </c>
      <c r="M143" s="2">
        <v>1080.71</v>
      </c>
      <c r="N143" s="2">
        <v>-0.03</v>
      </c>
      <c r="O143" s="2">
        <v>1080.72</v>
      </c>
      <c r="P143" s="2">
        <v>-0.02</v>
      </c>
      <c r="Q143" s="2">
        <v>1073.8900000000001</v>
      </c>
      <c r="R143" s="2">
        <v>-6.85</v>
      </c>
      <c r="S143" s="2">
        <v>1064.49</v>
      </c>
      <c r="T143" s="2">
        <v>-16.239999999999998</v>
      </c>
      <c r="U143" s="2">
        <v>1080.74</v>
      </c>
      <c r="V143" s="2">
        <v>0</v>
      </c>
      <c r="W143" s="2">
        <v>1026.8499999999999</v>
      </c>
      <c r="X143" s="2">
        <v>-53.89</v>
      </c>
      <c r="Y143" s="2">
        <v>9.3221000000000007</v>
      </c>
      <c r="Z143" s="2">
        <v>31.589600000000001</v>
      </c>
      <c r="AA143" s="2">
        <v>26.709099999999999</v>
      </c>
      <c r="AB143" s="2">
        <v>0</v>
      </c>
      <c r="AC143" s="2">
        <v>0</v>
      </c>
      <c r="AD143" s="2">
        <v>1.4540999999999999</v>
      </c>
      <c r="AE143" s="2">
        <v>0</v>
      </c>
      <c r="AF143" s="2">
        <v>1.1802999999999999</v>
      </c>
      <c r="AG143" s="2">
        <v>1.1355</v>
      </c>
      <c r="AH143" s="2">
        <v>36.0625</v>
      </c>
      <c r="AI143" s="2">
        <v>51.283299999999997</v>
      </c>
      <c r="AJ143" s="2">
        <v>0</v>
      </c>
      <c r="AK143" s="2">
        <v>0</v>
      </c>
      <c r="AL143" s="2">
        <v>10.7547</v>
      </c>
      <c r="AM143" s="2">
        <v>0</v>
      </c>
      <c r="AN143" s="2">
        <v>0.76400000000000001</v>
      </c>
      <c r="AO143" s="2">
        <v>0.2475</v>
      </c>
      <c r="AP143" s="2">
        <v>4.53E-2</v>
      </c>
      <c r="AQ143" s="2">
        <v>50.968600000000002</v>
      </c>
      <c r="AR143" s="2">
        <v>3.1964999999999999</v>
      </c>
      <c r="AS143" s="2">
        <v>11.5083</v>
      </c>
      <c r="AT143" s="2">
        <v>2.7006999999999999</v>
      </c>
      <c r="AU143" s="2">
        <v>15.623100000000001</v>
      </c>
      <c r="AV143" s="2">
        <v>0.308</v>
      </c>
      <c r="AW143" s="2">
        <v>3.0455000000000001</v>
      </c>
      <c r="AX143" s="2">
        <v>7.5593000000000004</v>
      </c>
      <c r="AY143" s="2">
        <v>2.7017000000000002</v>
      </c>
      <c r="AZ143" s="2">
        <v>1.6112</v>
      </c>
      <c r="BA143" s="2">
        <v>0.51600000000000001</v>
      </c>
      <c r="BB143" s="2">
        <v>0</v>
      </c>
      <c r="BC143" s="2">
        <v>5.0000000000000001E-4</v>
      </c>
      <c r="BD143" s="2">
        <v>0.2606</v>
      </c>
      <c r="BE143" s="2">
        <v>0</v>
      </c>
      <c r="BF143" s="2">
        <v>1.9574</v>
      </c>
      <c r="BG143" s="2">
        <v>1.1758999999999999</v>
      </c>
      <c r="BH143" s="2">
        <v>0.59060000000000001</v>
      </c>
      <c r="BI143" s="2">
        <v>1.6724000000000001</v>
      </c>
      <c r="BJ143" s="2">
        <v>2.5977999999999999</v>
      </c>
      <c r="BK143" s="2">
        <v>2.2172000000000001</v>
      </c>
      <c r="BL143" s="2">
        <v>2.2458999999999998</v>
      </c>
      <c r="BM143" s="2">
        <v>2.2134</v>
      </c>
      <c r="BN143" s="2">
        <v>2.1688000000000001</v>
      </c>
      <c r="BO143" s="2">
        <v>2.1473</v>
      </c>
      <c r="BP143" s="2">
        <v>2.1269</v>
      </c>
      <c r="BQ143" s="2">
        <v>2.1760000000000002</v>
      </c>
      <c r="BR143" s="2">
        <v>2.2082000000000002</v>
      </c>
      <c r="BS143" s="2">
        <v>2.2254999999999998</v>
      </c>
      <c r="BT143" s="2">
        <v>2.2286999999999999</v>
      </c>
      <c r="BU143" s="2">
        <v>34.793700000000001</v>
      </c>
      <c r="BV143" s="2">
        <v>0</v>
      </c>
      <c r="BW143" s="2">
        <v>0</v>
      </c>
      <c r="BX143" s="2">
        <v>0</v>
      </c>
      <c r="BY143" s="2">
        <v>41.495399999999997</v>
      </c>
      <c r="BZ143" s="2">
        <v>0.41889999999999999</v>
      </c>
      <c r="CA143" s="2">
        <v>22.838999999999999</v>
      </c>
      <c r="CB143" s="2">
        <v>0.44080000000000003</v>
      </c>
      <c r="CC143" s="2">
        <v>0</v>
      </c>
      <c r="CD143" s="2">
        <v>0</v>
      </c>
      <c r="CE143" s="2">
        <v>0</v>
      </c>
      <c r="CF143" s="2">
        <v>0</v>
      </c>
      <c r="CG143" s="2">
        <v>1.2200000000000001E-2</v>
      </c>
      <c r="CH143" s="2">
        <v>0</v>
      </c>
      <c r="CI143" s="2">
        <v>0</v>
      </c>
      <c r="CJ143" s="2">
        <v>49.52</v>
      </c>
      <c r="CK143" s="2">
        <v>48.93</v>
      </c>
      <c r="CL143" s="2">
        <v>49.87</v>
      </c>
      <c r="CM143" s="2">
        <v>0.51</v>
      </c>
      <c r="CN143" s="2">
        <v>0.68</v>
      </c>
      <c r="CO143" s="2">
        <v>0.01</v>
      </c>
      <c r="CP143" s="2">
        <v>54.4983</v>
      </c>
      <c r="CQ143" s="2">
        <v>0</v>
      </c>
      <c r="CR143" s="2">
        <v>28.9544</v>
      </c>
      <c r="CS143" s="2">
        <v>0</v>
      </c>
      <c r="CT143" s="2">
        <v>0</v>
      </c>
      <c r="CU143" s="2">
        <v>0</v>
      </c>
      <c r="CV143" s="2">
        <v>0</v>
      </c>
      <c r="CW143" s="2">
        <v>11.1709</v>
      </c>
      <c r="CX143" s="2">
        <v>5.0183999999999997</v>
      </c>
      <c r="CY143" s="2">
        <v>0.35799999999999998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54.02</v>
      </c>
      <c r="DF143" s="2">
        <v>43.92</v>
      </c>
      <c r="DG143" s="2">
        <v>2.06</v>
      </c>
      <c r="DH143" s="2">
        <v>0</v>
      </c>
      <c r="DI143" s="2">
        <v>50.040799999999997</v>
      </c>
      <c r="DJ143" s="2">
        <v>0</v>
      </c>
      <c r="DK143" s="2">
        <v>4.4847999999999999</v>
      </c>
      <c r="DL143" s="2">
        <v>0</v>
      </c>
      <c r="DM143" s="2">
        <v>16.0365</v>
      </c>
      <c r="DN143" s="2">
        <v>0.34489999999999998</v>
      </c>
      <c r="DO143" s="2">
        <v>12.324999999999999</v>
      </c>
      <c r="DP143" s="2">
        <v>16.764199999999999</v>
      </c>
      <c r="DQ143" s="2">
        <v>0</v>
      </c>
      <c r="DR143" s="2">
        <v>0</v>
      </c>
      <c r="DS143" s="2">
        <v>0</v>
      </c>
      <c r="DT143" s="2">
        <v>0</v>
      </c>
      <c r="DU143" s="2">
        <v>3.8E-3</v>
      </c>
      <c r="DV143" s="2">
        <v>0</v>
      </c>
      <c r="DW143" s="2">
        <v>0</v>
      </c>
      <c r="DX143" s="2">
        <v>57.81</v>
      </c>
      <c r="DY143" s="2">
        <v>34.869999999999997</v>
      </c>
      <c r="DZ143" s="2">
        <v>25.46</v>
      </c>
      <c r="EA143" s="2">
        <v>34.090000000000003</v>
      </c>
      <c r="EB143" s="2">
        <v>5.0199999999999996</v>
      </c>
      <c r="EC143" s="2">
        <v>0.55000000000000004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49.529299999999999</v>
      </c>
      <c r="FY143" s="2">
        <v>0.35220000000000001</v>
      </c>
      <c r="FZ143" s="2">
        <v>9.0765999999999991</v>
      </c>
      <c r="GA143" s="2">
        <v>36.552700000000002</v>
      </c>
      <c r="GB143" s="2">
        <v>0</v>
      </c>
      <c r="GC143" s="2">
        <v>4.4890999999999996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45.57</v>
      </c>
      <c r="GM143" s="2">
        <v>8.35</v>
      </c>
      <c r="GN143" s="2">
        <v>37.39</v>
      </c>
      <c r="GO143" s="2">
        <v>0.51</v>
      </c>
      <c r="GP143" s="2">
        <v>8.18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60.395099999999999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3.1865000000000001</v>
      </c>
      <c r="HX143" s="2">
        <v>36.418399999999998</v>
      </c>
      <c r="HY143" s="2">
        <v>0</v>
      </c>
      <c r="HZ143" s="2">
        <v>95.22</v>
      </c>
      <c r="IA143" s="2">
        <v>4.78</v>
      </c>
    </row>
    <row r="144" spans="1:235" x14ac:dyDescent="0.35">
      <c r="A144" s="2" t="s">
        <v>659</v>
      </c>
      <c r="B144" s="2">
        <v>71.86</v>
      </c>
      <c r="C144" s="2">
        <v>71.069999999999993</v>
      </c>
      <c r="D144" s="2">
        <v>71.05</v>
      </c>
      <c r="E144" s="2">
        <v>1080.25</v>
      </c>
      <c r="F144" s="2">
        <v>1E-3</v>
      </c>
      <c r="G144" s="2">
        <v>-9.77</v>
      </c>
      <c r="H144" s="2">
        <v>0</v>
      </c>
      <c r="I144" s="2">
        <v>-0.71</v>
      </c>
      <c r="J144" s="2">
        <v>28.93</v>
      </c>
      <c r="K144" s="2">
        <v>1080.18</v>
      </c>
      <c r="L144" s="2">
        <v>-0.06</v>
      </c>
      <c r="M144" s="2">
        <v>1080.21</v>
      </c>
      <c r="N144" s="2">
        <v>-0.03</v>
      </c>
      <c r="O144" s="2">
        <v>1080.23</v>
      </c>
      <c r="P144" s="2">
        <v>-0.02</v>
      </c>
      <c r="Q144" s="2">
        <v>1073.57</v>
      </c>
      <c r="R144" s="2">
        <v>-6.68</v>
      </c>
      <c r="S144" s="2">
        <v>1064.1300000000001</v>
      </c>
      <c r="T144" s="2">
        <v>-16.11</v>
      </c>
      <c r="U144" s="2">
        <v>1080.25</v>
      </c>
      <c r="V144" s="2">
        <v>0</v>
      </c>
      <c r="W144" s="2">
        <v>1026.8499999999999</v>
      </c>
      <c r="X144" s="2">
        <v>-53.4</v>
      </c>
      <c r="Y144" s="2">
        <v>9.3279999999999994</v>
      </c>
      <c r="Z144" s="2">
        <v>31.7773</v>
      </c>
      <c r="AA144" s="2">
        <v>26.9758</v>
      </c>
      <c r="AB144" s="2">
        <v>0</v>
      </c>
      <c r="AC144" s="2">
        <v>0</v>
      </c>
      <c r="AD144" s="2">
        <v>1.5096000000000001</v>
      </c>
      <c r="AE144" s="2">
        <v>0</v>
      </c>
      <c r="AF144" s="2">
        <v>1.1842999999999999</v>
      </c>
      <c r="AG144" s="2">
        <v>1.1375</v>
      </c>
      <c r="AH144" s="2">
        <v>36.112400000000001</v>
      </c>
      <c r="AI144" s="2">
        <v>51.305999999999997</v>
      </c>
      <c r="AJ144" s="2">
        <v>0</v>
      </c>
      <c r="AK144" s="2">
        <v>0</v>
      </c>
      <c r="AL144" s="2">
        <v>10.6791</v>
      </c>
      <c r="AM144" s="2">
        <v>0</v>
      </c>
      <c r="AN144" s="2">
        <v>0.76490000000000002</v>
      </c>
      <c r="AO144" s="2">
        <v>0.24690000000000001</v>
      </c>
      <c r="AP144" s="2">
        <v>4.53E-2</v>
      </c>
      <c r="AQ144" s="2">
        <v>51.042499999999997</v>
      </c>
      <c r="AR144" s="2">
        <v>3.1610999999999998</v>
      </c>
      <c r="AS144" s="2">
        <v>11.5205</v>
      </c>
      <c r="AT144" s="2">
        <v>2.7025999999999999</v>
      </c>
      <c r="AU144" s="2">
        <v>15.600099999999999</v>
      </c>
      <c r="AV144" s="2">
        <v>0.30809999999999998</v>
      </c>
      <c r="AW144" s="2">
        <v>3.0236999999999998</v>
      </c>
      <c r="AX144" s="2">
        <v>7.5162000000000004</v>
      </c>
      <c r="AY144" s="2">
        <v>2.7033999999999998</v>
      </c>
      <c r="AZ144" s="2">
        <v>1.6356999999999999</v>
      </c>
      <c r="BA144" s="2">
        <v>0.52529999999999999</v>
      </c>
      <c r="BB144" s="2">
        <v>0</v>
      </c>
      <c r="BC144" s="2">
        <v>5.0000000000000001E-4</v>
      </c>
      <c r="BD144" s="2">
        <v>0.26029999999999998</v>
      </c>
      <c r="BE144" s="2">
        <v>0</v>
      </c>
      <c r="BF144" s="2">
        <v>1.9674</v>
      </c>
      <c r="BG144" s="2">
        <v>1.1698</v>
      </c>
      <c r="BH144" s="2">
        <v>0.58830000000000005</v>
      </c>
      <c r="BI144" s="2">
        <v>1.6792</v>
      </c>
      <c r="BJ144" s="2">
        <v>2.629</v>
      </c>
      <c r="BK144" s="2">
        <v>2.2374000000000001</v>
      </c>
      <c r="BL144" s="2">
        <v>2.2665000000000002</v>
      </c>
      <c r="BM144" s="2">
        <v>2.2328999999999999</v>
      </c>
      <c r="BN144" s="2">
        <v>2.1869000000000001</v>
      </c>
      <c r="BO144" s="2">
        <v>2.1648999999999998</v>
      </c>
      <c r="BP144" s="2">
        <v>2.1438999999999999</v>
      </c>
      <c r="BQ144" s="2">
        <v>2.1903999999999999</v>
      </c>
      <c r="BR144" s="2">
        <v>2.2233999999999998</v>
      </c>
      <c r="BS144" s="2">
        <v>2.2412000000000001</v>
      </c>
      <c r="BT144" s="2">
        <v>2.2444999999999999</v>
      </c>
      <c r="BU144" s="2">
        <v>34.7744</v>
      </c>
      <c r="BV144" s="2">
        <v>0</v>
      </c>
      <c r="BW144" s="2">
        <v>0</v>
      </c>
      <c r="BX144" s="2">
        <v>0</v>
      </c>
      <c r="BY144" s="2">
        <v>41.599200000000003</v>
      </c>
      <c r="BZ144" s="2">
        <v>0.42009999999999997</v>
      </c>
      <c r="CA144" s="2">
        <v>22.7559</v>
      </c>
      <c r="CB144" s="2">
        <v>0.43840000000000001</v>
      </c>
      <c r="CC144" s="2">
        <v>0</v>
      </c>
      <c r="CD144" s="2">
        <v>0</v>
      </c>
      <c r="CE144" s="2">
        <v>0</v>
      </c>
      <c r="CF144" s="2">
        <v>0</v>
      </c>
      <c r="CG144" s="2">
        <v>1.2E-2</v>
      </c>
      <c r="CH144" s="2">
        <v>0</v>
      </c>
      <c r="CI144" s="2">
        <v>0</v>
      </c>
      <c r="CJ144" s="2">
        <v>49.37</v>
      </c>
      <c r="CK144" s="2">
        <v>48.78</v>
      </c>
      <c r="CL144" s="2">
        <v>50.02</v>
      </c>
      <c r="CM144" s="2">
        <v>0.51</v>
      </c>
      <c r="CN144" s="2">
        <v>0.68</v>
      </c>
      <c r="CO144" s="2">
        <v>0.01</v>
      </c>
      <c r="CP144" s="2">
        <v>54.529299999999999</v>
      </c>
      <c r="CQ144" s="2">
        <v>0</v>
      </c>
      <c r="CR144" s="2">
        <v>28.9331</v>
      </c>
      <c r="CS144" s="2">
        <v>0</v>
      </c>
      <c r="CT144" s="2">
        <v>0</v>
      </c>
      <c r="CU144" s="2">
        <v>0</v>
      </c>
      <c r="CV144" s="2">
        <v>0</v>
      </c>
      <c r="CW144" s="2">
        <v>11.146000000000001</v>
      </c>
      <c r="CX144" s="2">
        <v>5.0316000000000001</v>
      </c>
      <c r="CY144" s="2">
        <v>0.36009999999999998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53.9</v>
      </c>
      <c r="DF144" s="2">
        <v>44.03</v>
      </c>
      <c r="DG144" s="2">
        <v>2.0699999999999998</v>
      </c>
      <c r="DH144" s="2">
        <v>0</v>
      </c>
      <c r="DI144" s="2">
        <v>50.034999999999997</v>
      </c>
      <c r="DJ144" s="2">
        <v>0</v>
      </c>
      <c r="DK144" s="2">
        <v>4.4728000000000003</v>
      </c>
      <c r="DL144" s="2">
        <v>0</v>
      </c>
      <c r="DM144" s="2">
        <v>16.097799999999999</v>
      </c>
      <c r="DN144" s="2">
        <v>0.3468</v>
      </c>
      <c r="DO144" s="2">
        <v>12.300700000000001</v>
      </c>
      <c r="DP144" s="2">
        <v>16.743099999999998</v>
      </c>
      <c r="DQ144" s="2">
        <v>0</v>
      </c>
      <c r="DR144" s="2">
        <v>0</v>
      </c>
      <c r="DS144" s="2">
        <v>0</v>
      </c>
      <c r="DT144" s="2">
        <v>0</v>
      </c>
      <c r="DU144" s="2">
        <v>3.7000000000000002E-3</v>
      </c>
      <c r="DV144" s="2">
        <v>0</v>
      </c>
      <c r="DW144" s="2">
        <v>0</v>
      </c>
      <c r="DX144" s="2">
        <v>57.66</v>
      </c>
      <c r="DY144" s="2">
        <v>34.81</v>
      </c>
      <c r="DZ144" s="2">
        <v>25.56</v>
      </c>
      <c r="EA144" s="2">
        <v>34.06</v>
      </c>
      <c r="EB144" s="2">
        <v>5</v>
      </c>
      <c r="EC144" s="2">
        <v>0.56000000000000005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49.488999999999997</v>
      </c>
      <c r="FY144" s="2">
        <v>0.35110000000000002</v>
      </c>
      <c r="FZ144" s="2">
        <v>9.1415000000000006</v>
      </c>
      <c r="GA144" s="2">
        <v>36.5456</v>
      </c>
      <c r="GB144" s="2">
        <v>0</v>
      </c>
      <c r="GC144" s="2">
        <v>4.4728000000000003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45.54</v>
      </c>
      <c r="GM144" s="2">
        <v>8.41</v>
      </c>
      <c r="GN144" s="2">
        <v>37.380000000000003</v>
      </c>
      <c r="GO144" s="2">
        <v>0.51</v>
      </c>
      <c r="GP144" s="2">
        <v>8.16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60.404000000000003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3.1774</v>
      </c>
      <c r="HX144" s="2">
        <v>36.418599999999998</v>
      </c>
      <c r="HY144" s="2">
        <v>0</v>
      </c>
      <c r="HZ144" s="2">
        <v>95.23</v>
      </c>
      <c r="IA144" s="2">
        <v>4.7699999999999996</v>
      </c>
    </row>
    <row r="145" spans="1:235" x14ac:dyDescent="0.35">
      <c r="A145" s="2" t="s">
        <v>659</v>
      </c>
      <c r="B145" s="2">
        <v>72.36</v>
      </c>
      <c r="C145" s="2">
        <v>71.59</v>
      </c>
      <c r="D145" s="2">
        <v>71.56</v>
      </c>
      <c r="E145" s="2">
        <v>1079.74</v>
      </c>
      <c r="F145" s="2">
        <v>1E-3</v>
      </c>
      <c r="G145" s="2">
        <v>-9.7799999999999994</v>
      </c>
      <c r="H145" s="2">
        <v>0</v>
      </c>
      <c r="I145" s="2">
        <v>-0.71</v>
      </c>
      <c r="J145" s="2">
        <v>28.41</v>
      </c>
      <c r="K145" s="2">
        <v>1079.68</v>
      </c>
      <c r="L145" s="2">
        <v>-0.06</v>
      </c>
      <c r="M145" s="2">
        <v>1079.71</v>
      </c>
      <c r="N145" s="2">
        <v>-0.02</v>
      </c>
      <c r="O145" s="2">
        <v>1079.73</v>
      </c>
      <c r="P145" s="2">
        <v>-0.01</v>
      </c>
      <c r="Q145" s="2">
        <v>1073.25</v>
      </c>
      <c r="R145" s="2">
        <v>-6.49</v>
      </c>
      <c r="S145" s="2">
        <v>1063.77</v>
      </c>
      <c r="T145" s="2">
        <v>-15.97</v>
      </c>
      <c r="U145" s="2">
        <v>1079.74</v>
      </c>
      <c r="V145" s="2">
        <v>0</v>
      </c>
      <c r="W145" s="2">
        <v>1026.8499999999999</v>
      </c>
      <c r="X145" s="2">
        <v>-52.89</v>
      </c>
      <c r="Y145" s="2">
        <v>9.3338000000000001</v>
      </c>
      <c r="Z145" s="2">
        <v>31.965299999999999</v>
      </c>
      <c r="AA145" s="2">
        <v>27.242599999999999</v>
      </c>
      <c r="AB145" s="2">
        <v>0</v>
      </c>
      <c r="AC145" s="2">
        <v>0</v>
      </c>
      <c r="AD145" s="2">
        <v>1.5649</v>
      </c>
      <c r="AE145" s="2">
        <v>0</v>
      </c>
      <c r="AF145" s="2">
        <v>1.1882999999999999</v>
      </c>
      <c r="AG145" s="2">
        <v>1.1182000000000001</v>
      </c>
      <c r="AH145" s="2">
        <v>36.1479</v>
      </c>
      <c r="AI145" s="2">
        <v>51.323500000000003</v>
      </c>
      <c r="AJ145" s="2">
        <v>0</v>
      </c>
      <c r="AK145" s="2">
        <v>0</v>
      </c>
      <c r="AL145" s="2">
        <v>10.6434</v>
      </c>
      <c r="AM145" s="2">
        <v>0</v>
      </c>
      <c r="AN145" s="2">
        <v>0.76690000000000003</v>
      </c>
      <c r="AO145" s="2">
        <v>0.24629999999999999</v>
      </c>
      <c r="AP145" s="2">
        <v>4.53E-2</v>
      </c>
      <c r="AQ145" s="2">
        <v>51.118600000000001</v>
      </c>
      <c r="AR145" s="2">
        <v>3.125</v>
      </c>
      <c r="AS145" s="2">
        <v>11.5334</v>
      </c>
      <c r="AT145" s="2">
        <v>2.7042999999999999</v>
      </c>
      <c r="AU145" s="2">
        <v>15.575200000000001</v>
      </c>
      <c r="AV145" s="2">
        <v>0.30819999999999997</v>
      </c>
      <c r="AW145" s="2">
        <v>3.0017</v>
      </c>
      <c r="AX145" s="2">
        <v>7.4722</v>
      </c>
      <c r="AY145" s="2">
        <v>2.7050000000000001</v>
      </c>
      <c r="AZ145" s="2">
        <v>1.661</v>
      </c>
      <c r="BA145" s="2">
        <v>0.53490000000000004</v>
      </c>
      <c r="BB145" s="2">
        <v>0</v>
      </c>
      <c r="BC145" s="2">
        <v>5.0000000000000001E-4</v>
      </c>
      <c r="BD145" s="2">
        <v>0.26</v>
      </c>
      <c r="BE145" s="2">
        <v>0</v>
      </c>
      <c r="BF145" s="2">
        <v>1.9774</v>
      </c>
      <c r="BG145" s="2">
        <v>1.1638999999999999</v>
      </c>
      <c r="BH145" s="2">
        <v>0.58599999999999997</v>
      </c>
      <c r="BI145" s="2">
        <v>1.6859</v>
      </c>
      <c r="BJ145" s="2">
        <v>2.6608999999999998</v>
      </c>
      <c r="BK145" s="2">
        <v>2.2578999999999998</v>
      </c>
      <c r="BL145" s="2">
        <v>2.2875000000000001</v>
      </c>
      <c r="BM145" s="2">
        <v>2.2526999999999999</v>
      </c>
      <c r="BN145" s="2">
        <v>2.2054</v>
      </c>
      <c r="BO145" s="2">
        <v>2.1827999999999999</v>
      </c>
      <c r="BP145" s="2">
        <v>2.1612</v>
      </c>
      <c r="BQ145" s="2">
        <v>2.2048000000000001</v>
      </c>
      <c r="BR145" s="2">
        <v>2.2387000000000001</v>
      </c>
      <c r="BS145" s="2">
        <v>2.2570000000000001</v>
      </c>
      <c r="BT145" s="2">
        <v>2.2603</v>
      </c>
      <c r="BU145" s="2">
        <v>34.755000000000003</v>
      </c>
      <c r="BV145" s="2">
        <v>0</v>
      </c>
      <c r="BW145" s="2">
        <v>0</v>
      </c>
      <c r="BX145" s="2">
        <v>0</v>
      </c>
      <c r="BY145" s="2">
        <v>41.7029</v>
      </c>
      <c r="BZ145" s="2">
        <v>0.4214</v>
      </c>
      <c r="CA145" s="2">
        <v>22.672899999999998</v>
      </c>
      <c r="CB145" s="2">
        <v>0.43590000000000001</v>
      </c>
      <c r="CC145" s="2">
        <v>0</v>
      </c>
      <c r="CD145" s="2">
        <v>0</v>
      </c>
      <c r="CE145" s="2">
        <v>0</v>
      </c>
      <c r="CF145" s="2">
        <v>0</v>
      </c>
      <c r="CG145" s="2">
        <v>1.1900000000000001E-2</v>
      </c>
      <c r="CH145" s="2">
        <v>0</v>
      </c>
      <c r="CI145" s="2">
        <v>0</v>
      </c>
      <c r="CJ145" s="2">
        <v>49.22</v>
      </c>
      <c r="CK145" s="2">
        <v>48.63</v>
      </c>
      <c r="CL145" s="2">
        <v>50.17</v>
      </c>
      <c r="CM145" s="2">
        <v>0.51</v>
      </c>
      <c r="CN145" s="2">
        <v>0.67</v>
      </c>
      <c r="CO145" s="2">
        <v>0.01</v>
      </c>
      <c r="CP145" s="2">
        <v>54.560299999999998</v>
      </c>
      <c r="CQ145" s="2">
        <v>0</v>
      </c>
      <c r="CR145" s="2">
        <v>28.9117</v>
      </c>
      <c r="CS145" s="2">
        <v>0</v>
      </c>
      <c r="CT145" s="2">
        <v>0</v>
      </c>
      <c r="CU145" s="2">
        <v>0</v>
      </c>
      <c r="CV145" s="2">
        <v>0</v>
      </c>
      <c r="CW145" s="2">
        <v>11.1212</v>
      </c>
      <c r="CX145" s="2">
        <v>5.0446999999999997</v>
      </c>
      <c r="CY145" s="2">
        <v>0.36209999999999998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53.77</v>
      </c>
      <c r="DF145" s="2">
        <v>44.14</v>
      </c>
      <c r="DG145" s="2">
        <v>2.08</v>
      </c>
      <c r="DH145" s="2">
        <v>0</v>
      </c>
      <c r="DI145" s="2">
        <v>50.0291</v>
      </c>
      <c r="DJ145" s="2">
        <v>0</v>
      </c>
      <c r="DK145" s="2">
        <v>4.4607000000000001</v>
      </c>
      <c r="DL145" s="2">
        <v>0</v>
      </c>
      <c r="DM145" s="2">
        <v>16.159400000000002</v>
      </c>
      <c r="DN145" s="2">
        <v>0.34870000000000001</v>
      </c>
      <c r="DO145" s="2">
        <v>12.2765</v>
      </c>
      <c r="DP145" s="2">
        <v>16.721800000000002</v>
      </c>
      <c r="DQ145" s="2">
        <v>0</v>
      </c>
      <c r="DR145" s="2">
        <v>0</v>
      </c>
      <c r="DS145" s="2">
        <v>0</v>
      </c>
      <c r="DT145" s="2">
        <v>0</v>
      </c>
      <c r="DU145" s="2">
        <v>3.7000000000000002E-3</v>
      </c>
      <c r="DV145" s="2">
        <v>0</v>
      </c>
      <c r="DW145" s="2">
        <v>0</v>
      </c>
      <c r="DX145" s="2">
        <v>57.52</v>
      </c>
      <c r="DY145" s="2">
        <v>34.75</v>
      </c>
      <c r="DZ145" s="2">
        <v>25.66</v>
      </c>
      <c r="EA145" s="2">
        <v>34.020000000000003</v>
      </c>
      <c r="EB145" s="2">
        <v>4.99</v>
      </c>
      <c r="EC145" s="2">
        <v>0.56000000000000005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49.447499999999998</v>
      </c>
      <c r="FY145" s="2">
        <v>0.35</v>
      </c>
      <c r="FZ145" s="2">
        <v>9.2087000000000003</v>
      </c>
      <c r="GA145" s="2">
        <v>36.537199999999999</v>
      </c>
      <c r="GB145" s="2">
        <v>0</v>
      </c>
      <c r="GC145" s="2">
        <v>4.4565000000000001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45.51</v>
      </c>
      <c r="GM145" s="2">
        <v>8.48</v>
      </c>
      <c r="GN145" s="2">
        <v>37.380000000000003</v>
      </c>
      <c r="GO145" s="2">
        <v>0.5</v>
      </c>
      <c r="GP145" s="2">
        <v>8.1300000000000008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60.412799999999997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3.1684000000000001</v>
      </c>
      <c r="HX145" s="2">
        <v>36.418700000000001</v>
      </c>
      <c r="HY145" s="2">
        <v>0</v>
      </c>
      <c r="HZ145" s="2">
        <v>95.25</v>
      </c>
      <c r="IA145" s="2">
        <v>4.75</v>
      </c>
    </row>
    <row r="146" spans="1:235" x14ac:dyDescent="0.35">
      <c r="A146" s="2" t="s">
        <v>659</v>
      </c>
      <c r="B146" s="2">
        <v>72.87</v>
      </c>
      <c r="C146" s="2">
        <v>72.11</v>
      </c>
      <c r="D146" s="2">
        <v>72.06</v>
      </c>
      <c r="E146" s="2">
        <v>1079.24</v>
      </c>
      <c r="F146" s="2">
        <v>1E-3</v>
      </c>
      <c r="G146" s="2">
        <v>-9.7799999999999994</v>
      </c>
      <c r="H146" s="2">
        <v>0</v>
      </c>
      <c r="I146" s="2">
        <v>-0.71</v>
      </c>
      <c r="J146" s="2">
        <v>27.89</v>
      </c>
      <c r="K146" s="2">
        <v>1079.17</v>
      </c>
      <c r="L146" s="2">
        <v>-7.0000000000000007E-2</v>
      </c>
      <c r="M146" s="2">
        <v>1079.2</v>
      </c>
      <c r="N146" s="2">
        <v>-0.03</v>
      </c>
      <c r="O146" s="2">
        <v>1079.22</v>
      </c>
      <c r="P146" s="2">
        <v>-0.02</v>
      </c>
      <c r="Q146" s="2">
        <v>1072.92</v>
      </c>
      <c r="R146" s="2">
        <v>-6.32</v>
      </c>
      <c r="S146" s="2">
        <v>1063.4000000000001</v>
      </c>
      <c r="T146" s="2">
        <v>-15.84</v>
      </c>
      <c r="U146" s="2">
        <v>1079.24</v>
      </c>
      <c r="V146" s="2">
        <v>0</v>
      </c>
      <c r="W146" s="2">
        <v>1026.8499999999999</v>
      </c>
      <c r="X146" s="2">
        <v>-52.39</v>
      </c>
      <c r="Y146" s="2">
        <v>9.3396000000000008</v>
      </c>
      <c r="Z146" s="2">
        <v>32.153700000000001</v>
      </c>
      <c r="AA146" s="2">
        <v>27.509599999999999</v>
      </c>
      <c r="AB146" s="2">
        <v>0</v>
      </c>
      <c r="AC146" s="2">
        <v>0</v>
      </c>
      <c r="AD146" s="2">
        <v>1.6195999999999999</v>
      </c>
      <c r="AE146" s="2">
        <v>0</v>
      </c>
      <c r="AF146" s="2">
        <v>1.1921999999999999</v>
      </c>
      <c r="AG146" s="2">
        <v>1.1211</v>
      </c>
      <c r="AH146" s="2">
        <v>36.232999999999997</v>
      </c>
      <c r="AI146" s="2">
        <v>51.352600000000002</v>
      </c>
      <c r="AJ146" s="2">
        <v>0</v>
      </c>
      <c r="AK146" s="2">
        <v>0</v>
      </c>
      <c r="AL146" s="2">
        <v>10.526199999999999</v>
      </c>
      <c r="AM146" s="2">
        <v>0</v>
      </c>
      <c r="AN146" s="2">
        <v>0.7671</v>
      </c>
      <c r="AO146" s="2">
        <v>0.2457</v>
      </c>
      <c r="AP146" s="2">
        <v>4.53E-2</v>
      </c>
      <c r="AQ146" s="2">
        <v>51.196100000000001</v>
      </c>
      <c r="AR146" s="2">
        <v>3.0888</v>
      </c>
      <c r="AS146" s="2">
        <v>11.546900000000001</v>
      </c>
      <c r="AT146" s="2">
        <v>2.7058</v>
      </c>
      <c r="AU146" s="2">
        <v>15.5487</v>
      </c>
      <c r="AV146" s="2">
        <v>0.30830000000000002</v>
      </c>
      <c r="AW146" s="2">
        <v>2.9794999999999998</v>
      </c>
      <c r="AX146" s="2">
        <v>7.4272999999999998</v>
      </c>
      <c r="AY146" s="2">
        <v>2.7063999999999999</v>
      </c>
      <c r="AZ146" s="2">
        <v>1.6872</v>
      </c>
      <c r="BA146" s="2">
        <v>0.54490000000000005</v>
      </c>
      <c r="BB146" s="2">
        <v>0</v>
      </c>
      <c r="BC146" s="2">
        <v>5.0000000000000001E-4</v>
      </c>
      <c r="BD146" s="2">
        <v>0.2596</v>
      </c>
      <c r="BE146" s="2">
        <v>0</v>
      </c>
      <c r="BF146" s="2">
        <v>1.9875</v>
      </c>
      <c r="BG146" s="2">
        <v>1.1579999999999999</v>
      </c>
      <c r="BH146" s="2">
        <v>0.5837</v>
      </c>
      <c r="BI146" s="2">
        <v>1.6927000000000001</v>
      </c>
      <c r="BJ146" s="2">
        <v>2.6936</v>
      </c>
      <c r="BK146" s="2">
        <v>2.2789000000000001</v>
      </c>
      <c r="BL146" s="2">
        <v>2.3090000000000002</v>
      </c>
      <c r="BM146" s="2">
        <v>2.2728999999999999</v>
      </c>
      <c r="BN146" s="2">
        <v>2.2242999999999999</v>
      </c>
      <c r="BO146" s="2">
        <v>2.2010000000000001</v>
      </c>
      <c r="BP146" s="2">
        <v>2.1789000000000001</v>
      </c>
      <c r="BQ146" s="2">
        <v>2.2191999999999998</v>
      </c>
      <c r="BR146" s="2">
        <v>2.254</v>
      </c>
      <c r="BS146" s="2">
        <v>2.2728000000000002</v>
      </c>
      <c r="BT146" s="2">
        <v>2.2763</v>
      </c>
      <c r="BU146" s="2">
        <v>34.735599999999998</v>
      </c>
      <c r="BV146" s="2">
        <v>0</v>
      </c>
      <c r="BW146" s="2">
        <v>0</v>
      </c>
      <c r="BX146" s="2">
        <v>0</v>
      </c>
      <c r="BY146" s="2">
        <v>41.806899999999999</v>
      </c>
      <c r="BZ146" s="2">
        <v>0.42259999999999998</v>
      </c>
      <c r="CA146" s="2">
        <v>22.589700000000001</v>
      </c>
      <c r="CB146" s="2">
        <v>0.4335</v>
      </c>
      <c r="CC146" s="2">
        <v>0</v>
      </c>
      <c r="CD146" s="2">
        <v>0</v>
      </c>
      <c r="CE146" s="2">
        <v>0</v>
      </c>
      <c r="CF146" s="2">
        <v>0</v>
      </c>
      <c r="CG146" s="2">
        <v>1.17E-2</v>
      </c>
      <c r="CH146" s="2">
        <v>0</v>
      </c>
      <c r="CI146" s="2">
        <v>0</v>
      </c>
      <c r="CJ146" s="2">
        <v>49.06</v>
      </c>
      <c r="CK146" s="2">
        <v>48.47</v>
      </c>
      <c r="CL146" s="2">
        <v>50.33</v>
      </c>
      <c r="CM146" s="2">
        <v>0.52</v>
      </c>
      <c r="CN146" s="2">
        <v>0.67</v>
      </c>
      <c r="CO146" s="2">
        <v>0.01</v>
      </c>
      <c r="CP146" s="2">
        <v>54.591299999999997</v>
      </c>
      <c r="CQ146" s="2">
        <v>0</v>
      </c>
      <c r="CR146" s="2">
        <v>28.8904</v>
      </c>
      <c r="CS146" s="2">
        <v>0</v>
      </c>
      <c r="CT146" s="2">
        <v>0</v>
      </c>
      <c r="CU146" s="2">
        <v>0</v>
      </c>
      <c r="CV146" s="2">
        <v>0</v>
      </c>
      <c r="CW146" s="2">
        <v>11.096299999999999</v>
      </c>
      <c r="CX146" s="2">
        <v>5.0578000000000003</v>
      </c>
      <c r="CY146" s="2">
        <v>0.36420000000000002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53.65</v>
      </c>
      <c r="DF146" s="2">
        <v>44.25</v>
      </c>
      <c r="DG146" s="2">
        <v>2.1</v>
      </c>
      <c r="DH146" s="2">
        <v>0</v>
      </c>
      <c r="DI146" s="2">
        <v>50.023200000000003</v>
      </c>
      <c r="DJ146" s="2">
        <v>0</v>
      </c>
      <c r="DK146" s="2">
        <v>4.4486999999999997</v>
      </c>
      <c r="DL146" s="2">
        <v>0</v>
      </c>
      <c r="DM146" s="2">
        <v>16.221299999999999</v>
      </c>
      <c r="DN146" s="2">
        <v>0.35060000000000002</v>
      </c>
      <c r="DO146" s="2">
        <v>12.2523</v>
      </c>
      <c r="DP146" s="2">
        <v>16.700199999999999</v>
      </c>
      <c r="DQ146" s="2">
        <v>0</v>
      </c>
      <c r="DR146" s="2">
        <v>0</v>
      </c>
      <c r="DS146" s="2">
        <v>0</v>
      </c>
      <c r="DT146" s="2">
        <v>0</v>
      </c>
      <c r="DU146" s="2">
        <v>3.5999999999999999E-3</v>
      </c>
      <c r="DV146" s="2">
        <v>0</v>
      </c>
      <c r="DW146" s="2">
        <v>0</v>
      </c>
      <c r="DX146" s="2">
        <v>57.38</v>
      </c>
      <c r="DY146" s="2">
        <v>34.69</v>
      </c>
      <c r="DZ146" s="2">
        <v>25.77</v>
      </c>
      <c r="EA146" s="2">
        <v>33.99</v>
      </c>
      <c r="EB146" s="2">
        <v>4.9800000000000004</v>
      </c>
      <c r="EC146" s="2">
        <v>0.56000000000000005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49.406399999999998</v>
      </c>
      <c r="FY146" s="2">
        <v>0.34899999999999998</v>
      </c>
      <c r="FZ146" s="2">
        <v>9.2751999999999999</v>
      </c>
      <c r="GA146" s="2">
        <v>36.5291</v>
      </c>
      <c r="GB146" s="2">
        <v>0</v>
      </c>
      <c r="GC146" s="2">
        <v>4.4404000000000003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45.48</v>
      </c>
      <c r="GM146" s="2">
        <v>8.5399999999999991</v>
      </c>
      <c r="GN146" s="2">
        <v>37.380000000000003</v>
      </c>
      <c r="GO146" s="2">
        <v>0.5</v>
      </c>
      <c r="GP146" s="2">
        <v>8.1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60.421599999999998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3.1595</v>
      </c>
      <c r="HX146" s="2">
        <v>36.418900000000001</v>
      </c>
      <c r="HY146" s="2">
        <v>0</v>
      </c>
      <c r="HZ146" s="2">
        <v>95.26</v>
      </c>
      <c r="IA146" s="2">
        <v>4.74</v>
      </c>
    </row>
    <row r="147" spans="1:235" x14ac:dyDescent="0.35">
      <c r="A147" s="2" t="s">
        <v>659</v>
      </c>
      <c r="B147" s="2">
        <v>73.37</v>
      </c>
      <c r="C147" s="2">
        <v>72.63</v>
      </c>
      <c r="D147" s="2">
        <v>72.569999999999993</v>
      </c>
      <c r="E147" s="2">
        <v>1078.72</v>
      </c>
      <c r="F147" s="2">
        <v>1E-3</v>
      </c>
      <c r="G147" s="2">
        <v>-9.7899999999999991</v>
      </c>
      <c r="H147" s="2">
        <v>0</v>
      </c>
      <c r="I147" s="2">
        <v>-0.71</v>
      </c>
      <c r="J147" s="2">
        <v>27.37</v>
      </c>
      <c r="K147" s="2">
        <v>1078.6600000000001</v>
      </c>
      <c r="L147" s="2">
        <v>-0.06</v>
      </c>
      <c r="M147" s="2">
        <v>1078.68</v>
      </c>
      <c r="N147" s="2">
        <v>-0.04</v>
      </c>
      <c r="O147" s="2">
        <v>1078.71</v>
      </c>
      <c r="P147" s="2">
        <v>-0.01</v>
      </c>
      <c r="Q147" s="2">
        <v>1072.5899999999999</v>
      </c>
      <c r="R147" s="2">
        <v>-6.13</v>
      </c>
      <c r="S147" s="2">
        <v>1063.03</v>
      </c>
      <c r="T147" s="2">
        <v>-15.69</v>
      </c>
      <c r="U147" s="2">
        <v>1078.72</v>
      </c>
      <c r="V147" s="2">
        <v>0</v>
      </c>
      <c r="W147" s="2">
        <v>1026.8499999999999</v>
      </c>
      <c r="X147" s="2">
        <v>-51.87</v>
      </c>
      <c r="Y147" s="2">
        <v>9.3442000000000007</v>
      </c>
      <c r="Z147" s="2">
        <v>32.342599999999997</v>
      </c>
      <c r="AA147" s="2">
        <v>27.7776</v>
      </c>
      <c r="AB147" s="2">
        <v>0</v>
      </c>
      <c r="AC147" s="2">
        <v>0</v>
      </c>
      <c r="AD147" s="2">
        <v>1.6740999999999999</v>
      </c>
      <c r="AE147" s="2">
        <v>0</v>
      </c>
      <c r="AF147" s="2">
        <v>1.1961999999999999</v>
      </c>
      <c r="AG147" s="2">
        <v>0.87160000000000004</v>
      </c>
      <c r="AH147" s="2">
        <v>36.332999999999998</v>
      </c>
      <c r="AI147" s="2">
        <v>51.545299999999997</v>
      </c>
      <c r="AJ147" s="2">
        <v>0</v>
      </c>
      <c r="AK147" s="2">
        <v>0</v>
      </c>
      <c r="AL147" s="2">
        <v>10.482900000000001</v>
      </c>
      <c r="AM147" s="2">
        <v>0</v>
      </c>
      <c r="AN147" s="2">
        <v>0.76729999999999998</v>
      </c>
      <c r="AO147" s="2">
        <v>0.24510000000000001</v>
      </c>
      <c r="AP147" s="2">
        <v>4.53E-2</v>
      </c>
      <c r="AQ147" s="2">
        <v>51.275100000000002</v>
      </c>
      <c r="AR147" s="2">
        <v>3.0518999999999998</v>
      </c>
      <c r="AS147" s="2">
        <v>11.5608</v>
      </c>
      <c r="AT147" s="2">
        <v>2.7071999999999998</v>
      </c>
      <c r="AU147" s="2">
        <v>15.521100000000001</v>
      </c>
      <c r="AV147" s="2">
        <v>0.30830000000000002</v>
      </c>
      <c r="AW147" s="2">
        <v>2.9573</v>
      </c>
      <c r="AX147" s="2">
        <v>7.3817000000000004</v>
      </c>
      <c r="AY147" s="2">
        <v>2.7075999999999998</v>
      </c>
      <c r="AZ147" s="2">
        <v>1.7142999999999999</v>
      </c>
      <c r="BA147" s="2">
        <v>0.55530000000000002</v>
      </c>
      <c r="BB147" s="2">
        <v>0</v>
      </c>
      <c r="BC147" s="2">
        <v>5.0000000000000001E-4</v>
      </c>
      <c r="BD147" s="2">
        <v>0.25919999999999999</v>
      </c>
      <c r="BE147" s="2">
        <v>0</v>
      </c>
      <c r="BF147" s="2">
        <v>1.9975000000000001</v>
      </c>
      <c r="BG147" s="2">
        <v>1.1523000000000001</v>
      </c>
      <c r="BH147" s="2">
        <v>0.58130000000000004</v>
      </c>
      <c r="BI147" s="2">
        <v>1.6993</v>
      </c>
      <c r="BJ147" s="2">
        <v>2.7271000000000001</v>
      </c>
      <c r="BK147" s="2">
        <v>2.3003</v>
      </c>
      <c r="BL147" s="2">
        <v>2.3308</v>
      </c>
      <c r="BM147" s="2">
        <v>2.2934999999999999</v>
      </c>
      <c r="BN147" s="2">
        <v>2.2435</v>
      </c>
      <c r="BO147" s="2">
        <v>2.2195</v>
      </c>
      <c r="BP147" s="2">
        <v>2.1968000000000001</v>
      </c>
      <c r="BQ147" s="2">
        <v>2.2336999999999998</v>
      </c>
      <c r="BR147" s="2">
        <v>2.2694999999999999</v>
      </c>
      <c r="BS147" s="2">
        <v>2.2888000000000002</v>
      </c>
      <c r="BT147" s="2">
        <v>2.2923</v>
      </c>
      <c r="BU147" s="2">
        <v>34.716299999999997</v>
      </c>
      <c r="BV147" s="2">
        <v>0</v>
      </c>
      <c r="BW147" s="2">
        <v>0</v>
      </c>
      <c r="BX147" s="2">
        <v>0</v>
      </c>
      <c r="BY147" s="2">
        <v>41.910699999999999</v>
      </c>
      <c r="BZ147" s="2">
        <v>0.42380000000000001</v>
      </c>
      <c r="CA147" s="2">
        <v>22.506699999999999</v>
      </c>
      <c r="CB147" s="2">
        <v>0.43099999999999999</v>
      </c>
      <c r="CC147" s="2">
        <v>0</v>
      </c>
      <c r="CD147" s="2">
        <v>0</v>
      </c>
      <c r="CE147" s="2">
        <v>0</v>
      </c>
      <c r="CF147" s="2">
        <v>0</v>
      </c>
      <c r="CG147" s="2">
        <v>1.15E-2</v>
      </c>
      <c r="CH147" s="2">
        <v>0</v>
      </c>
      <c r="CI147" s="2">
        <v>0</v>
      </c>
      <c r="CJ147" s="2">
        <v>48.91</v>
      </c>
      <c r="CK147" s="2">
        <v>48.32</v>
      </c>
      <c r="CL147" s="2">
        <v>50.48</v>
      </c>
      <c r="CM147" s="2">
        <v>0.52</v>
      </c>
      <c r="CN147" s="2">
        <v>0.67</v>
      </c>
      <c r="CO147" s="2">
        <v>0.01</v>
      </c>
      <c r="CP147" s="2">
        <v>54.622300000000003</v>
      </c>
      <c r="CQ147" s="2">
        <v>0</v>
      </c>
      <c r="CR147" s="2">
        <v>28.869</v>
      </c>
      <c r="CS147" s="2">
        <v>0</v>
      </c>
      <c r="CT147" s="2">
        <v>0</v>
      </c>
      <c r="CU147" s="2">
        <v>0</v>
      </c>
      <c r="CV147" s="2">
        <v>0</v>
      </c>
      <c r="CW147" s="2">
        <v>11.0715</v>
      </c>
      <c r="CX147" s="2">
        <v>5.0708000000000002</v>
      </c>
      <c r="CY147" s="2">
        <v>0.3664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53.53</v>
      </c>
      <c r="DF147" s="2">
        <v>44.36</v>
      </c>
      <c r="DG147" s="2">
        <v>2.11</v>
      </c>
      <c r="DH147" s="2">
        <v>0</v>
      </c>
      <c r="DI147" s="2">
        <v>50.017400000000002</v>
      </c>
      <c r="DJ147" s="2">
        <v>0</v>
      </c>
      <c r="DK147" s="2">
        <v>4.4367000000000001</v>
      </c>
      <c r="DL147" s="2">
        <v>0</v>
      </c>
      <c r="DM147" s="2">
        <v>16.2837</v>
      </c>
      <c r="DN147" s="2">
        <v>0.35249999999999998</v>
      </c>
      <c r="DO147" s="2">
        <v>12.228400000000001</v>
      </c>
      <c r="DP147" s="2">
        <v>16.677800000000001</v>
      </c>
      <c r="DQ147" s="2">
        <v>0</v>
      </c>
      <c r="DR147" s="2">
        <v>0</v>
      </c>
      <c r="DS147" s="2">
        <v>0</v>
      </c>
      <c r="DT147" s="2">
        <v>0</v>
      </c>
      <c r="DU147" s="2">
        <v>3.5999999999999999E-3</v>
      </c>
      <c r="DV147" s="2">
        <v>0</v>
      </c>
      <c r="DW147" s="2">
        <v>0</v>
      </c>
      <c r="DX147" s="2">
        <v>57.24</v>
      </c>
      <c r="DY147" s="2">
        <v>34.64</v>
      </c>
      <c r="DZ147" s="2">
        <v>25.87</v>
      </c>
      <c r="EA147" s="2">
        <v>33.950000000000003</v>
      </c>
      <c r="EB147" s="2">
        <v>4.97</v>
      </c>
      <c r="EC147" s="2">
        <v>0.56999999999999995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49.364199999999997</v>
      </c>
      <c r="FY147" s="2">
        <v>0.34789999999999999</v>
      </c>
      <c r="FZ147" s="2">
        <v>9.3442000000000007</v>
      </c>
      <c r="GA147" s="2">
        <v>36.519199999999998</v>
      </c>
      <c r="GB147" s="2">
        <v>0</v>
      </c>
      <c r="GC147" s="2">
        <v>4.4245999999999999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45.45</v>
      </c>
      <c r="GM147" s="2">
        <v>8.6</v>
      </c>
      <c r="GN147" s="2">
        <v>37.369999999999997</v>
      </c>
      <c r="GO147" s="2">
        <v>0.5</v>
      </c>
      <c r="GP147" s="2">
        <v>8.07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60.430399999999999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3.1505999999999998</v>
      </c>
      <c r="HX147" s="2">
        <v>36.418999999999997</v>
      </c>
      <c r="HY147" s="2">
        <v>0</v>
      </c>
      <c r="HZ147" s="2">
        <v>95.27</v>
      </c>
      <c r="IA147" s="2">
        <v>4.7300000000000004</v>
      </c>
    </row>
    <row r="148" spans="1:235" x14ac:dyDescent="0.35">
      <c r="A148" s="2" t="s">
        <v>659</v>
      </c>
      <c r="B148" s="2">
        <v>73.88</v>
      </c>
      <c r="C148" s="2">
        <v>73.150000000000006</v>
      </c>
      <c r="D148" s="2">
        <v>73.069999999999993</v>
      </c>
      <c r="E148" s="2">
        <v>1078.2</v>
      </c>
      <c r="F148" s="2">
        <v>1E-3</v>
      </c>
      <c r="G148" s="2">
        <v>-9.8000000000000007</v>
      </c>
      <c r="H148" s="2">
        <v>0</v>
      </c>
      <c r="I148" s="2">
        <v>-0.71</v>
      </c>
      <c r="J148" s="2">
        <v>26.85</v>
      </c>
      <c r="K148" s="2">
        <v>1078.1400000000001</v>
      </c>
      <c r="L148" s="2">
        <v>-0.06</v>
      </c>
      <c r="M148" s="2">
        <v>1078.1500000000001</v>
      </c>
      <c r="N148" s="2">
        <v>-0.05</v>
      </c>
      <c r="O148" s="2">
        <v>1078.18</v>
      </c>
      <c r="P148" s="2">
        <v>-0.02</v>
      </c>
      <c r="Q148" s="2">
        <v>1072.25</v>
      </c>
      <c r="R148" s="2">
        <v>-5.95</v>
      </c>
      <c r="S148" s="2">
        <v>1062.6500000000001</v>
      </c>
      <c r="T148" s="2">
        <v>-15.55</v>
      </c>
      <c r="U148" s="2">
        <v>1078.2</v>
      </c>
      <c r="V148" s="2">
        <v>0</v>
      </c>
      <c r="W148" s="2">
        <v>1026.8499999999999</v>
      </c>
      <c r="X148" s="2">
        <v>-51.35</v>
      </c>
      <c r="Y148" s="2">
        <v>9.3492999999999995</v>
      </c>
      <c r="Z148" s="2">
        <v>32.530999999999999</v>
      </c>
      <c r="AA148" s="2">
        <v>28.045999999999999</v>
      </c>
      <c r="AB148" s="2">
        <v>0</v>
      </c>
      <c r="AC148" s="2">
        <v>0</v>
      </c>
      <c r="AD148" s="2">
        <v>1.7282</v>
      </c>
      <c r="AE148" s="2">
        <v>0</v>
      </c>
      <c r="AF148" s="2">
        <v>1.2001999999999999</v>
      </c>
      <c r="AG148" s="2">
        <v>0.98939999999999995</v>
      </c>
      <c r="AH148" s="2">
        <v>36.237400000000001</v>
      </c>
      <c r="AI148" s="2">
        <v>51.600499999999997</v>
      </c>
      <c r="AJ148" s="2">
        <v>0</v>
      </c>
      <c r="AK148" s="2">
        <v>0</v>
      </c>
      <c r="AL148" s="2">
        <v>10.4026</v>
      </c>
      <c r="AM148" s="2">
        <v>0</v>
      </c>
      <c r="AN148" s="2">
        <v>0.77010000000000001</v>
      </c>
      <c r="AO148" s="2">
        <v>0.24440000000000001</v>
      </c>
      <c r="AP148" s="2">
        <v>4.53E-2</v>
      </c>
      <c r="AQ148" s="2">
        <v>51.3568</v>
      </c>
      <c r="AR148" s="2">
        <v>3.0144000000000002</v>
      </c>
      <c r="AS148" s="2">
        <v>11.575799999999999</v>
      </c>
      <c r="AT148" s="2">
        <v>2.7082000000000002</v>
      </c>
      <c r="AU148" s="2">
        <v>15.490600000000001</v>
      </c>
      <c r="AV148" s="2">
        <v>0.30830000000000002</v>
      </c>
      <c r="AW148" s="2">
        <v>2.9344999999999999</v>
      </c>
      <c r="AX148" s="2">
        <v>7.3348000000000004</v>
      </c>
      <c r="AY148" s="2">
        <v>2.7088000000000001</v>
      </c>
      <c r="AZ148" s="2">
        <v>1.7423999999999999</v>
      </c>
      <c r="BA148" s="2">
        <v>0.56610000000000005</v>
      </c>
      <c r="BB148" s="2">
        <v>0</v>
      </c>
      <c r="BC148" s="2">
        <v>5.0000000000000001E-4</v>
      </c>
      <c r="BD148" s="2">
        <v>0.25879999999999997</v>
      </c>
      <c r="BE148" s="2">
        <v>0</v>
      </c>
      <c r="BF148" s="2">
        <v>2.0076000000000001</v>
      </c>
      <c r="BG148" s="2">
        <v>1.1466000000000001</v>
      </c>
      <c r="BH148" s="2">
        <v>0.57889999999999997</v>
      </c>
      <c r="BI148" s="2">
        <v>1.706</v>
      </c>
      <c r="BJ148" s="2">
        <v>2.7614999999999998</v>
      </c>
      <c r="BK148" s="2">
        <v>2.3222</v>
      </c>
      <c r="BL148" s="2">
        <v>2.3531</v>
      </c>
      <c r="BM148" s="2">
        <v>2.3144999999999998</v>
      </c>
      <c r="BN148" s="2">
        <v>2.2629999999999999</v>
      </c>
      <c r="BO148" s="2">
        <v>2.2385000000000002</v>
      </c>
      <c r="BP148" s="2">
        <v>2.2151000000000001</v>
      </c>
      <c r="BQ148" s="2">
        <v>2.2481</v>
      </c>
      <c r="BR148" s="2">
        <v>2.2848999999999999</v>
      </c>
      <c r="BS148" s="2">
        <v>2.3047</v>
      </c>
      <c r="BT148" s="2">
        <v>2.3083</v>
      </c>
      <c r="BU148" s="2">
        <v>34.696899999999999</v>
      </c>
      <c r="BV148" s="2">
        <v>0</v>
      </c>
      <c r="BW148" s="2">
        <v>0</v>
      </c>
      <c r="BX148" s="2">
        <v>0</v>
      </c>
      <c r="BY148" s="2">
        <v>42.014899999999997</v>
      </c>
      <c r="BZ148" s="2">
        <v>0.42499999999999999</v>
      </c>
      <c r="CA148" s="2">
        <v>22.423500000000001</v>
      </c>
      <c r="CB148" s="2">
        <v>0.4284</v>
      </c>
      <c r="CC148" s="2">
        <v>0</v>
      </c>
      <c r="CD148" s="2">
        <v>0</v>
      </c>
      <c r="CE148" s="2">
        <v>0</v>
      </c>
      <c r="CF148" s="2">
        <v>0</v>
      </c>
      <c r="CG148" s="2">
        <v>1.1299999999999999E-2</v>
      </c>
      <c r="CH148" s="2">
        <v>0</v>
      </c>
      <c r="CI148" s="2">
        <v>0</v>
      </c>
      <c r="CJ148" s="2">
        <v>48.75</v>
      </c>
      <c r="CK148" s="2">
        <v>48.17</v>
      </c>
      <c r="CL148" s="2">
        <v>50.63</v>
      </c>
      <c r="CM148" s="2">
        <v>0.52</v>
      </c>
      <c r="CN148" s="2">
        <v>0.66</v>
      </c>
      <c r="CO148" s="2">
        <v>0.01</v>
      </c>
      <c r="CP148" s="2">
        <v>54.653199999999998</v>
      </c>
      <c r="CQ148" s="2">
        <v>0</v>
      </c>
      <c r="CR148" s="2">
        <v>28.8477</v>
      </c>
      <c r="CS148" s="2">
        <v>0</v>
      </c>
      <c r="CT148" s="2">
        <v>0</v>
      </c>
      <c r="CU148" s="2">
        <v>0</v>
      </c>
      <c r="CV148" s="2">
        <v>0</v>
      </c>
      <c r="CW148" s="2">
        <v>11.0467</v>
      </c>
      <c r="CX148" s="2">
        <v>5.0838999999999999</v>
      </c>
      <c r="CY148" s="2">
        <v>0.36859999999999998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53.4</v>
      </c>
      <c r="DF148" s="2">
        <v>44.47</v>
      </c>
      <c r="DG148" s="2">
        <v>2.12</v>
      </c>
      <c r="DH148" s="2">
        <v>0</v>
      </c>
      <c r="DI148" s="2">
        <v>50.011299999999999</v>
      </c>
      <c r="DJ148" s="2">
        <v>0</v>
      </c>
      <c r="DK148" s="2">
        <v>4.4249000000000001</v>
      </c>
      <c r="DL148" s="2">
        <v>0</v>
      </c>
      <c r="DM148" s="2">
        <v>16.3462</v>
      </c>
      <c r="DN148" s="2">
        <v>0.35439999999999999</v>
      </c>
      <c r="DO148" s="2">
        <v>12.2042</v>
      </c>
      <c r="DP148" s="2">
        <v>16.6555</v>
      </c>
      <c r="DQ148" s="2">
        <v>0</v>
      </c>
      <c r="DR148" s="2">
        <v>0</v>
      </c>
      <c r="DS148" s="2">
        <v>0</v>
      </c>
      <c r="DT148" s="2">
        <v>0</v>
      </c>
      <c r="DU148" s="2">
        <v>3.5000000000000001E-3</v>
      </c>
      <c r="DV148" s="2">
        <v>0</v>
      </c>
      <c r="DW148" s="2">
        <v>0</v>
      </c>
      <c r="DX148" s="2">
        <v>57.1</v>
      </c>
      <c r="DY148" s="2">
        <v>34.58</v>
      </c>
      <c r="DZ148" s="2">
        <v>25.98</v>
      </c>
      <c r="EA148" s="2">
        <v>33.909999999999997</v>
      </c>
      <c r="EB148" s="2">
        <v>4.96</v>
      </c>
      <c r="EC148" s="2">
        <v>0.56999999999999995</v>
      </c>
      <c r="ED148" s="2">
        <v>0</v>
      </c>
      <c r="EE148" s="2">
        <v>0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49.3215</v>
      </c>
      <c r="FY148" s="2">
        <v>0.3468</v>
      </c>
      <c r="FZ148" s="2">
        <v>9.4137000000000004</v>
      </c>
      <c r="GA148" s="2">
        <v>36.509399999999999</v>
      </c>
      <c r="GB148" s="2">
        <v>0</v>
      </c>
      <c r="GC148" s="2">
        <v>4.4085999999999999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45.41</v>
      </c>
      <c r="GM148" s="2">
        <v>8.67</v>
      </c>
      <c r="GN148" s="2">
        <v>37.369999999999997</v>
      </c>
      <c r="GO148" s="2">
        <v>0.5</v>
      </c>
      <c r="GP148" s="2">
        <v>8.0399999999999991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60.439100000000003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3.1417000000000002</v>
      </c>
      <c r="HX148" s="2">
        <v>36.419199999999996</v>
      </c>
      <c r="HY148" s="2">
        <v>0</v>
      </c>
      <c r="HZ148" s="2">
        <v>95.29</v>
      </c>
      <c r="IA148" s="2">
        <v>4.71</v>
      </c>
    </row>
    <row r="149" spans="1:235" x14ac:dyDescent="0.35">
      <c r="A149" s="2" t="s">
        <v>659</v>
      </c>
      <c r="B149" s="2">
        <v>74.38</v>
      </c>
      <c r="C149" s="2">
        <v>73.67</v>
      </c>
      <c r="D149" s="2">
        <v>73.58</v>
      </c>
      <c r="E149" s="2">
        <v>1077.6600000000001</v>
      </c>
      <c r="F149" s="2">
        <v>1E-3</v>
      </c>
      <c r="G149" s="2">
        <v>-9.8000000000000007</v>
      </c>
      <c r="H149" s="2">
        <v>0</v>
      </c>
      <c r="I149" s="2">
        <v>-0.71</v>
      </c>
      <c r="J149" s="2">
        <v>26.33</v>
      </c>
      <c r="K149" s="2">
        <v>1077.5999999999999</v>
      </c>
      <c r="L149" s="2">
        <v>-0.06</v>
      </c>
      <c r="M149" s="2">
        <v>1077.6199999999999</v>
      </c>
      <c r="N149" s="2">
        <v>-0.04</v>
      </c>
      <c r="O149" s="2">
        <v>1077.6500000000001</v>
      </c>
      <c r="P149" s="2">
        <v>-0.02</v>
      </c>
      <c r="Q149" s="2">
        <v>1071.9100000000001</v>
      </c>
      <c r="R149" s="2">
        <v>-5.76</v>
      </c>
      <c r="S149" s="2">
        <v>1062.27</v>
      </c>
      <c r="T149" s="2">
        <v>-15.4</v>
      </c>
      <c r="U149" s="2">
        <v>1077.6600000000001</v>
      </c>
      <c r="V149" s="2">
        <v>0</v>
      </c>
      <c r="W149" s="2">
        <v>1026.8499999999999</v>
      </c>
      <c r="X149" s="2">
        <v>-50.81</v>
      </c>
      <c r="Y149" s="2">
        <v>9.3544999999999998</v>
      </c>
      <c r="Z149" s="2">
        <v>32.719499999999996</v>
      </c>
      <c r="AA149" s="2">
        <v>28.314599999999999</v>
      </c>
      <c r="AB149" s="2">
        <v>0</v>
      </c>
      <c r="AC149" s="2">
        <v>0</v>
      </c>
      <c r="AD149" s="2">
        <v>1.7822</v>
      </c>
      <c r="AE149" s="2">
        <v>0</v>
      </c>
      <c r="AF149" s="2">
        <v>1.2042999999999999</v>
      </c>
      <c r="AG149" s="2">
        <v>0.99050000000000005</v>
      </c>
      <c r="AH149" s="2">
        <v>36.225200000000001</v>
      </c>
      <c r="AI149" s="2">
        <v>51.6477</v>
      </c>
      <c r="AJ149" s="2">
        <v>0</v>
      </c>
      <c r="AK149" s="2">
        <v>0</v>
      </c>
      <c r="AL149" s="2">
        <v>10.363799999999999</v>
      </c>
      <c r="AM149" s="2">
        <v>0</v>
      </c>
      <c r="AN149" s="2">
        <v>0.77280000000000004</v>
      </c>
      <c r="AO149" s="2">
        <v>0.2437</v>
      </c>
      <c r="AP149" s="2">
        <v>4.53E-2</v>
      </c>
      <c r="AQ149" s="2">
        <v>51.441200000000002</v>
      </c>
      <c r="AR149" s="2">
        <v>2.9761000000000002</v>
      </c>
      <c r="AS149" s="2">
        <v>11.591900000000001</v>
      </c>
      <c r="AT149" s="2">
        <v>2.7090000000000001</v>
      </c>
      <c r="AU149" s="2">
        <v>15.4575</v>
      </c>
      <c r="AV149" s="2">
        <v>0.30819999999999997</v>
      </c>
      <c r="AW149" s="2">
        <v>2.9115000000000002</v>
      </c>
      <c r="AX149" s="2">
        <v>7.2869000000000002</v>
      </c>
      <c r="AY149" s="2">
        <v>2.7099000000000002</v>
      </c>
      <c r="AZ149" s="2">
        <v>1.7715000000000001</v>
      </c>
      <c r="BA149" s="2">
        <v>0.57730000000000004</v>
      </c>
      <c r="BB149" s="2">
        <v>0</v>
      </c>
      <c r="BC149" s="2">
        <v>4.0000000000000002E-4</v>
      </c>
      <c r="BD149" s="2">
        <v>0.25840000000000002</v>
      </c>
      <c r="BE149" s="2">
        <v>0</v>
      </c>
      <c r="BF149" s="2">
        <v>2.0175999999999998</v>
      </c>
      <c r="BG149" s="2">
        <v>1.1411</v>
      </c>
      <c r="BH149" s="2">
        <v>0.57650000000000001</v>
      </c>
      <c r="BI149" s="2">
        <v>1.7125999999999999</v>
      </c>
      <c r="BJ149" s="2">
        <v>2.7968000000000002</v>
      </c>
      <c r="BK149" s="2">
        <v>2.3443999999999998</v>
      </c>
      <c r="BL149" s="2">
        <v>2.3759000000000001</v>
      </c>
      <c r="BM149" s="2">
        <v>2.3359999999999999</v>
      </c>
      <c r="BN149" s="2">
        <v>2.2829999999999999</v>
      </c>
      <c r="BO149" s="2">
        <v>2.2576999999999998</v>
      </c>
      <c r="BP149" s="2">
        <v>2.2336999999999998</v>
      </c>
      <c r="BQ149" s="2">
        <v>2.2625999999999999</v>
      </c>
      <c r="BR149" s="2">
        <v>2.3003</v>
      </c>
      <c r="BS149" s="2">
        <v>2.3207</v>
      </c>
      <c r="BT149" s="2">
        <v>2.3243999999999998</v>
      </c>
      <c r="BU149" s="2">
        <v>34.677500000000002</v>
      </c>
      <c r="BV149" s="2">
        <v>0</v>
      </c>
      <c r="BW149" s="2">
        <v>0</v>
      </c>
      <c r="BX149" s="2">
        <v>0</v>
      </c>
      <c r="BY149" s="2">
        <v>42.119100000000003</v>
      </c>
      <c r="BZ149" s="2">
        <v>0.42620000000000002</v>
      </c>
      <c r="CA149" s="2">
        <v>22.340299999999999</v>
      </c>
      <c r="CB149" s="2">
        <v>0.42580000000000001</v>
      </c>
      <c r="CC149" s="2">
        <v>0</v>
      </c>
      <c r="CD149" s="2">
        <v>0</v>
      </c>
      <c r="CE149" s="2">
        <v>0</v>
      </c>
      <c r="CF149" s="2">
        <v>0</v>
      </c>
      <c r="CG149" s="2">
        <v>1.12E-2</v>
      </c>
      <c r="CH149" s="2">
        <v>0</v>
      </c>
      <c r="CI149" s="2">
        <v>0</v>
      </c>
      <c r="CJ149" s="2">
        <v>48.6</v>
      </c>
      <c r="CK149" s="2">
        <v>48.02</v>
      </c>
      <c r="CL149" s="2">
        <v>50.79</v>
      </c>
      <c r="CM149" s="2">
        <v>0.52</v>
      </c>
      <c r="CN149" s="2">
        <v>0.66</v>
      </c>
      <c r="CO149" s="2">
        <v>0.01</v>
      </c>
      <c r="CP149" s="2">
        <v>54.684100000000001</v>
      </c>
      <c r="CQ149" s="2">
        <v>0</v>
      </c>
      <c r="CR149" s="2">
        <v>28.8264</v>
      </c>
      <c r="CS149" s="2">
        <v>0</v>
      </c>
      <c r="CT149" s="2">
        <v>0</v>
      </c>
      <c r="CU149" s="2">
        <v>0</v>
      </c>
      <c r="CV149" s="2">
        <v>0</v>
      </c>
      <c r="CW149" s="2">
        <v>11.0219</v>
      </c>
      <c r="CX149" s="2">
        <v>5.0968999999999998</v>
      </c>
      <c r="CY149" s="2">
        <v>0.37080000000000002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53.28</v>
      </c>
      <c r="DF149" s="2">
        <v>44.59</v>
      </c>
      <c r="DG149" s="2">
        <v>2.13</v>
      </c>
      <c r="DH149" s="2">
        <v>0</v>
      </c>
      <c r="DI149" s="2">
        <v>50.005000000000003</v>
      </c>
      <c r="DJ149" s="2">
        <v>0</v>
      </c>
      <c r="DK149" s="2">
        <v>4.4132999999999996</v>
      </c>
      <c r="DL149" s="2">
        <v>0</v>
      </c>
      <c r="DM149" s="2">
        <v>16.408899999999999</v>
      </c>
      <c r="DN149" s="2">
        <v>0.35639999999999999</v>
      </c>
      <c r="DO149" s="2">
        <v>12.1799</v>
      </c>
      <c r="DP149" s="2">
        <v>16.633099999999999</v>
      </c>
      <c r="DQ149" s="2">
        <v>0</v>
      </c>
      <c r="DR149" s="2">
        <v>0</v>
      </c>
      <c r="DS149" s="2">
        <v>0</v>
      </c>
      <c r="DT149" s="2">
        <v>0</v>
      </c>
      <c r="DU149" s="2">
        <v>3.5000000000000001E-3</v>
      </c>
      <c r="DV149" s="2">
        <v>0</v>
      </c>
      <c r="DW149" s="2">
        <v>0</v>
      </c>
      <c r="DX149" s="2">
        <v>56.95</v>
      </c>
      <c r="DY149" s="2">
        <v>34.520000000000003</v>
      </c>
      <c r="DZ149" s="2">
        <v>26.09</v>
      </c>
      <c r="EA149" s="2">
        <v>33.880000000000003</v>
      </c>
      <c r="EB149" s="2">
        <v>4.9400000000000004</v>
      </c>
      <c r="EC149" s="2">
        <v>0.56999999999999995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49.2776</v>
      </c>
      <c r="FY149" s="2">
        <v>0.3458</v>
      </c>
      <c r="FZ149" s="2">
        <v>9.4855999999999998</v>
      </c>
      <c r="GA149" s="2">
        <v>36.498399999999997</v>
      </c>
      <c r="GB149" s="2">
        <v>0</v>
      </c>
      <c r="GC149" s="2">
        <v>4.3925999999999998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45.38</v>
      </c>
      <c r="GM149" s="2">
        <v>8.74</v>
      </c>
      <c r="GN149" s="2">
        <v>37.369999999999997</v>
      </c>
      <c r="GO149" s="2">
        <v>0.5</v>
      </c>
      <c r="GP149" s="2">
        <v>8.02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60.447899999999997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3.1328</v>
      </c>
      <c r="HX149" s="2">
        <v>36.4193</v>
      </c>
      <c r="HY149" s="2">
        <v>0</v>
      </c>
      <c r="HZ149" s="2">
        <v>95.3</v>
      </c>
      <c r="IA149" s="2">
        <v>4.7</v>
      </c>
    </row>
    <row r="150" spans="1:235" x14ac:dyDescent="0.35">
      <c r="A150" s="2" t="s">
        <v>659</v>
      </c>
      <c r="B150" s="2">
        <v>74.89</v>
      </c>
      <c r="C150" s="2">
        <v>74.2</v>
      </c>
      <c r="D150" s="2">
        <v>74.08</v>
      </c>
      <c r="E150" s="2">
        <v>1077.1199999999999</v>
      </c>
      <c r="F150" s="2">
        <v>1E-3</v>
      </c>
      <c r="G150" s="2">
        <v>-9.81</v>
      </c>
      <c r="H150" s="2">
        <v>0</v>
      </c>
      <c r="I150" s="2">
        <v>-0.71</v>
      </c>
      <c r="J150" s="2">
        <v>25.8</v>
      </c>
      <c r="K150" s="2">
        <v>1077.05</v>
      </c>
      <c r="L150" s="2">
        <v>-7.0000000000000007E-2</v>
      </c>
      <c r="M150" s="2">
        <v>1077.08</v>
      </c>
      <c r="N150" s="2">
        <v>-0.04</v>
      </c>
      <c r="O150" s="2">
        <v>1077.0999999999999</v>
      </c>
      <c r="P150" s="2">
        <v>-0.02</v>
      </c>
      <c r="Q150" s="2">
        <v>1071.55</v>
      </c>
      <c r="R150" s="2">
        <v>-5.57</v>
      </c>
      <c r="S150" s="2">
        <v>1061.8699999999999</v>
      </c>
      <c r="T150" s="2">
        <v>-15.24</v>
      </c>
      <c r="U150" s="2">
        <v>1077.1199999999999</v>
      </c>
      <c r="V150" s="2">
        <v>0</v>
      </c>
      <c r="W150" s="2">
        <v>1026.8499999999999</v>
      </c>
      <c r="X150" s="2">
        <v>-50.27</v>
      </c>
      <c r="Y150" s="2">
        <v>9.3596000000000004</v>
      </c>
      <c r="Z150" s="2">
        <v>32.908200000000001</v>
      </c>
      <c r="AA150" s="2">
        <v>28.583500000000001</v>
      </c>
      <c r="AB150" s="2">
        <v>0</v>
      </c>
      <c r="AC150" s="2">
        <v>0</v>
      </c>
      <c r="AD150" s="2">
        <v>1.8357000000000001</v>
      </c>
      <c r="AE150" s="2">
        <v>0</v>
      </c>
      <c r="AF150" s="2">
        <v>1.2082999999999999</v>
      </c>
      <c r="AG150" s="2">
        <v>0.99239999999999995</v>
      </c>
      <c r="AH150" s="2">
        <v>36.272300000000001</v>
      </c>
      <c r="AI150" s="2">
        <v>51.670099999999998</v>
      </c>
      <c r="AJ150" s="2">
        <v>0</v>
      </c>
      <c r="AK150" s="2">
        <v>0</v>
      </c>
      <c r="AL150" s="2">
        <v>10.291399999999999</v>
      </c>
      <c r="AM150" s="2">
        <v>0</v>
      </c>
      <c r="AN150" s="2">
        <v>0.77380000000000004</v>
      </c>
      <c r="AO150" s="2">
        <v>0.2429</v>
      </c>
      <c r="AP150" s="2">
        <v>4.53E-2</v>
      </c>
      <c r="AQ150" s="2">
        <v>51.528199999999998</v>
      </c>
      <c r="AR150" s="2">
        <v>2.9371999999999998</v>
      </c>
      <c r="AS150" s="2">
        <v>11.6089</v>
      </c>
      <c r="AT150" s="2">
        <v>2.7094999999999998</v>
      </c>
      <c r="AU150" s="2">
        <v>15.4221</v>
      </c>
      <c r="AV150" s="2">
        <v>0.308</v>
      </c>
      <c r="AW150" s="2">
        <v>2.8881999999999999</v>
      </c>
      <c r="AX150" s="2">
        <v>7.2378999999999998</v>
      </c>
      <c r="AY150" s="2">
        <v>2.7109000000000001</v>
      </c>
      <c r="AZ150" s="2">
        <v>1.8018000000000001</v>
      </c>
      <c r="BA150" s="2">
        <v>0.58899999999999997</v>
      </c>
      <c r="BB150" s="2">
        <v>0</v>
      </c>
      <c r="BC150" s="2">
        <v>4.0000000000000002E-4</v>
      </c>
      <c r="BD150" s="2">
        <v>0.25790000000000002</v>
      </c>
      <c r="BE150" s="2">
        <v>0</v>
      </c>
      <c r="BF150" s="2">
        <v>2.0276000000000001</v>
      </c>
      <c r="BG150" s="2">
        <v>1.1355999999999999</v>
      </c>
      <c r="BH150" s="2">
        <v>0.57410000000000005</v>
      </c>
      <c r="BI150" s="2">
        <v>1.7191000000000001</v>
      </c>
      <c r="BJ150" s="2">
        <v>2.8329</v>
      </c>
      <c r="BK150" s="2">
        <v>2.3672</v>
      </c>
      <c r="BL150" s="2">
        <v>2.3992</v>
      </c>
      <c r="BM150" s="2">
        <v>2.3578999999999999</v>
      </c>
      <c r="BN150" s="2">
        <v>2.3033000000000001</v>
      </c>
      <c r="BO150" s="2">
        <v>2.2774000000000001</v>
      </c>
      <c r="BP150" s="2">
        <v>2.2526999999999999</v>
      </c>
      <c r="BQ150" s="2">
        <v>2.2770000000000001</v>
      </c>
      <c r="BR150" s="2">
        <v>2.3157999999999999</v>
      </c>
      <c r="BS150" s="2">
        <v>2.3367</v>
      </c>
      <c r="BT150" s="2">
        <v>2.3405</v>
      </c>
      <c r="BU150" s="2">
        <v>34.658000000000001</v>
      </c>
      <c r="BV150" s="2">
        <v>0</v>
      </c>
      <c r="BW150" s="2">
        <v>0</v>
      </c>
      <c r="BX150" s="2">
        <v>0</v>
      </c>
      <c r="BY150" s="2">
        <v>42.223500000000001</v>
      </c>
      <c r="BZ150" s="2">
        <v>0.4274</v>
      </c>
      <c r="CA150" s="2">
        <v>22.257000000000001</v>
      </c>
      <c r="CB150" s="2">
        <v>0.42309999999999998</v>
      </c>
      <c r="CC150" s="2">
        <v>0</v>
      </c>
      <c r="CD150" s="2">
        <v>0</v>
      </c>
      <c r="CE150" s="2">
        <v>0</v>
      </c>
      <c r="CF150" s="2">
        <v>0</v>
      </c>
      <c r="CG150" s="2">
        <v>1.0999999999999999E-2</v>
      </c>
      <c r="CH150" s="2">
        <v>0</v>
      </c>
      <c r="CI150" s="2">
        <v>0</v>
      </c>
      <c r="CJ150" s="2">
        <v>48.44</v>
      </c>
      <c r="CK150" s="2">
        <v>47.87</v>
      </c>
      <c r="CL150" s="2">
        <v>50.94</v>
      </c>
      <c r="CM150" s="2">
        <v>0.52</v>
      </c>
      <c r="CN150" s="2">
        <v>0.65</v>
      </c>
      <c r="CO150" s="2">
        <v>0.01</v>
      </c>
      <c r="CP150" s="2">
        <v>54.715000000000003</v>
      </c>
      <c r="CQ150" s="2">
        <v>0</v>
      </c>
      <c r="CR150" s="2">
        <v>28.805099999999999</v>
      </c>
      <c r="CS150" s="2">
        <v>0</v>
      </c>
      <c r="CT150" s="2">
        <v>0</v>
      </c>
      <c r="CU150" s="2">
        <v>0</v>
      </c>
      <c r="CV150" s="2">
        <v>0</v>
      </c>
      <c r="CW150" s="2">
        <v>10.9971</v>
      </c>
      <c r="CX150" s="2">
        <v>5.1097999999999999</v>
      </c>
      <c r="CY150" s="2">
        <v>0.373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53.16</v>
      </c>
      <c r="DF150" s="2">
        <v>44.7</v>
      </c>
      <c r="DG150" s="2">
        <v>2.15</v>
      </c>
      <c r="DH150" s="2">
        <v>0</v>
      </c>
      <c r="DI150" s="2">
        <v>49.998800000000003</v>
      </c>
      <c r="DJ150" s="2">
        <v>0</v>
      </c>
      <c r="DK150" s="2">
        <v>4.4016999999999999</v>
      </c>
      <c r="DL150" s="2">
        <v>0</v>
      </c>
      <c r="DM150" s="2">
        <v>16.471800000000002</v>
      </c>
      <c r="DN150" s="2">
        <v>0.35830000000000001</v>
      </c>
      <c r="DO150" s="2">
        <v>12.1556</v>
      </c>
      <c r="DP150" s="2">
        <v>16.610399999999998</v>
      </c>
      <c r="DQ150" s="2">
        <v>0</v>
      </c>
      <c r="DR150" s="2">
        <v>0</v>
      </c>
      <c r="DS150" s="2">
        <v>0</v>
      </c>
      <c r="DT150" s="2">
        <v>0</v>
      </c>
      <c r="DU150" s="2">
        <v>3.3999999999999998E-3</v>
      </c>
      <c r="DV150" s="2">
        <v>0</v>
      </c>
      <c r="DW150" s="2">
        <v>0</v>
      </c>
      <c r="DX150" s="2">
        <v>56.81</v>
      </c>
      <c r="DY150" s="2">
        <v>34.46</v>
      </c>
      <c r="DZ150" s="2">
        <v>26.19</v>
      </c>
      <c r="EA150" s="2">
        <v>33.840000000000003</v>
      </c>
      <c r="EB150" s="2">
        <v>4.93</v>
      </c>
      <c r="EC150" s="2">
        <v>0.57999999999999996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49.2331</v>
      </c>
      <c r="FY150" s="2">
        <v>0.34470000000000001</v>
      </c>
      <c r="FZ150" s="2">
        <v>9.5587999999999997</v>
      </c>
      <c r="GA150" s="2">
        <v>36.486800000000002</v>
      </c>
      <c r="GB150" s="2">
        <v>0</v>
      </c>
      <c r="GC150" s="2">
        <v>4.3765999999999998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45.35</v>
      </c>
      <c r="GM150" s="2">
        <v>8.81</v>
      </c>
      <c r="GN150" s="2">
        <v>37.36</v>
      </c>
      <c r="GO150" s="2">
        <v>0.5</v>
      </c>
      <c r="GP150" s="2">
        <v>7.99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60.456499999999998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3.1238999999999999</v>
      </c>
      <c r="HX150" s="2">
        <v>36.419499999999999</v>
      </c>
      <c r="HY150" s="2">
        <v>0</v>
      </c>
      <c r="HZ150" s="2">
        <v>95.31</v>
      </c>
      <c r="IA150" s="2">
        <v>4.6900000000000004</v>
      </c>
    </row>
    <row r="151" spans="1:235" x14ac:dyDescent="0.35">
      <c r="A151" s="2" t="s">
        <v>659</v>
      </c>
      <c r="B151" s="2">
        <v>75.39</v>
      </c>
      <c r="C151" s="2">
        <v>74.72</v>
      </c>
      <c r="D151" s="2">
        <v>74.59</v>
      </c>
      <c r="E151" s="2">
        <v>1076.57</v>
      </c>
      <c r="F151" s="2">
        <v>1E-3</v>
      </c>
      <c r="G151" s="2">
        <v>-9.82</v>
      </c>
      <c r="H151" s="2">
        <v>0</v>
      </c>
      <c r="I151" s="2">
        <v>-0.71</v>
      </c>
      <c r="J151" s="2">
        <v>25.28</v>
      </c>
      <c r="K151" s="2">
        <v>1076.5</v>
      </c>
      <c r="L151" s="2">
        <v>-7.0000000000000007E-2</v>
      </c>
      <c r="M151" s="2">
        <v>1076.52</v>
      </c>
      <c r="N151" s="2">
        <v>-0.05</v>
      </c>
      <c r="O151" s="2">
        <v>1076.55</v>
      </c>
      <c r="P151" s="2">
        <v>-0.02</v>
      </c>
      <c r="Q151" s="2">
        <v>1071.19</v>
      </c>
      <c r="R151" s="2">
        <v>-5.38</v>
      </c>
      <c r="S151" s="2">
        <v>1061.47</v>
      </c>
      <c r="T151" s="2">
        <v>-15.1</v>
      </c>
      <c r="U151" s="2">
        <v>1076.57</v>
      </c>
      <c r="V151" s="2">
        <v>0</v>
      </c>
      <c r="W151" s="2">
        <v>1026.8499999999999</v>
      </c>
      <c r="X151" s="2">
        <v>-49.72</v>
      </c>
      <c r="Y151" s="2">
        <v>9.3642000000000003</v>
      </c>
      <c r="Z151" s="2">
        <v>33.097700000000003</v>
      </c>
      <c r="AA151" s="2">
        <v>28.852499999999999</v>
      </c>
      <c r="AB151" s="2">
        <v>0</v>
      </c>
      <c r="AC151" s="2">
        <v>0</v>
      </c>
      <c r="AD151" s="2">
        <v>1.8887</v>
      </c>
      <c r="AE151" s="2">
        <v>0</v>
      </c>
      <c r="AF151" s="2">
        <v>1.2122999999999999</v>
      </c>
      <c r="AG151" s="2">
        <v>0.88349999999999995</v>
      </c>
      <c r="AH151" s="2">
        <v>36.4328</v>
      </c>
      <c r="AI151" s="2">
        <v>51.723399999999998</v>
      </c>
      <c r="AJ151" s="2">
        <v>0</v>
      </c>
      <c r="AK151" s="2">
        <v>0</v>
      </c>
      <c r="AL151" s="2">
        <v>10.1869</v>
      </c>
      <c r="AM151" s="2">
        <v>0</v>
      </c>
      <c r="AN151" s="2">
        <v>0.77339999999999998</v>
      </c>
      <c r="AO151" s="2">
        <v>0.24210000000000001</v>
      </c>
      <c r="AP151" s="2">
        <v>4.53E-2</v>
      </c>
      <c r="AQ151" s="2">
        <v>51.616799999999998</v>
      </c>
      <c r="AR151" s="2">
        <v>2.8980000000000001</v>
      </c>
      <c r="AS151" s="2">
        <v>11.626200000000001</v>
      </c>
      <c r="AT151" s="2">
        <v>2.7098</v>
      </c>
      <c r="AU151" s="2">
        <v>15.3848</v>
      </c>
      <c r="AV151" s="2">
        <v>0.30790000000000001</v>
      </c>
      <c r="AW151" s="2">
        <v>2.8647</v>
      </c>
      <c r="AX151" s="2">
        <v>7.1879</v>
      </c>
      <c r="AY151" s="2">
        <v>2.7115999999999998</v>
      </c>
      <c r="AZ151" s="2">
        <v>1.8331999999999999</v>
      </c>
      <c r="BA151" s="2">
        <v>0.60119999999999996</v>
      </c>
      <c r="BB151" s="2">
        <v>0</v>
      </c>
      <c r="BC151" s="2">
        <v>4.0000000000000002E-4</v>
      </c>
      <c r="BD151" s="2">
        <v>0.25750000000000001</v>
      </c>
      <c r="BE151" s="2">
        <v>0</v>
      </c>
      <c r="BF151" s="2">
        <v>2.0377000000000001</v>
      </c>
      <c r="BG151" s="2">
        <v>1.1302000000000001</v>
      </c>
      <c r="BH151" s="2">
        <v>0.57169999999999999</v>
      </c>
      <c r="BI151" s="2">
        <v>1.7257</v>
      </c>
      <c r="BJ151" s="2">
        <v>2.87</v>
      </c>
      <c r="BK151" s="2">
        <v>2.3904000000000001</v>
      </c>
      <c r="BL151" s="2">
        <v>2.423</v>
      </c>
      <c r="BM151" s="2">
        <v>2.3801999999999999</v>
      </c>
      <c r="BN151" s="2">
        <v>2.3241000000000001</v>
      </c>
      <c r="BO151" s="2">
        <v>2.2974000000000001</v>
      </c>
      <c r="BP151" s="2">
        <v>2.2721</v>
      </c>
      <c r="BQ151" s="2">
        <v>2.2915000000000001</v>
      </c>
      <c r="BR151" s="2">
        <v>2.3313000000000001</v>
      </c>
      <c r="BS151" s="2">
        <v>2.3527999999999998</v>
      </c>
      <c r="BT151" s="2">
        <v>2.3567</v>
      </c>
      <c r="BU151" s="2">
        <v>34.638599999999997</v>
      </c>
      <c r="BV151" s="2">
        <v>0</v>
      </c>
      <c r="BW151" s="2">
        <v>0</v>
      </c>
      <c r="BX151" s="2">
        <v>0</v>
      </c>
      <c r="BY151" s="2">
        <v>42.327800000000003</v>
      </c>
      <c r="BZ151" s="2">
        <v>0.42859999999999998</v>
      </c>
      <c r="CA151" s="2">
        <v>22.1737</v>
      </c>
      <c r="CB151" s="2">
        <v>0.4204</v>
      </c>
      <c r="CC151" s="2">
        <v>0</v>
      </c>
      <c r="CD151" s="2">
        <v>0</v>
      </c>
      <c r="CE151" s="2">
        <v>0</v>
      </c>
      <c r="CF151" s="2">
        <v>0</v>
      </c>
      <c r="CG151" s="2">
        <v>1.09E-2</v>
      </c>
      <c r="CH151" s="2">
        <v>0</v>
      </c>
      <c r="CI151" s="2">
        <v>0</v>
      </c>
      <c r="CJ151" s="2">
        <v>48.29</v>
      </c>
      <c r="CK151" s="2">
        <v>47.72</v>
      </c>
      <c r="CL151" s="2">
        <v>51.1</v>
      </c>
      <c r="CM151" s="2">
        <v>0.52</v>
      </c>
      <c r="CN151" s="2">
        <v>0.65</v>
      </c>
      <c r="CO151" s="2">
        <v>0.01</v>
      </c>
      <c r="CP151" s="2">
        <v>54.745800000000003</v>
      </c>
      <c r="CQ151" s="2">
        <v>0</v>
      </c>
      <c r="CR151" s="2">
        <v>28.783799999999999</v>
      </c>
      <c r="CS151" s="2">
        <v>0</v>
      </c>
      <c r="CT151" s="2">
        <v>0</v>
      </c>
      <c r="CU151" s="2">
        <v>0</v>
      </c>
      <c r="CV151" s="2">
        <v>0</v>
      </c>
      <c r="CW151" s="2">
        <v>10.9724</v>
      </c>
      <c r="CX151" s="2">
        <v>5.1227999999999998</v>
      </c>
      <c r="CY151" s="2">
        <v>0.37519999999999998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53.03</v>
      </c>
      <c r="DF151" s="2">
        <v>44.81</v>
      </c>
      <c r="DG151" s="2">
        <v>2.16</v>
      </c>
      <c r="DH151" s="2">
        <v>0</v>
      </c>
      <c r="DI151" s="2">
        <v>49.992600000000003</v>
      </c>
      <c r="DJ151" s="2">
        <v>0</v>
      </c>
      <c r="DK151" s="2">
        <v>4.3898999999999999</v>
      </c>
      <c r="DL151" s="2">
        <v>0</v>
      </c>
      <c r="DM151" s="2">
        <v>16.5352</v>
      </c>
      <c r="DN151" s="2">
        <v>0.36020000000000002</v>
      </c>
      <c r="DO151" s="2">
        <v>12.131500000000001</v>
      </c>
      <c r="DP151" s="2">
        <v>16.5871</v>
      </c>
      <c r="DQ151" s="2">
        <v>0</v>
      </c>
      <c r="DR151" s="2">
        <v>0</v>
      </c>
      <c r="DS151" s="2">
        <v>0</v>
      </c>
      <c r="DT151" s="2">
        <v>0</v>
      </c>
      <c r="DU151" s="2">
        <v>3.3999999999999998E-3</v>
      </c>
      <c r="DV151" s="2">
        <v>0</v>
      </c>
      <c r="DW151" s="2">
        <v>0</v>
      </c>
      <c r="DX151" s="2">
        <v>56.67</v>
      </c>
      <c r="DY151" s="2">
        <v>34.4</v>
      </c>
      <c r="DZ151" s="2">
        <v>26.3</v>
      </c>
      <c r="EA151" s="2">
        <v>33.799999999999997</v>
      </c>
      <c r="EB151" s="2">
        <v>4.92</v>
      </c>
      <c r="EC151" s="2">
        <v>0.57999999999999996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49.188499999999998</v>
      </c>
      <c r="FY151" s="2">
        <v>0.34370000000000001</v>
      </c>
      <c r="FZ151" s="2">
        <v>9.6321999999999992</v>
      </c>
      <c r="GA151" s="2">
        <v>36.474699999999999</v>
      </c>
      <c r="GB151" s="2">
        <v>0</v>
      </c>
      <c r="GC151" s="2">
        <v>4.3609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45.31</v>
      </c>
      <c r="GM151" s="2">
        <v>8.8800000000000008</v>
      </c>
      <c r="GN151" s="2">
        <v>37.35</v>
      </c>
      <c r="GO151" s="2">
        <v>0.5</v>
      </c>
      <c r="GP151" s="2">
        <v>7.96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60.465200000000003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3.1151</v>
      </c>
      <c r="HX151" s="2">
        <v>36.419699999999999</v>
      </c>
      <c r="HY151" s="2">
        <v>0</v>
      </c>
      <c r="HZ151" s="2">
        <v>95.33</v>
      </c>
      <c r="IA151" s="2">
        <v>4.67</v>
      </c>
    </row>
    <row r="152" spans="1:235" x14ac:dyDescent="0.35">
      <c r="A152" s="2" t="s">
        <v>659</v>
      </c>
      <c r="B152" s="2">
        <v>75.900000000000006</v>
      </c>
      <c r="C152" s="2">
        <v>75.239999999999995</v>
      </c>
      <c r="D152" s="2">
        <v>75.09</v>
      </c>
      <c r="E152" s="2">
        <v>1076</v>
      </c>
      <c r="F152" s="2">
        <v>1E-3</v>
      </c>
      <c r="G152" s="2">
        <v>-9.83</v>
      </c>
      <c r="H152" s="2">
        <v>0</v>
      </c>
      <c r="I152" s="2">
        <v>-0.71</v>
      </c>
      <c r="J152" s="2">
        <v>24.76</v>
      </c>
      <c r="K152" s="2">
        <v>1075.93</v>
      </c>
      <c r="L152" s="2">
        <v>-7.0000000000000007E-2</v>
      </c>
      <c r="M152" s="2">
        <v>1075.95</v>
      </c>
      <c r="N152" s="2">
        <v>-0.05</v>
      </c>
      <c r="O152" s="2">
        <v>1075.98</v>
      </c>
      <c r="P152" s="2">
        <v>-0.02</v>
      </c>
      <c r="Q152" s="2">
        <v>1070.82</v>
      </c>
      <c r="R152" s="2">
        <v>-5.18</v>
      </c>
      <c r="S152" s="2">
        <v>1061.07</v>
      </c>
      <c r="T152" s="2">
        <v>-14.94</v>
      </c>
      <c r="U152" s="2">
        <v>1076</v>
      </c>
      <c r="V152" s="2">
        <v>0</v>
      </c>
      <c r="W152" s="2">
        <v>1026.8499999999999</v>
      </c>
      <c r="X152" s="2">
        <v>-49.15</v>
      </c>
      <c r="Y152" s="2">
        <v>9.3682999999999996</v>
      </c>
      <c r="Z152" s="2">
        <v>33.2866</v>
      </c>
      <c r="AA152" s="2">
        <v>29.123000000000001</v>
      </c>
      <c r="AB152" s="2">
        <v>0</v>
      </c>
      <c r="AC152" s="2">
        <v>0</v>
      </c>
      <c r="AD152" s="2">
        <v>1.9415</v>
      </c>
      <c r="AE152" s="2">
        <v>0</v>
      </c>
      <c r="AF152" s="2">
        <v>1.2162999999999999</v>
      </c>
      <c r="AG152" s="2">
        <v>0.79090000000000005</v>
      </c>
      <c r="AH152" s="2">
        <v>36.308300000000003</v>
      </c>
      <c r="AI152" s="2">
        <v>51.9741</v>
      </c>
      <c r="AJ152" s="2">
        <v>0</v>
      </c>
      <c r="AK152" s="2">
        <v>0</v>
      </c>
      <c r="AL152" s="2">
        <v>10.1503</v>
      </c>
      <c r="AM152" s="2">
        <v>0</v>
      </c>
      <c r="AN152" s="2">
        <v>0.77639999999999998</v>
      </c>
      <c r="AO152" s="2">
        <v>0.24129999999999999</v>
      </c>
      <c r="AP152" s="2">
        <v>4.53E-2</v>
      </c>
      <c r="AQ152" s="2">
        <v>51.708599999999997</v>
      </c>
      <c r="AR152" s="2">
        <v>2.8576999999999999</v>
      </c>
      <c r="AS152" s="2">
        <v>11.645</v>
      </c>
      <c r="AT152" s="2">
        <v>2.7098</v>
      </c>
      <c r="AU152" s="2">
        <v>15.3446</v>
      </c>
      <c r="AV152" s="2">
        <v>0.30759999999999998</v>
      </c>
      <c r="AW152" s="2">
        <v>2.8407</v>
      </c>
      <c r="AX152" s="2">
        <v>7.1364999999999998</v>
      </c>
      <c r="AY152" s="2">
        <v>2.7122999999999999</v>
      </c>
      <c r="AZ152" s="2">
        <v>1.8658999999999999</v>
      </c>
      <c r="BA152" s="2">
        <v>0.61380000000000001</v>
      </c>
      <c r="BB152" s="2">
        <v>0</v>
      </c>
      <c r="BC152" s="2">
        <v>4.0000000000000002E-4</v>
      </c>
      <c r="BD152" s="2">
        <v>0.25690000000000002</v>
      </c>
      <c r="BE152" s="2">
        <v>0</v>
      </c>
      <c r="BF152" s="2">
        <v>2.0476000000000001</v>
      </c>
      <c r="BG152" s="2">
        <v>1.1249</v>
      </c>
      <c r="BH152" s="2">
        <v>0.56920000000000004</v>
      </c>
      <c r="BI152" s="2">
        <v>1.7321</v>
      </c>
      <c r="BJ152" s="2">
        <v>2.9081000000000001</v>
      </c>
      <c r="BK152" s="2">
        <v>2.4140999999999999</v>
      </c>
      <c r="BL152" s="2">
        <v>2.4472</v>
      </c>
      <c r="BM152" s="2">
        <v>2.403</v>
      </c>
      <c r="BN152" s="2">
        <v>2.3452999999999999</v>
      </c>
      <c r="BO152" s="2">
        <v>2.3178000000000001</v>
      </c>
      <c r="BP152" s="2">
        <v>2.2917999999999998</v>
      </c>
      <c r="BQ152" s="2">
        <v>2.3058999999999998</v>
      </c>
      <c r="BR152" s="2">
        <v>2.3466999999999998</v>
      </c>
      <c r="BS152" s="2">
        <v>2.3687999999999998</v>
      </c>
      <c r="BT152" s="2">
        <v>2.3727999999999998</v>
      </c>
      <c r="BU152" s="2">
        <v>34.619199999999999</v>
      </c>
      <c r="BV152" s="2">
        <v>0</v>
      </c>
      <c r="BW152" s="2">
        <v>0</v>
      </c>
      <c r="BX152" s="2">
        <v>0</v>
      </c>
      <c r="BY152" s="2">
        <v>42.432400000000001</v>
      </c>
      <c r="BZ152" s="2">
        <v>0.42970000000000003</v>
      </c>
      <c r="CA152" s="2">
        <v>22.090399999999999</v>
      </c>
      <c r="CB152" s="2">
        <v>0.41760000000000003</v>
      </c>
      <c r="CC152" s="2">
        <v>0</v>
      </c>
      <c r="CD152" s="2">
        <v>0</v>
      </c>
      <c r="CE152" s="2">
        <v>0</v>
      </c>
      <c r="CF152" s="2">
        <v>0</v>
      </c>
      <c r="CG152" s="2">
        <v>1.0699999999999999E-2</v>
      </c>
      <c r="CH152" s="2">
        <v>0</v>
      </c>
      <c r="CI152" s="2">
        <v>0</v>
      </c>
      <c r="CJ152" s="2">
        <v>48.13</v>
      </c>
      <c r="CK152" s="2">
        <v>47.56</v>
      </c>
      <c r="CL152" s="2">
        <v>51.25</v>
      </c>
      <c r="CM152" s="2">
        <v>0.53</v>
      </c>
      <c r="CN152" s="2">
        <v>0.65</v>
      </c>
      <c r="CO152" s="2">
        <v>0.01</v>
      </c>
      <c r="CP152" s="2">
        <v>54.776600000000002</v>
      </c>
      <c r="CQ152" s="2">
        <v>0</v>
      </c>
      <c r="CR152" s="2">
        <v>28.762499999999999</v>
      </c>
      <c r="CS152" s="2">
        <v>0</v>
      </c>
      <c r="CT152" s="2">
        <v>0</v>
      </c>
      <c r="CU152" s="2">
        <v>0</v>
      </c>
      <c r="CV152" s="2">
        <v>0</v>
      </c>
      <c r="CW152" s="2">
        <v>10.9476</v>
      </c>
      <c r="CX152" s="2">
        <v>5.1356999999999999</v>
      </c>
      <c r="CY152" s="2">
        <v>0.3775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52.91</v>
      </c>
      <c r="DF152" s="2">
        <v>44.92</v>
      </c>
      <c r="DG152" s="2">
        <v>2.17</v>
      </c>
      <c r="DH152" s="2">
        <v>0</v>
      </c>
      <c r="DI152" s="2">
        <v>49.986199999999997</v>
      </c>
      <c r="DJ152" s="2">
        <v>0</v>
      </c>
      <c r="DK152" s="2">
        <v>4.3785999999999996</v>
      </c>
      <c r="DL152" s="2">
        <v>0</v>
      </c>
      <c r="DM152" s="2">
        <v>16.5989</v>
      </c>
      <c r="DN152" s="2">
        <v>0.36220000000000002</v>
      </c>
      <c r="DO152" s="2">
        <v>12.1074</v>
      </c>
      <c r="DP152" s="2">
        <v>16.563500000000001</v>
      </c>
      <c r="DQ152" s="2">
        <v>0</v>
      </c>
      <c r="DR152" s="2">
        <v>0</v>
      </c>
      <c r="DS152" s="2">
        <v>0</v>
      </c>
      <c r="DT152" s="2">
        <v>0</v>
      </c>
      <c r="DU152" s="2">
        <v>3.3E-3</v>
      </c>
      <c r="DV152" s="2">
        <v>0</v>
      </c>
      <c r="DW152" s="2">
        <v>0</v>
      </c>
      <c r="DX152" s="2">
        <v>56.53</v>
      </c>
      <c r="DY152" s="2">
        <v>34.340000000000003</v>
      </c>
      <c r="DZ152" s="2">
        <v>26.41</v>
      </c>
      <c r="EA152" s="2">
        <v>33.76</v>
      </c>
      <c r="EB152" s="2">
        <v>4.91</v>
      </c>
      <c r="EC152" s="2">
        <v>0.57999999999999996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49.142400000000002</v>
      </c>
      <c r="FY152" s="2">
        <v>0.3427</v>
      </c>
      <c r="FZ152" s="2">
        <v>9.7085000000000008</v>
      </c>
      <c r="GA152" s="2">
        <v>36.461199999999998</v>
      </c>
      <c r="GB152" s="2">
        <v>0</v>
      </c>
      <c r="GC152" s="2">
        <v>4.3452000000000002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45.28</v>
      </c>
      <c r="GM152" s="2">
        <v>8.9499999999999993</v>
      </c>
      <c r="GN152" s="2">
        <v>37.35</v>
      </c>
      <c r="GO152" s="2">
        <v>0.49</v>
      </c>
      <c r="GP152" s="2">
        <v>7.93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2">
        <v>0</v>
      </c>
      <c r="HJ152" s="2"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60.473799999999997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2">
        <v>0</v>
      </c>
      <c r="HW152" s="2">
        <v>3.1063000000000001</v>
      </c>
      <c r="HX152" s="2">
        <v>36.419800000000002</v>
      </c>
      <c r="HY152" s="2">
        <v>0</v>
      </c>
      <c r="HZ152" s="2">
        <v>95.34</v>
      </c>
      <c r="IA152" s="2">
        <v>4.66</v>
      </c>
    </row>
    <row r="153" spans="1:235" x14ac:dyDescent="0.35">
      <c r="A153" s="2" t="s">
        <v>659</v>
      </c>
      <c r="B153" s="2">
        <v>76.400000000000006</v>
      </c>
      <c r="C153" s="2">
        <v>75.760000000000005</v>
      </c>
      <c r="D153" s="2">
        <v>75.599999999999994</v>
      </c>
      <c r="E153" s="2">
        <v>1075.43</v>
      </c>
      <c r="F153" s="2">
        <v>1E-3</v>
      </c>
      <c r="G153" s="2">
        <v>-9.83</v>
      </c>
      <c r="H153" s="2">
        <v>0</v>
      </c>
      <c r="I153" s="2">
        <v>-0.71</v>
      </c>
      <c r="J153" s="2">
        <v>24.24</v>
      </c>
      <c r="K153" s="2">
        <v>1075.3499999999999</v>
      </c>
      <c r="L153" s="2">
        <v>-0.08</v>
      </c>
      <c r="M153" s="2">
        <v>1075.3800000000001</v>
      </c>
      <c r="N153" s="2">
        <v>-0.05</v>
      </c>
      <c r="O153" s="2">
        <v>1075.4000000000001</v>
      </c>
      <c r="P153" s="2">
        <v>-0.03</v>
      </c>
      <c r="Q153" s="2">
        <v>1070.44</v>
      </c>
      <c r="R153" s="2">
        <v>-4.99</v>
      </c>
      <c r="S153" s="2">
        <v>1060.6500000000001</v>
      </c>
      <c r="T153" s="2">
        <v>-14.78</v>
      </c>
      <c r="U153" s="2">
        <v>1075.43</v>
      </c>
      <c r="V153" s="2">
        <v>0</v>
      </c>
      <c r="W153" s="2">
        <v>1026.8499999999999</v>
      </c>
      <c r="X153" s="2">
        <v>-48.58</v>
      </c>
      <c r="Y153" s="2">
        <v>9.3725000000000005</v>
      </c>
      <c r="Z153" s="2">
        <v>33.4758</v>
      </c>
      <c r="AA153" s="2">
        <v>29.393699999999999</v>
      </c>
      <c r="AB153" s="2">
        <v>0</v>
      </c>
      <c r="AC153" s="2">
        <v>0</v>
      </c>
      <c r="AD153" s="2">
        <v>1.9939</v>
      </c>
      <c r="AE153" s="2">
        <v>0</v>
      </c>
      <c r="AF153" s="2">
        <v>1.2203999999999999</v>
      </c>
      <c r="AG153" s="2">
        <v>0.79320000000000002</v>
      </c>
      <c r="AH153" s="2">
        <v>36.338099999999997</v>
      </c>
      <c r="AI153" s="2">
        <v>52.018099999999997</v>
      </c>
      <c r="AJ153" s="2">
        <v>0</v>
      </c>
      <c r="AK153" s="2">
        <v>0</v>
      </c>
      <c r="AL153" s="2">
        <v>10.072699999999999</v>
      </c>
      <c r="AM153" s="2">
        <v>0</v>
      </c>
      <c r="AN153" s="2">
        <v>0.77790000000000004</v>
      </c>
      <c r="AO153" s="2">
        <v>0.2404</v>
      </c>
      <c r="AP153" s="2">
        <v>4.53E-2</v>
      </c>
      <c r="AQ153" s="2">
        <v>51.803400000000003</v>
      </c>
      <c r="AR153" s="2">
        <v>2.8168000000000002</v>
      </c>
      <c r="AS153" s="2">
        <v>11.664899999999999</v>
      </c>
      <c r="AT153" s="2">
        <v>2.7094</v>
      </c>
      <c r="AU153" s="2">
        <v>15.301399999999999</v>
      </c>
      <c r="AV153" s="2">
        <v>0.30730000000000002</v>
      </c>
      <c r="AW153" s="2">
        <v>2.8163999999999998</v>
      </c>
      <c r="AX153" s="2">
        <v>7.0837000000000003</v>
      </c>
      <c r="AY153" s="2">
        <v>2.7128000000000001</v>
      </c>
      <c r="AZ153" s="2">
        <v>1.9</v>
      </c>
      <c r="BA153" s="2">
        <v>0.627</v>
      </c>
      <c r="BB153" s="2">
        <v>0</v>
      </c>
      <c r="BC153" s="2">
        <v>4.0000000000000002E-4</v>
      </c>
      <c r="BD153" s="2">
        <v>0.25640000000000002</v>
      </c>
      <c r="BE153" s="2">
        <v>0</v>
      </c>
      <c r="BF153" s="2">
        <v>2.0575999999999999</v>
      </c>
      <c r="BG153" s="2">
        <v>1.1196999999999999</v>
      </c>
      <c r="BH153" s="2">
        <v>0.56669999999999998</v>
      </c>
      <c r="BI153" s="2">
        <v>1.7383999999999999</v>
      </c>
      <c r="BJ153" s="2">
        <v>2.9472999999999998</v>
      </c>
      <c r="BK153" s="2">
        <v>2.4384000000000001</v>
      </c>
      <c r="BL153" s="2">
        <v>2.472</v>
      </c>
      <c r="BM153" s="2">
        <v>2.4264000000000001</v>
      </c>
      <c r="BN153" s="2">
        <v>2.3668999999999998</v>
      </c>
      <c r="BO153" s="2">
        <v>2.3386999999999998</v>
      </c>
      <c r="BP153" s="2">
        <v>2.3119999999999998</v>
      </c>
      <c r="BQ153" s="2">
        <v>2.3201999999999998</v>
      </c>
      <c r="BR153" s="2">
        <v>2.3620999999999999</v>
      </c>
      <c r="BS153" s="2">
        <v>2.3847999999999998</v>
      </c>
      <c r="BT153" s="2">
        <v>2.3889</v>
      </c>
      <c r="BU153" s="2">
        <v>34.599699999999999</v>
      </c>
      <c r="BV153" s="2">
        <v>0</v>
      </c>
      <c r="BW153" s="2">
        <v>0</v>
      </c>
      <c r="BX153" s="2">
        <v>0</v>
      </c>
      <c r="BY153" s="2">
        <v>42.537100000000002</v>
      </c>
      <c r="BZ153" s="2">
        <v>0.43090000000000001</v>
      </c>
      <c r="CA153" s="2">
        <v>22.007000000000001</v>
      </c>
      <c r="CB153" s="2">
        <v>0.4148</v>
      </c>
      <c r="CC153" s="2">
        <v>0</v>
      </c>
      <c r="CD153" s="2">
        <v>0</v>
      </c>
      <c r="CE153" s="2">
        <v>0</v>
      </c>
      <c r="CF153" s="2">
        <v>0</v>
      </c>
      <c r="CG153" s="2">
        <v>1.0500000000000001E-2</v>
      </c>
      <c r="CH153" s="2">
        <v>0</v>
      </c>
      <c r="CI153" s="2">
        <v>0</v>
      </c>
      <c r="CJ153" s="2">
        <v>47.98</v>
      </c>
      <c r="CK153" s="2">
        <v>47.41</v>
      </c>
      <c r="CL153" s="2">
        <v>51.41</v>
      </c>
      <c r="CM153" s="2">
        <v>0.53</v>
      </c>
      <c r="CN153" s="2">
        <v>0.64</v>
      </c>
      <c r="CO153" s="2">
        <v>0.01</v>
      </c>
      <c r="CP153" s="2">
        <v>54.807400000000001</v>
      </c>
      <c r="CQ153" s="2">
        <v>0</v>
      </c>
      <c r="CR153" s="2">
        <v>28.741299999999999</v>
      </c>
      <c r="CS153" s="2">
        <v>0</v>
      </c>
      <c r="CT153" s="2">
        <v>0</v>
      </c>
      <c r="CU153" s="2">
        <v>0</v>
      </c>
      <c r="CV153" s="2">
        <v>0</v>
      </c>
      <c r="CW153" s="2">
        <v>10.9229</v>
      </c>
      <c r="CX153" s="2">
        <v>5.1486000000000001</v>
      </c>
      <c r="CY153" s="2">
        <v>0.37980000000000003</v>
      </c>
      <c r="CZ153" s="2">
        <v>0</v>
      </c>
      <c r="DA153" s="2">
        <v>0</v>
      </c>
      <c r="DB153" s="2">
        <v>0</v>
      </c>
      <c r="DC153" s="2">
        <v>0</v>
      </c>
      <c r="DD153" s="2">
        <v>0</v>
      </c>
      <c r="DE153" s="2">
        <v>52.79</v>
      </c>
      <c r="DF153" s="2">
        <v>45.03</v>
      </c>
      <c r="DG153" s="2">
        <v>2.19</v>
      </c>
      <c r="DH153" s="2">
        <v>0</v>
      </c>
      <c r="DI153" s="2">
        <v>49.979700000000001</v>
      </c>
      <c r="DJ153" s="2">
        <v>0</v>
      </c>
      <c r="DK153" s="2">
        <v>4.3673000000000002</v>
      </c>
      <c r="DL153" s="2">
        <v>0</v>
      </c>
      <c r="DM153" s="2">
        <v>16.662700000000001</v>
      </c>
      <c r="DN153" s="2">
        <v>0.36409999999999998</v>
      </c>
      <c r="DO153" s="2">
        <v>12.0832</v>
      </c>
      <c r="DP153" s="2">
        <v>16.5397</v>
      </c>
      <c r="DQ153" s="2">
        <v>0</v>
      </c>
      <c r="DR153" s="2">
        <v>0</v>
      </c>
      <c r="DS153" s="2">
        <v>0</v>
      </c>
      <c r="DT153" s="2">
        <v>0</v>
      </c>
      <c r="DU153" s="2">
        <v>3.3E-3</v>
      </c>
      <c r="DV153" s="2">
        <v>0</v>
      </c>
      <c r="DW153" s="2">
        <v>0</v>
      </c>
      <c r="DX153" s="2">
        <v>56.38</v>
      </c>
      <c r="DY153" s="2">
        <v>34.28</v>
      </c>
      <c r="DZ153" s="2">
        <v>26.52</v>
      </c>
      <c r="EA153" s="2">
        <v>33.72</v>
      </c>
      <c r="EB153" s="2">
        <v>4.9000000000000004</v>
      </c>
      <c r="EC153" s="2">
        <v>0.59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49.095599999999997</v>
      </c>
      <c r="FY153" s="2">
        <v>0.3417</v>
      </c>
      <c r="FZ153" s="2">
        <v>9.7860999999999994</v>
      </c>
      <c r="GA153" s="2">
        <v>36.447200000000002</v>
      </c>
      <c r="GB153" s="2">
        <v>0</v>
      </c>
      <c r="GC153" s="2">
        <v>4.3295000000000003</v>
      </c>
      <c r="GD153" s="2">
        <v>0</v>
      </c>
      <c r="GE153" s="2">
        <v>0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45.24</v>
      </c>
      <c r="GM153" s="2">
        <v>9.02</v>
      </c>
      <c r="GN153" s="2">
        <v>37.340000000000003</v>
      </c>
      <c r="GO153" s="2">
        <v>0.49</v>
      </c>
      <c r="GP153" s="2">
        <v>7.91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0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2">
        <v>0</v>
      </c>
      <c r="HJ153" s="2">
        <v>0</v>
      </c>
      <c r="HK153" s="2">
        <v>0</v>
      </c>
      <c r="HL153" s="2">
        <v>0</v>
      </c>
      <c r="HM153" s="2">
        <v>0</v>
      </c>
      <c r="HN153" s="2">
        <v>0</v>
      </c>
      <c r="HO153" s="2">
        <v>60.482500000000002</v>
      </c>
      <c r="HP153" s="2">
        <v>0</v>
      </c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2">
        <v>0</v>
      </c>
      <c r="HW153" s="2">
        <v>3.0975999999999999</v>
      </c>
      <c r="HX153" s="2">
        <v>36.42</v>
      </c>
      <c r="HY153" s="2">
        <v>0</v>
      </c>
      <c r="HZ153" s="2">
        <v>95.35</v>
      </c>
      <c r="IA153" s="2">
        <v>4.6500000000000004</v>
      </c>
    </row>
    <row r="154" spans="1:235" x14ac:dyDescent="0.35">
      <c r="A154" s="2" t="s">
        <v>659</v>
      </c>
      <c r="B154" s="2">
        <v>76.91</v>
      </c>
      <c r="C154" s="2">
        <v>76.28</v>
      </c>
      <c r="D154" s="2">
        <v>76.099999999999994</v>
      </c>
      <c r="E154" s="2">
        <v>1074.8399999999999</v>
      </c>
      <c r="F154" s="2">
        <v>1E-3</v>
      </c>
      <c r="G154" s="2">
        <v>-9.84</v>
      </c>
      <c r="H154" s="2">
        <v>0</v>
      </c>
      <c r="I154" s="2">
        <v>-0.71</v>
      </c>
      <c r="J154" s="2">
        <v>23.72</v>
      </c>
      <c r="K154" s="2">
        <v>1074.76</v>
      </c>
      <c r="L154" s="2">
        <v>-0.08</v>
      </c>
      <c r="M154" s="2">
        <v>1074.78</v>
      </c>
      <c r="N154" s="2">
        <v>-0.06</v>
      </c>
      <c r="O154" s="2">
        <v>1074.81</v>
      </c>
      <c r="P154" s="2">
        <v>-0.03</v>
      </c>
      <c r="Q154" s="2">
        <v>1070.05</v>
      </c>
      <c r="R154" s="2">
        <v>-4.79</v>
      </c>
      <c r="S154" s="2">
        <v>1060.23</v>
      </c>
      <c r="T154" s="2">
        <v>-14.61</v>
      </c>
      <c r="U154" s="2">
        <v>1074.8399999999999</v>
      </c>
      <c r="V154" s="2">
        <v>0</v>
      </c>
      <c r="W154" s="2">
        <v>1026.8499999999999</v>
      </c>
      <c r="X154" s="2">
        <v>-47.99</v>
      </c>
      <c r="Y154" s="2">
        <v>9.3762000000000008</v>
      </c>
      <c r="Z154" s="2">
        <v>33.665399999999998</v>
      </c>
      <c r="AA154" s="2">
        <v>29.6647</v>
      </c>
      <c r="AB154" s="2">
        <v>0</v>
      </c>
      <c r="AC154" s="2">
        <v>0</v>
      </c>
      <c r="AD154" s="2">
        <v>2.0459999999999998</v>
      </c>
      <c r="AE154" s="2">
        <v>0</v>
      </c>
      <c r="AF154" s="2">
        <v>1.2243999999999999</v>
      </c>
      <c r="AG154" s="2">
        <v>0.71240000000000003</v>
      </c>
      <c r="AH154" s="2">
        <v>36.439399999999999</v>
      </c>
      <c r="AI154" s="2">
        <v>52.064900000000002</v>
      </c>
      <c r="AJ154" s="2">
        <v>0</v>
      </c>
      <c r="AK154" s="2">
        <v>0</v>
      </c>
      <c r="AL154" s="2">
        <v>10.0045</v>
      </c>
      <c r="AM154" s="2">
        <v>0</v>
      </c>
      <c r="AN154" s="2">
        <v>0.77880000000000005</v>
      </c>
      <c r="AO154" s="2">
        <v>0.2394</v>
      </c>
      <c r="AP154" s="2">
        <v>4.53E-2</v>
      </c>
      <c r="AQ154" s="2">
        <v>51.901000000000003</v>
      </c>
      <c r="AR154" s="2">
        <v>2.7751999999999999</v>
      </c>
      <c r="AS154" s="2">
        <v>11.685600000000001</v>
      </c>
      <c r="AT154" s="2">
        <v>2.7088000000000001</v>
      </c>
      <c r="AU154" s="2">
        <v>15.2554</v>
      </c>
      <c r="AV154" s="2">
        <v>0.30690000000000001</v>
      </c>
      <c r="AW154" s="2">
        <v>2.7917999999999998</v>
      </c>
      <c r="AX154" s="2">
        <v>7.0297999999999998</v>
      </c>
      <c r="AY154" s="2">
        <v>2.7132000000000001</v>
      </c>
      <c r="AZ154" s="2">
        <v>1.9355</v>
      </c>
      <c r="BA154" s="2">
        <v>0.64080000000000004</v>
      </c>
      <c r="BB154" s="2">
        <v>0</v>
      </c>
      <c r="BC154" s="2">
        <v>4.0000000000000002E-4</v>
      </c>
      <c r="BD154" s="2">
        <v>0.25580000000000003</v>
      </c>
      <c r="BE154" s="2">
        <v>0</v>
      </c>
      <c r="BF154" s="2">
        <v>2.0674999999999999</v>
      </c>
      <c r="BG154" s="2">
        <v>1.1146</v>
      </c>
      <c r="BH154" s="2">
        <v>0.56410000000000005</v>
      </c>
      <c r="BI154" s="2">
        <v>1.7446999999999999</v>
      </c>
      <c r="BJ154" s="2">
        <v>2.9874999999999998</v>
      </c>
      <c r="BK154" s="2">
        <v>2.4630999999999998</v>
      </c>
      <c r="BL154" s="2">
        <v>2.4973999999999998</v>
      </c>
      <c r="BM154" s="2">
        <v>2.4502000000000002</v>
      </c>
      <c r="BN154" s="2">
        <v>2.3889</v>
      </c>
      <c r="BO154" s="2">
        <v>2.3599000000000001</v>
      </c>
      <c r="BP154" s="2">
        <v>2.3325</v>
      </c>
      <c r="BQ154" s="2">
        <v>2.3344999999999998</v>
      </c>
      <c r="BR154" s="2">
        <v>2.3774999999999999</v>
      </c>
      <c r="BS154" s="2">
        <v>2.4007000000000001</v>
      </c>
      <c r="BT154" s="2">
        <v>2.4049</v>
      </c>
      <c r="BU154" s="2">
        <v>34.580199999999998</v>
      </c>
      <c r="BV154" s="2">
        <v>0</v>
      </c>
      <c r="BW154" s="2">
        <v>0</v>
      </c>
      <c r="BX154" s="2">
        <v>0</v>
      </c>
      <c r="BY154" s="2">
        <v>42.641800000000003</v>
      </c>
      <c r="BZ154" s="2">
        <v>0.432</v>
      </c>
      <c r="CA154" s="2">
        <v>21.9237</v>
      </c>
      <c r="CB154" s="2">
        <v>0.41189999999999999</v>
      </c>
      <c r="CC154" s="2">
        <v>0</v>
      </c>
      <c r="CD154" s="2">
        <v>0</v>
      </c>
      <c r="CE154" s="2">
        <v>0</v>
      </c>
      <c r="CF154" s="2">
        <v>0</v>
      </c>
      <c r="CG154" s="2">
        <v>1.04E-2</v>
      </c>
      <c r="CH154" s="2">
        <v>0</v>
      </c>
      <c r="CI154" s="2">
        <v>0</v>
      </c>
      <c r="CJ154" s="2">
        <v>47.82</v>
      </c>
      <c r="CK154" s="2">
        <v>47.26</v>
      </c>
      <c r="CL154" s="2">
        <v>51.56</v>
      </c>
      <c r="CM154" s="2">
        <v>0.53</v>
      </c>
      <c r="CN154" s="2">
        <v>0.64</v>
      </c>
      <c r="CO154" s="2">
        <v>0.01</v>
      </c>
      <c r="CP154" s="2">
        <v>54.838200000000001</v>
      </c>
      <c r="CQ154" s="2">
        <v>0</v>
      </c>
      <c r="CR154" s="2">
        <v>28.720099999999999</v>
      </c>
      <c r="CS154" s="2">
        <v>0</v>
      </c>
      <c r="CT154" s="2">
        <v>0</v>
      </c>
      <c r="CU154" s="2">
        <v>0</v>
      </c>
      <c r="CV154" s="2">
        <v>0</v>
      </c>
      <c r="CW154" s="2">
        <v>10.898199999999999</v>
      </c>
      <c r="CX154" s="2">
        <v>5.1614000000000004</v>
      </c>
      <c r="CY154" s="2">
        <v>0.3821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52.67</v>
      </c>
      <c r="DF154" s="2">
        <v>45.14</v>
      </c>
      <c r="DG154" s="2">
        <v>2.2000000000000002</v>
      </c>
      <c r="DH154" s="2">
        <v>0</v>
      </c>
      <c r="DI154" s="2">
        <v>49.973199999999999</v>
      </c>
      <c r="DJ154" s="2">
        <v>0</v>
      </c>
      <c r="DK154" s="2">
        <v>4.3559000000000001</v>
      </c>
      <c r="DL154" s="2">
        <v>0</v>
      </c>
      <c r="DM154" s="2">
        <v>16.727</v>
      </c>
      <c r="DN154" s="2">
        <v>0.36609999999999998</v>
      </c>
      <c r="DO154" s="2">
        <v>12.059100000000001</v>
      </c>
      <c r="DP154" s="2">
        <v>16.515499999999999</v>
      </c>
      <c r="DQ154" s="2">
        <v>0</v>
      </c>
      <c r="DR154" s="2">
        <v>0</v>
      </c>
      <c r="DS154" s="2">
        <v>0</v>
      </c>
      <c r="DT154" s="2">
        <v>0</v>
      </c>
      <c r="DU154" s="2">
        <v>3.2000000000000002E-3</v>
      </c>
      <c r="DV154" s="2">
        <v>0</v>
      </c>
      <c r="DW154" s="2">
        <v>0</v>
      </c>
      <c r="DX154" s="2">
        <v>56.24</v>
      </c>
      <c r="DY154" s="2">
        <v>34.22</v>
      </c>
      <c r="DZ154" s="2">
        <v>26.63</v>
      </c>
      <c r="EA154" s="2">
        <v>33.68</v>
      </c>
      <c r="EB154" s="2">
        <v>4.8899999999999997</v>
      </c>
      <c r="EC154" s="2">
        <v>0.59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49.047800000000002</v>
      </c>
      <c r="FY154" s="2">
        <v>0.3407</v>
      </c>
      <c r="FZ154" s="2">
        <v>9.8657000000000004</v>
      </c>
      <c r="GA154" s="2">
        <v>36.431899999999999</v>
      </c>
      <c r="GB154" s="2">
        <v>0</v>
      </c>
      <c r="GC154" s="2">
        <v>4.3139000000000003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45.21</v>
      </c>
      <c r="GM154" s="2">
        <v>9.1</v>
      </c>
      <c r="GN154" s="2">
        <v>37.33</v>
      </c>
      <c r="GO154" s="2">
        <v>0.49</v>
      </c>
      <c r="GP154" s="2">
        <v>7.88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60.491100000000003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2">
        <v>0</v>
      </c>
      <c r="HW154" s="2">
        <v>3.0888</v>
      </c>
      <c r="HX154" s="2">
        <v>36.420099999999998</v>
      </c>
      <c r="HY154" s="2">
        <v>0</v>
      </c>
      <c r="HZ154" s="2">
        <v>95.37</v>
      </c>
      <c r="IA154" s="2">
        <v>4.63</v>
      </c>
    </row>
    <row r="155" spans="1:235" x14ac:dyDescent="0.35">
      <c r="A155" s="2" t="s">
        <v>659</v>
      </c>
      <c r="B155" s="2">
        <v>77.41</v>
      </c>
      <c r="C155" s="2">
        <v>76.81</v>
      </c>
      <c r="D155" s="2">
        <v>76.61</v>
      </c>
      <c r="E155" s="2">
        <v>1074.23</v>
      </c>
      <c r="F155" s="2">
        <v>1E-3</v>
      </c>
      <c r="G155" s="2">
        <v>-9.85</v>
      </c>
      <c r="H155" s="2">
        <v>0</v>
      </c>
      <c r="I155" s="2">
        <v>-0.71</v>
      </c>
      <c r="J155" s="2">
        <v>23.19</v>
      </c>
      <c r="K155" s="2">
        <v>1074.17</v>
      </c>
      <c r="L155" s="2">
        <v>-0.06</v>
      </c>
      <c r="M155" s="2">
        <v>1074.18</v>
      </c>
      <c r="N155" s="2">
        <v>-0.05</v>
      </c>
      <c r="O155" s="2">
        <v>1074.2</v>
      </c>
      <c r="P155" s="2">
        <v>-0.03</v>
      </c>
      <c r="Q155" s="2">
        <v>1069.6600000000001</v>
      </c>
      <c r="R155" s="2">
        <v>-4.58</v>
      </c>
      <c r="S155" s="2">
        <v>1059.8</v>
      </c>
      <c r="T155" s="2">
        <v>-14.43</v>
      </c>
      <c r="U155" s="2">
        <v>1074.23</v>
      </c>
      <c r="V155" s="2">
        <v>0</v>
      </c>
      <c r="W155" s="2">
        <v>1026.8499999999999</v>
      </c>
      <c r="X155" s="2">
        <v>-47.38</v>
      </c>
      <c r="Y155" s="2">
        <v>9.3764000000000003</v>
      </c>
      <c r="Z155" s="2">
        <v>33.852699999999999</v>
      </c>
      <c r="AA155" s="2">
        <v>29.941800000000001</v>
      </c>
      <c r="AB155" s="2">
        <v>0</v>
      </c>
      <c r="AC155" s="2">
        <v>0</v>
      </c>
      <c r="AD155" s="2">
        <v>2.0979000000000001</v>
      </c>
      <c r="AE155" s="2">
        <v>0</v>
      </c>
      <c r="AF155" s="2">
        <v>1.2284999999999999</v>
      </c>
      <c r="AG155" s="2">
        <v>4.3700000000000003E-2</v>
      </c>
      <c r="AH155" s="2">
        <v>35.971499999999999</v>
      </c>
      <c r="AI155" s="2">
        <v>53.229599999999998</v>
      </c>
      <c r="AJ155" s="2">
        <v>0</v>
      </c>
      <c r="AK155" s="2">
        <v>0</v>
      </c>
      <c r="AL155" s="2">
        <v>9.9740000000000002</v>
      </c>
      <c r="AM155" s="2">
        <v>0</v>
      </c>
      <c r="AN155" s="2">
        <v>0.78129999999999999</v>
      </c>
      <c r="AO155" s="2">
        <v>0.23849999999999999</v>
      </c>
      <c r="AP155" s="2">
        <v>4.53E-2</v>
      </c>
      <c r="AQ155" s="2">
        <v>52.000900000000001</v>
      </c>
      <c r="AR155" s="2">
        <v>2.7323</v>
      </c>
      <c r="AS155" s="2">
        <v>11.708399999999999</v>
      </c>
      <c r="AT155" s="2">
        <v>2.7077</v>
      </c>
      <c r="AU155" s="2">
        <v>15.207000000000001</v>
      </c>
      <c r="AV155" s="2">
        <v>0.30649999999999999</v>
      </c>
      <c r="AW155" s="2">
        <v>2.7667000000000002</v>
      </c>
      <c r="AX155" s="2">
        <v>6.9734999999999996</v>
      </c>
      <c r="AY155" s="2">
        <v>2.7136</v>
      </c>
      <c r="AZ155" s="2">
        <v>1.9725999999999999</v>
      </c>
      <c r="BA155" s="2">
        <v>0.65529999999999999</v>
      </c>
      <c r="BB155" s="2">
        <v>0</v>
      </c>
      <c r="BC155" s="2">
        <v>4.0000000000000002E-4</v>
      </c>
      <c r="BD155" s="2">
        <v>0.25509999999999999</v>
      </c>
      <c r="BE155" s="2">
        <v>0</v>
      </c>
      <c r="BF155" s="2">
        <v>2.0771000000000002</v>
      </c>
      <c r="BG155" s="2">
        <v>1.1093999999999999</v>
      </c>
      <c r="BH155" s="2">
        <v>0.56159999999999999</v>
      </c>
      <c r="BI155" s="2">
        <v>1.7507999999999999</v>
      </c>
      <c r="BJ155" s="2">
        <v>3.0287999999999999</v>
      </c>
      <c r="BK155" s="2">
        <v>2.4883000000000002</v>
      </c>
      <c r="BL155" s="2">
        <v>2.5232000000000001</v>
      </c>
      <c r="BM155" s="2">
        <v>2.4742999999999999</v>
      </c>
      <c r="BN155" s="2">
        <v>2.4113000000000002</v>
      </c>
      <c r="BO155" s="2">
        <v>2.3815</v>
      </c>
      <c r="BP155" s="2">
        <v>2.3532999999999999</v>
      </c>
      <c r="BQ155" s="2">
        <v>2.3485</v>
      </c>
      <c r="BR155" s="2">
        <v>2.3925999999999998</v>
      </c>
      <c r="BS155" s="2">
        <v>2.4165000000000001</v>
      </c>
      <c r="BT155" s="2">
        <v>2.4207999999999998</v>
      </c>
      <c r="BU155" s="2">
        <v>34.560699999999997</v>
      </c>
      <c r="BV155" s="2">
        <v>0</v>
      </c>
      <c r="BW155" s="2">
        <v>0</v>
      </c>
      <c r="BX155" s="2">
        <v>0</v>
      </c>
      <c r="BY155" s="2">
        <v>42.7468</v>
      </c>
      <c r="BZ155" s="2">
        <v>0.43309999999999998</v>
      </c>
      <c r="CA155" s="2">
        <v>21.840199999999999</v>
      </c>
      <c r="CB155" s="2">
        <v>0.40899999999999997</v>
      </c>
      <c r="CC155" s="2">
        <v>0</v>
      </c>
      <c r="CD155" s="2">
        <v>0</v>
      </c>
      <c r="CE155" s="2">
        <v>0</v>
      </c>
      <c r="CF155" s="2">
        <v>0</v>
      </c>
      <c r="CG155" s="2">
        <v>1.0200000000000001E-2</v>
      </c>
      <c r="CH155" s="2">
        <v>0</v>
      </c>
      <c r="CI155" s="2">
        <v>0</v>
      </c>
      <c r="CJ155" s="2">
        <v>47.66</v>
      </c>
      <c r="CK155" s="2">
        <v>47.1</v>
      </c>
      <c r="CL155" s="2">
        <v>51.72</v>
      </c>
      <c r="CM155" s="2">
        <v>0.53</v>
      </c>
      <c r="CN155" s="2">
        <v>0.63</v>
      </c>
      <c r="CO155" s="2">
        <v>0.01</v>
      </c>
      <c r="CP155" s="2">
        <v>54.869300000000003</v>
      </c>
      <c r="CQ155" s="2">
        <v>0</v>
      </c>
      <c r="CR155" s="2">
        <v>28.698599999999999</v>
      </c>
      <c r="CS155" s="2">
        <v>0</v>
      </c>
      <c r="CT155" s="2">
        <v>0</v>
      </c>
      <c r="CU155" s="2">
        <v>0</v>
      </c>
      <c r="CV155" s="2">
        <v>0</v>
      </c>
      <c r="CW155" s="2">
        <v>10.873200000000001</v>
      </c>
      <c r="CX155" s="2">
        <v>5.1744000000000003</v>
      </c>
      <c r="CY155" s="2">
        <v>0.38450000000000001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52.54</v>
      </c>
      <c r="DF155" s="2">
        <v>45.25</v>
      </c>
      <c r="DG155" s="2">
        <v>2.21</v>
      </c>
      <c r="DH155" s="2">
        <v>0</v>
      </c>
      <c r="DI155" s="2">
        <v>49.966000000000001</v>
      </c>
      <c r="DJ155" s="2">
        <v>0</v>
      </c>
      <c r="DK155" s="2">
        <v>4.3457999999999997</v>
      </c>
      <c r="DL155" s="2">
        <v>0</v>
      </c>
      <c r="DM155" s="2">
        <v>16.792100000000001</v>
      </c>
      <c r="DN155" s="2">
        <v>0.36799999999999999</v>
      </c>
      <c r="DO155" s="2">
        <v>12.0351</v>
      </c>
      <c r="DP155" s="2">
        <v>16.489799999999999</v>
      </c>
      <c r="DQ155" s="2">
        <v>0</v>
      </c>
      <c r="DR155" s="2">
        <v>0</v>
      </c>
      <c r="DS155" s="2">
        <v>0</v>
      </c>
      <c r="DT155" s="2">
        <v>0</v>
      </c>
      <c r="DU155" s="2">
        <v>3.2000000000000002E-3</v>
      </c>
      <c r="DV155" s="2">
        <v>0</v>
      </c>
      <c r="DW155" s="2">
        <v>0</v>
      </c>
      <c r="DX155" s="2">
        <v>56.09</v>
      </c>
      <c r="DY155" s="2">
        <v>34.159999999999997</v>
      </c>
      <c r="DZ155" s="2">
        <v>26.74</v>
      </c>
      <c r="EA155" s="2">
        <v>33.64</v>
      </c>
      <c r="EB155" s="2">
        <v>4.88</v>
      </c>
      <c r="EC155" s="2">
        <v>0.59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48.997799999999998</v>
      </c>
      <c r="FY155" s="2">
        <v>0.3397</v>
      </c>
      <c r="FZ155" s="2">
        <v>9.9496000000000002</v>
      </c>
      <c r="GA155" s="2">
        <v>36.414400000000001</v>
      </c>
      <c r="GB155" s="2">
        <v>0</v>
      </c>
      <c r="GC155" s="2">
        <v>4.2984999999999998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45.17</v>
      </c>
      <c r="GM155" s="2">
        <v>9.17</v>
      </c>
      <c r="GN155" s="2">
        <v>37.32</v>
      </c>
      <c r="GO155" s="2">
        <v>0.49</v>
      </c>
      <c r="GP155" s="2">
        <v>7.85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0</v>
      </c>
      <c r="HL155" s="2">
        <v>0</v>
      </c>
      <c r="HM155" s="2">
        <v>0</v>
      </c>
      <c r="HN155" s="2">
        <v>0</v>
      </c>
      <c r="HO155" s="2">
        <v>60.499600000000001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2">
        <v>0</v>
      </c>
      <c r="HW155" s="2">
        <v>3.0800999999999998</v>
      </c>
      <c r="HX155" s="2">
        <v>36.420299999999997</v>
      </c>
      <c r="HY155" s="2">
        <v>0</v>
      </c>
      <c r="HZ155" s="2">
        <v>95.38</v>
      </c>
      <c r="IA155" s="2">
        <v>4.62</v>
      </c>
    </row>
    <row r="156" spans="1:235" x14ac:dyDescent="0.35">
      <c r="A156" s="2" t="s">
        <v>659</v>
      </c>
      <c r="B156" s="2">
        <v>77.92</v>
      </c>
      <c r="C156" s="2">
        <v>77.33</v>
      </c>
      <c r="D156" s="2">
        <v>77.11</v>
      </c>
      <c r="E156" s="2">
        <v>1073.6099999999999</v>
      </c>
      <c r="F156" s="2">
        <v>1E-3</v>
      </c>
      <c r="G156" s="2">
        <v>-9.86</v>
      </c>
      <c r="H156" s="2">
        <v>0</v>
      </c>
      <c r="I156" s="2">
        <v>-0.71</v>
      </c>
      <c r="J156" s="2">
        <v>22.67</v>
      </c>
      <c r="K156" s="2">
        <v>1073.54</v>
      </c>
      <c r="L156" s="2">
        <v>-7.0000000000000007E-2</v>
      </c>
      <c r="M156" s="2">
        <v>1073.56</v>
      </c>
      <c r="N156" s="2">
        <v>-0.05</v>
      </c>
      <c r="O156" s="2">
        <v>1073.58</v>
      </c>
      <c r="P156" s="2">
        <v>-0.03</v>
      </c>
      <c r="Q156" s="2">
        <v>1069.24</v>
      </c>
      <c r="R156" s="2">
        <v>-4.37</v>
      </c>
      <c r="S156" s="2">
        <v>1059.3499999999999</v>
      </c>
      <c r="T156" s="2">
        <v>-14.26</v>
      </c>
      <c r="U156" s="2">
        <v>1073.6099999999999</v>
      </c>
      <c r="V156" s="2">
        <v>0</v>
      </c>
      <c r="W156" s="2">
        <v>1026.8499999999999</v>
      </c>
      <c r="X156" s="2">
        <v>-46.76</v>
      </c>
      <c r="Y156" s="2">
        <v>9.3789999999999996</v>
      </c>
      <c r="Z156" s="2">
        <v>34.041699999999999</v>
      </c>
      <c r="AA156" s="2">
        <v>30.215499999999999</v>
      </c>
      <c r="AB156" s="2">
        <v>0</v>
      </c>
      <c r="AC156" s="2">
        <v>0</v>
      </c>
      <c r="AD156" s="2">
        <v>2.1493000000000002</v>
      </c>
      <c r="AE156" s="2">
        <v>0</v>
      </c>
      <c r="AF156" s="2">
        <v>1.2325999999999999</v>
      </c>
      <c r="AG156" s="2">
        <v>0.4909</v>
      </c>
      <c r="AH156" s="2">
        <v>36.302199999999999</v>
      </c>
      <c r="AI156" s="2">
        <v>52.552399999999999</v>
      </c>
      <c r="AJ156" s="2">
        <v>0</v>
      </c>
      <c r="AK156" s="2">
        <v>0</v>
      </c>
      <c r="AL156" s="2">
        <v>9.8713999999999995</v>
      </c>
      <c r="AM156" s="2">
        <v>0</v>
      </c>
      <c r="AN156" s="2">
        <v>0.78300000000000003</v>
      </c>
      <c r="AO156" s="2">
        <v>0.2374</v>
      </c>
      <c r="AP156" s="2">
        <v>4.53E-2</v>
      </c>
      <c r="AQ156" s="2">
        <v>52.105200000000004</v>
      </c>
      <c r="AR156" s="2">
        <v>2.6888999999999998</v>
      </c>
      <c r="AS156" s="2">
        <v>11.7319</v>
      </c>
      <c r="AT156" s="2">
        <v>2.7063000000000001</v>
      </c>
      <c r="AU156" s="2">
        <v>15.154199999999999</v>
      </c>
      <c r="AV156" s="2">
        <v>0.30599999999999999</v>
      </c>
      <c r="AW156" s="2">
        <v>2.7412000000000001</v>
      </c>
      <c r="AX156" s="2">
        <v>6.9161999999999999</v>
      </c>
      <c r="AY156" s="2">
        <v>2.7136</v>
      </c>
      <c r="AZ156" s="2">
        <v>2.0112000000000001</v>
      </c>
      <c r="BA156" s="2">
        <v>0.6704</v>
      </c>
      <c r="BB156" s="2">
        <v>0</v>
      </c>
      <c r="BC156" s="2">
        <v>4.0000000000000002E-4</v>
      </c>
      <c r="BD156" s="2">
        <v>0.2545</v>
      </c>
      <c r="BE156" s="2">
        <v>0</v>
      </c>
      <c r="BF156" s="2">
        <v>2.0868000000000002</v>
      </c>
      <c r="BG156" s="2">
        <v>1.1044</v>
      </c>
      <c r="BH156" s="2">
        <v>0.55900000000000005</v>
      </c>
      <c r="BI156" s="2">
        <v>1.7568999999999999</v>
      </c>
      <c r="BJ156" s="2">
        <v>3.0712000000000002</v>
      </c>
      <c r="BK156" s="2">
        <v>2.5142000000000002</v>
      </c>
      <c r="BL156" s="2">
        <v>2.5497000000000001</v>
      </c>
      <c r="BM156" s="2">
        <v>2.4992000000000001</v>
      </c>
      <c r="BN156" s="2">
        <v>2.4342999999999999</v>
      </c>
      <c r="BO156" s="2">
        <v>2.4036</v>
      </c>
      <c r="BP156" s="2">
        <v>2.3746</v>
      </c>
      <c r="BQ156" s="2">
        <v>2.3624999999999998</v>
      </c>
      <c r="BR156" s="2">
        <v>2.4077999999999999</v>
      </c>
      <c r="BS156" s="2">
        <v>2.4321999999999999</v>
      </c>
      <c r="BT156" s="2">
        <v>2.4367000000000001</v>
      </c>
      <c r="BU156" s="2">
        <v>34.541200000000003</v>
      </c>
      <c r="BV156" s="2">
        <v>0</v>
      </c>
      <c r="BW156" s="2">
        <v>0</v>
      </c>
      <c r="BX156" s="2">
        <v>0</v>
      </c>
      <c r="BY156" s="2">
        <v>42.851900000000001</v>
      </c>
      <c r="BZ156" s="2">
        <v>0.43419999999999997</v>
      </c>
      <c r="CA156" s="2">
        <v>21.756699999999999</v>
      </c>
      <c r="CB156" s="2">
        <v>0.40589999999999998</v>
      </c>
      <c r="CC156" s="2">
        <v>0</v>
      </c>
      <c r="CD156" s="2">
        <v>0</v>
      </c>
      <c r="CE156" s="2">
        <v>0</v>
      </c>
      <c r="CF156" s="2">
        <v>0</v>
      </c>
      <c r="CG156" s="2">
        <v>1.01E-2</v>
      </c>
      <c r="CH156" s="2">
        <v>0</v>
      </c>
      <c r="CI156" s="2">
        <v>0</v>
      </c>
      <c r="CJ156" s="2">
        <v>47.51</v>
      </c>
      <c r="CK156" s="2">
        <v>46.95</v>
      </c>
      <c r="CL156" s="2">
        <v>51.88</v>
      </c>
      <c r="CM156" s="2">
        <v>0.53</v>
      </c>
      <c r="CN156" s="2">
        <v>0.63</v>
      </c>
      <c r="CO156" s="2">
        <v>0.01</v>
      </c>
      <c r="CP156" s="2">
        <v>54.9</v>
      </c>
      <c r="CQ156" s="2">
        <v>0</v>
      </c>
      <c r="CR156" s="2">
        <v>28.677299999999999</v>
      </c>
      <c r="CS156" s="2">
        <v>0</v>
      </c>
      <c r="CT156" s="2">
        <v>0</v>
      </c>
      <c r="CU156" s="2">
        <v>0</v>
      </c>
      <c r="CV156" s="2">
        <v>0</v>
      </c>
      <c r="CW156" s="2">
        <v>10.8485</v>
      </c>
      <c r="CX156" s="2">
        <v>5.1872999999999996</v>
      </c>
      <c r="CY156" s="2">
        <v>0.38679999999999998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52.42</v>
      </c>
      <c r="DF156" s="2">
        <v>45.36</v>
      </c>
      <c r="DG156" s="2">
        <v>2.23</v>
      </c>
      <c r="DH156" s="2">
        <v>0</v>
      </c>
      <c r="DI156" s="2">
        <v>49.959099999999999</v>
      </c>
      <c r="DJ156" s="2">
        <v>0</v>
      </c>
      <c r="DK156" s="2">
        <v>4.335</v>
      </c>
      <c r="DL156" s="2">
        <v>0</v>
      </c>
      <c r="DM156" s="2">
        <v>16.856999999999999</v>
      </c>
      <c r="DN156" s="2">
        <v>0.37</v>
      </c>
      <c r="DO156" s="2">
        <v>12.010999999999999</v>
      </c>
      <c r="DP156" s="2">
        <v>16.464700000000001</v>
      </c>
      <c r="DQ156" s="2">
        <v>0</v>
      </c>
      <c r="DR156" s="2">
        <v>0</v>
      </c>
      <c r="DS156" s="2">
        <v>0</v>
      </c>
      <c r="DT156" s="2">
        <v>0</v>
      </c>
      <c r="DU156" s="2">
        <v>3.0999999999999999E-3</v>
      </c>
      <c r="DV156" s="2">
        <v>0</v>
      </c>
      <c r="DW156" s="2">
        <v>0</v>
      </c>
      <c r="DX156" s="2">
        <v>55.95</v>
      </c>
      <c r="DY156" s="2">
        <v>34.1</v>
      </c>
      <c r="DZ156" s="2">
        <v>26.85</v>
      </c>
      <c r="EA156" s="2">
        <v>33.590000000000003</v>
      </c>
      <c r="EB156" s="2">
        <v>4.8600000000000003</v>
      </c>
      <c r="EC156" s="2">
        <v>0.6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2"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48.947699999999998</v>
      </c>
      <c r="FY156" s="2">
        <v>0.3387</v>
      </c>
      <c r="FZ156" s="2">
        <v>10.0336</v>
      </c>
      <c r="GA156" s="2">
        <v>36.397100000000002</v>
      </c>
      <c r="GB156" s="2">
        <v>0</v>
      </c>
      <c r="GC156" s="2">
        <v>4.2828999999999997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45.13</v>
      </c>
      <c r="GM156" s="2">
        <v>9.25</v>
      </c>
      <c r="GN156" s="2">
        <v>37.299999999999997</v>
      </c>
      <c r="GO156" s="2">
        <v>0.49</v>
      </c>
      <c r="GP156" s="2">
        <v>7.82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60.508200000000002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2">
        <v>0</v>
      </c>
      <c r="HW156" s="2">
        <v>3.0712999999999999</v>
      </c>
      <c r="HX156" s="2">
        <v>36.420400000000001</v>
      </c>
      <c r="HY156" s="2">
        <v>0</v>
      </c>
      <c r="HZ156" s="2">
        <v>95.39</v>
      </c>
      <c r="IA156" s="2">
        <v>4.6100000000000003</v>
      </c>
    </row>
    <row r="157" spans="1:235" x14ac:dyDescent="0.35">
      <c r="A157" s="2" t="s">
        <v>659</v>
      </c>
      <c r="B157" s="2">
        <v>78.42</v>
      </c>
      <c r="C157" s="2">
        <v>77.849999999999994</v>
      </c>
      <c r="D157" s="2">
        <v>77.62</v>
      </c>
      <c r="E157" s="2">
        <v>1072.98</v>
      </c>
      <c r="F157" s="2">
        <v>1E-3</v>
      </c>
      <c r="G157" s="2">
        <v>-9.8699999999999992</v>
      </c>
      <c r="H157" s="2">
        <v>0</v>
      </c>
      <c r="I157" s="2">
        <v>-0.71</v>
      </c>
      <c r="J157" s="2">
        <v>22.15</v>
      </c>
      <c r="K157" s="2">
        <v>1072.9100000000001</v>
      </c>
      <c r="L157" s="2">
        <v>-7.0000000000000007E-2</v>
      </c>
      <c r="M157" s="2">
        <v>1072.92</v>
      </c>
      <c r="N157" s="2">
        <v>-0.06</v>
      </c>
      <c r="O157" s="2">
        <v>1072.95</v>
      </c>
      <c r="P157" s="2">
        <v>-0.03</v>
      </c>
      <c r="Q157" s="2">
        <v>1068.82</v>
      </c>
      <c r="R157" s="2">
        <v>-4.16</v>
      </c>
      <c r="S157" s="2">
        <v>1058.9000000000001</v>
      </c>
      <c r="T157" s="2">
        <v>-14.08</v>
      </c>
      <c r="U157" s="2">
        <v>1072.98</v>
      </c>
      <c r="V157" s="2">
        <v>0</v>
      </c>
      <c r="W157" s="2">
        <v>1026.8499999999999</v>
      </c>
      <c r="X157" s="2">
        <v>-46.13</v>
      </c>
      <c r="Y157" s="2">
        <v>9.3815000000000008</v>
      </c>
      <c r="Z157" s="2">
        <v>34.231699999999996</v>
      </c>
      <c r="AA157" s="2">
        <v>30.488399999999999</v>
      </c>
      <c r="AB157" s="2">
        <v>0</v>
      </c>
      <c r="AC157" s="2">
        <v>0</v>
      </c>
      <c r="AD157" s="2">
        <v>2.2004000000000001</v>
      </c>
      <c r="AE157" s="2">
        <v>0</v>
      </c>
      <c r="AF157" s="2">
        <v>1.2366999999999999</v>
      </c>
      <c r="AG157" s="2">
        <v>0.49</v>
      </c>
      <c r="AH157" s="2">
        <v>36.497500000000002</v>
      </c>
      <c r="AI157" s="2">
        <v>52.429200000000002</v>
      </c>
      <c r="AJ157" s="2">
        <v>0</v>
      </c>
      <c r="AK157" s="2">
        <v>0</v>
      </c>
      <c r="AL157" s="2">
        <v>9.7995000000000001</v>
      </c>
      <c r="AM157" s="2">
        <v>0</v>
      </c>
      <c r="AN157" s="2">
        <v>0.78390000000000004</v>
      </c>
      <c r="AO157" s="2">
        <v>0.23630000000000001</v>
      </c>
      <c r="AP157" s="2">
        <v>4.53E-2</v>
      </c>
      <c r="AQ157" s="2">
        <v>52.213000000000001</v>
      </c>
      <c r="AR157" s="2">
        <v>2.6446000000000001</v>
      </c>
      <c r="AS157" s="2">
        <v>11.756399999999999</v>
      </c>
      <c r="AT157" s="2">
        <v>2.7044000000000001</v>
      </c>
      <c r="AU157" s="2">
        <v>15.098000000000001</v>
      </c>
      <c r="AV157" s="2">
        <v>0.3054</v>
      </c>
      <c r="AW157" s="2">
        <v>2.7151999999999998</v>
      </c>
      <c r="AX157" s="2">
        <v>6.8575999999999997</v>
      </c>
      <c r="AY157" s="2">
        <v>2.7134</v>
      </c>
      <c r="AZ157" s="2">
        <v>2.0516000000000001</v>
      </c>
      <c r="BA157" s="2">
        <v>0.68620000000000003</v>
      </c>
      <c r="BB157" s="2">
        <v>0</v>
      </c>
      <c r="BC157" s="2">
        <v>4.0000000000000002E-4</v>
      </c>
      <c r="BD157" s="2">
        <v>0.25369999999999998</v>
      </c>
      <c r="BE157" s="2">
        <v>0</v>
      </c>
      <c r="BF157" s="2">
        <v>2.0964999999999998</v>
      </c>
      <c r="BG157" s="2">
        <v>1.0994999999999999</v>
      </c>
      <c r="BH157" s="2">
        <v>0.55640000000000001</v>
      </c>
      <c r="BI157" s="2">
        <v>1.7627999999999999</v>
      </c>
      <c r="BJ157" s="2">
        <v>3.1149</v>
      </c>
      <c r="BK157" s="2">
        <v>2.5407000000000002</v>
      </c>
      <c r="BL157" s="2">
        <v>2.5769000000000002</v>
      </c>
      <c r="BM157" s="2">
        <v>2.5246</v>
      </c>
      <c r="BN157" s="2">
        <v>2.4578000000000002</v>
      </c>
      <c r="BO157" s="2">
        <v>2.4262999999999999</v>
      </c>
      <c r="BP157" s="2">
        <v>2.3965000000000001</v>
      </c>
      <c r="BQ157" s="2">
        <v>2.3763000000000001</v>
      </c>
      <c r="BR157" s="2">
        <v>2.4228000000000001</v>
      </c>
      <c r="BS157" s="2">
        <v>2.4479000000000002</v>
      </c>
      <c r="BT157" s="2">
        <v>2.4523999999999999</v>
      </c>
      <c r="BU157" s="2">
        <v>34.521700000000003</v>
      </c>
      <c r="BV157" s="2">
        <v>0</v>
      </c>
      <c r="BW157" s="2">
        <v>0</v>
      </c>
      <c r="BX157" s="2">
        <v>0</v>
      </c>
      <c r="BY157" s="2">
        <v>42.956899999999997</v>
      </c>
      <c r="BZ157" s="2">
        <v>0.43530000000000002</v>
      </c>
      <c r="CA157" s="2">
        <v>21.673300000000001</v>
      </c>
      <c r="CB157" s="2">
        <v>0.40289999999999998</v>
      </c>
      <c r="CC157" s="2">
        <v>0</v>
      </c>
      <c r="CD157" s="2">
        <v>0</v>
      </c>
      <c r="CE157" s="2">
        <v>0</v>
      </c>
      <c r="CF157" s="2">
        <v>0</v>
      </c>
      <c r="CG157" s="2">
        <v>9.9000000000000008E-3</v>
      </c>
      <c r="CH157" s="2">
        <v>0</v>
      </c>
      <c r="CI157" s="2">
        <v>0</v>
      </c>
      <c r="CJ157" s="2">
        <v>47.35</v>
      </c>
      <c r="CK157" s="2">
        <v>46.8</v>
      </c>
      <c r="CL157" s="2">
        <v>52.03</v>
      </c>
      <c r="CM157" s="2">
        <v>0.53</v>
      </c>
      <c r="CN157" s="2">
        <v>0.63</v>
      </c>
      <c r="CO157" s="2">
        <v>0.01</v>
      </c>
      <c r="CP157" s="2">
        <v>54.930700000000002</v>
      </c>
      <c r="CQ157" s="2">
        <v>0</v>
      </c>
      <c r="CR157" s="2">
        <v>28.656199999999998</v>
      </c>
      <c r="CS157" s="2">
        <v>0</v>
      </c>
      <c r="CT157" s="2">
        <v>0</v>
      </c>
      <c r="CU157" s="2">
        <v>0</v>
      </c>
      <c r="CV157" s="2">
        <v>0</v>
      </c>
      <c r="CW157" s="2">
        <v>10.8239</v>
      </c>
      <c r="CX157" s="2">
        <v>5.2</v>
      </c>
      <c r="CY157" s="2">
        <v>0.38929999999999998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52.3</v>
      </c>
      <c r="DF157" s="2">
        <v>45.46</v>
      </c>
      <c r="DG157" s="2">
        <v>2.2400000000000002</v>
      </c>
      <c r="DH157" s="2">
        <v>0</v>
      </c>
      <c r="DI157" s="2">
        <v>49.952399999999997</v>
      </c>
      <c r="DJ157" s="2">
        <v>0</v>
      </c>
      <c r="DK157" s="2">
        <v>4.3239000000000001</v>
      </c>
      <c r="DL157" s="2">
        <v>0</v>
      </c>
      <c r="DM157" s="2">
        <v>16.9224</v>
      </c>
      <c r="DN157" s="2">
        <v>0.372</v>
      </c>
      <c r="DO157" s="2">
        <v>11.987</v>
      </c>
      <c r="DP157" s="2">
        <v>16.4392</v>
      </c>
      <c r="DQ157" s="2">
        <v>0</v>
      </c>
      <c r="DR157" s="2">
        <v>0</v>
      </c>
      <c r="DS157" s="2">
        <v>0</v>
      </c>
      <c r="DT157" s="2">
        <v>0</v>
      </c>
      <c r="DU157" s="2">
        <v>3.0999999999999999E-3</v>
      </c>
      <c r="DV157" s="2">
        <v>0</v>
      </c>
      <c r="DW157" s="2">
        <v>0</v>
      </c>
      <c r="DX157" s="2">
        <v>55.8</v>
      </c>
      <c r="DY157" s="2">
        <v>34.04</v>
      </c>
      <c r="DZ157" s="2">
        <v>26.96</v>
      </c>
      <c r="EA157" s="2">
        <v>33.549999999999997</v>
      </c>
      <c r="EB157" s="2">
        <v>4.8499999999999996</v>
      </c>
      <c r="EC157" s="2">
        <v>0.6</v>
      </c>
      <c r="ED157" s="2">
        <v>0</v>
      </c>
      <c r="EE157" s="2">
        <v>0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48.896599999999999</v>
      </c>
      <c r="FY157" s="2">
        <v>0.3377</v>
      </c>
      <c r="FZ157" s="2">
        <v>10.1196</v>
      </c>
      <c r="GA157" s="2">
        <v>36.378399999999999</v>
      </c>
      <c r="GB157" s="2">
        <v>0</v>
      </c>
      <c r="GC157" s="2">
        <v>4.2675999999999998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45.09</v>
      </c>
      <c r="GM157" s="2">
        <v>9.33</v>
      </c>
      <c r="GN157" s="2">
        <v>37.29</v>
      </c>
      <c r="GO157" s="2">
        <v>0.49</v>
      </c>
      <c r="GP157" s="2">
        <v>7.8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60.516800000000003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3.0626000000000002</v>
      </c>
      <c r="HX157" s="2">
        <v>36.4206</v>
      </c>
      <c r="HY157" s="2">
        <v>0</v>
      </c>
      <c r="HZ157" s="2">
        <v>95.41</v>
      </c>
      <c r="IA157" s="2">
        <v>4.59</v>
      </c>
    </row>
    <row r="158" spans="1:235" x14ac:dyDescent="0.35">
      <c r="A158" s="2" t="s">
        <v>659</v>
      </c>
      <c r="B158" s="2">
        <v>78.930000000000007</v>
      </c>
      <c r="C158" s="2">
        <v>78.37</v>
      </c>
      <c r="D158" s="2">
        <v>78.12</v>
      </c>
      <c r="E158" s="2">
        <v>1072.33</v>
      </c>
      <c r="F158" s="2">
        <v>1E-3</v>
      </c>
      <c r="G158" s="2">
        <v>-9.8800000000000008</v>
      </c>
      <c r="H158" s="2">
        <v>0</v>
      </c>
      <c r="I158" s="2">
        <v>-0.71</v>
      </c>
      <c r="J158" s="2">
        <v>21.63</v>
      </c>
      <c r="K158" s="2">
        <v>1072.24</v>
      </c>
      <c r="L158" s="2">
        <v>-0.09</v>
      </c>
      <c r="M158" s="2">
        <v>1072.27</v>
      </c>
      <c r="N158" s="2">
        <v>-7.0000000000000007E-2</v>
      </c>
      <c r="O158" s="2">
        <v>1072.29</v>
      </c>
      <c r="P158" s="2">
        <v>-0.04</v>
      </c>
      <c r="Q158" s="2">
        <v>1068.3900000000001</v>
      </c>
      <c r="R158" s="2">
        <v>-3.95</v>
      </c>
      <c r="S158" s="2">
        <v>1058.43</v>
      </c>
      <c r="T158" s="2">
        <v>-13.9</v>
      </c>
      <c r="U158" s="2">
        <v>1072.33</v>
      </c>
      <c r="V158" s="2">
        <v>0</v>
      </c>
      <c r="W158" s="2">
        <v>1026.8499999999999</v>
      </c>
      <c r="X158" s="2">
        <v>-45.48</v>
      </c>
      <c r="Y158" s="2">
        <v>9.3841999999999999</v>
      </c>
      <c r="Z158" s="2">
        <v>34.421799999999998</v>
      </c>
      <c r="AA158" s="2">
        <v>30.761800000000001</v>
      </c>
      <c r="AB158" s="2">
        <v>0</v>
      </c>
      <c r="AC158" s="2">
        <v>0</v>
      </c>
      <c r="AD158" s="2">
        <v>2.2509999999999999</v>
      </c>
      <c r="AE158" s="2">
        <v>0</v>
      </c>
      <c r="AF158" s="2">
        <v>1.2407999999999999</v>
      </c>
      <c r="AG158" s="2">
        <v>0.51459999999999995</v>
      </c>
      <c r="AH158" s="2">
        <v>36.487400000000001</v>
      </c>
      <c r="AI158" s="2">
        <v>52.488399999999999</v>
      </c>
      <c r="AJ158" s="2">
        <v>0</v>
      </c>
      <c r="AK158" s="2">
        <v>0</v>
      </c>
      <c r="AL158" s="2">
        <v>9.7231000000000005</v>
      </c>
      <c r="AM158" s="2">
        <v>0</v>
      </c>
      <c r="AN158" s="2">
        <v>0.78649999999999998</v>
      </c>
      <c r="AO158" s="2">
        <v>0.2351</v>
      </c>
      <c r="AP158" s="2">
        <v>4.53E-2</v>
      </c>
      <c r="AQ158" s="2">
        <v>52.325200000000002</v>
      </c>
      <c r="AR158" s="2">
        <v>2.5994999999999999</v>
      </c>
      <c r="AS158" s="2">
        <v>11.782400000000001</v>
      </c>
      <c r="AT158" s="2">
        <v>2.7021000000000002</v>
      </c>
      <c r="AU158" s="2">
        <v>15.0373</v>
      </c>
      <c r="AV158" s="2">
        <v>0.30470000000000003</v>
      </c>
      <c r="AW158" s="2">
        <v>2.6886000000000001</v>
      </c>
      <c r="AX158" s="2">
        <v>6.7972000000000001</v>
      </c>
      <c r="AY158" s="2">
        <v>2.7130000000000001</v>
      </c>
      <c r="AZ158" s="2">
        <v>2.0939000000000001</v>
      </c>
      <c r="BA158" s="2">
        <v>0.70269999999999999</v>
      </c>
      <c r="BB158" s="2">
        <v>0</v>
      </c>
      <c r="BC158" s="2">
        <v>4.0000000000000002E-4</v>
      </c>
      <c r="BD158" s="2">
        <v>0.253</v>
      </c>
      <c r="BE158" s="2">
        <v>0</v>
      </c>
      <c r="BF158" s="2">
        <v>2.1059999999999999</v>
      </c>
      <c r="BG158" s="2">
        <v>1.0947</v>
      </c>
      <c r="BH158" s="2">
        <v>0.55369999999999997</v>
      </c>
      <c r="BI158" s="2">
        <v>1.7685999999999999</v>
      </c>
      <c r="BJ158" s="2">
        <v>3.1598000000000002</v>
      </c>
      <c r="BK158" s="2">
        <v>2.5678000000000001</v>
      </c>
      <c r="BL158" s="2">
        <v>2.6046999999999998</v>
      </c>
      <c r="BM158" s="2">
        <v>2.5507</v>
      </c>
      <c r="BN158" s="2">
        <v>2.4819</v>
      </c>
      <c r="BO158" s="2">
        <v>2.4493999999999998</v>
      </c>
      <c r="BP158" s="2">
        <v>2.4188000000000001</v>
      </c>
      <c r="BQ158" s="2">
        <v>2.39</v>
      </c>
      <c r="BR158" s="2">
        <v>2.4376000000000002</v>
      </c>
      <c r="BS158" s="2">
        <v>2.4634</v>
      </c>
      <c r="BT158" s="2">
        <v>2.468</v>
      </c>
      <c r="BU158" s="2">
        <v>34.502200000000002</v>
      </c>
      <c r="BV158" s="2">
        <v>0</v>
      </c>
      <c r="BW158" s="2">
        <v>0</v>
      </c>
      <c r="BX158" s="2">
        <v>0</v>
      </c>
      <c r="BY158" s="2">
        <v>43.062199999999997</v>
      </c>
      <c r="BZ158" s="2">
        <v>0.43630000000000002</v>
      </c>
      <c r="CA158" s="2">
        <v>21.5898</v>
      </c>
      <c r="CB158" s="2">
        <v>0.3997</v>
      </c>
      <c r="CC158" s="2">
        <v>0</v>
      </c>
      <c r="CD158" s="2">
        <v>0</v>
      </c>
      <c r="CE158" s="2">
        <v>0</v>
      </c>
      <c r="CF158" s="2">
        <v>0</v>
      </c>
      <c r="CG158" s="2">
        <v>9.7999999999999997E-3</v>
      </c>
      <c r="CH158" s="2">
        <v>0</v>
      </c>
      <c r="CI158" s="2">
        <v>0</v>
      </c>
      <c r="CJ158" s="2">
        <v>47.19</v>
      </c>
      <c r="CK158" s="2">
        <v>46.64</v>
      </c>
      <c r="CL158" s="2">
        <v>52.19</v>
      </c>
      <c r="CM158" s="2">
        <v>0.54</v>
      </c>
      <c r="CN158" s="2">
        <v>0.62</v>
      </c>
      <c r="CO158" s="2">
        <v>0.01</v>
      </c>
      <c r="CP158" s="2">
        <v>54.961199999999998</v>
      </c>
      <c r="CQ158" s="2">
        <v>0</v>
      </c>
      <c r="CR158" s="2">
        <v>28.635000000000002</v>
      </c>
      <c r="CS158" s="2">
        <v>0</v>
      </c>
      <c r="CT158" s="2">
        <v>0</v>
      </c>
      <c r="CU158" s="2">
        <v>0</v>
      </c>
      <c r="CV158" s="2">
        <v>0</v>
      </c>
      <c r="CW158" s="2">
        <v>10.799300000000001</v>
      </c>
      <c r="CX158" s="2">
        <v>5.2126999999999999</v>
      </c>
      <c r="CY158" s="2">
        <v>0.39169999999999999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52.17</v>
      </c>
      <c r="DF158" s="2">
        <v>45.57</v>
      </c>
      <c r="DG158" s="2">
        <v>2.25</v>
      </c>
      <c r="DH158" s="2">
        <v>0</v>
      </c>
      <c r="DI158" s="2">
        <v>49.945500000000003</v>
      </c>
      <c r="DJ158" s="2">
        <v>0</v>
      </c>
      <c r="DK158" s="2">
        <v>4.3129999999999997</v>
      </c>
      <c r="DL158" s="2">
        <v>0</v>
      </c>
      <c r="DM158" s="2">
        <v>16.9878</v>
      </c>
      <c r="DN158" s="2">
        <v>0.374</v>
      </c>
      <c r="DO158" s="2">
        <v>11.962999999999999</v>
      </c>
      <c r="DP158" s="2">
        <v>16.413599999999999</v>
      </c>
      <c r="DQ158" s="2">
        <v>0</v>
      </c>
      <c r="DR158" s="2">
        <v>0</v>
      </c>
      <c r="DS158" s="2">
        <v>0</v>
      </c>
      <c r="DT158" s="2">
        <v>0</v>
      </c>
      <c r="DU158" s="2">
        <v>3.0999999999999999E-3</v>
      </c>
      <c r="DV158" s="2">
        <v>0</v>
      </c>
      <c r="DW158" s="2">
        <v>0</v>
      </c>
      <c r="DX158" s="2">
        <v>55.66</v>
      </c>
      <c r="DY158" s="2">
        <v>33.979999999999997</v>
      </c>
      <c r="DZ158" s="2">
        <v>27.07</v>
      </c>
      <c r="EA158" s="2">
        <v>33.51</v>
      </c>
      <c r="EB158" s="2">
        <v>4.84</v>
      </c>
      <c r="EC158" s="2">
        <v>0.6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48.844499999999996</v>
      </c>
      <c r="FY158" s="2">
        <v>0.33679999999999999</v>
      </c>
      <c r="FZ158" s="2">
        <v>10.2075</v>
      </c>
      <c r="GA158" s="2">
        <v>36.359099999999998</v>
      </c>
      <c r="GB158" s="2">
        <v>0</v>
      </c>
      <c r="GC158" s="2">
        <v>4.2521000000000004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45.05</v>
      </c>
      <c r="GM158" s="2">
        <v>9.42</v>
      </c>
      <c r="GN158" s="2">
        <v>37.28</v>
      </c>
      <c r="GO158" s="2">
        <v>0.49</v>
      </c>
      <c r="GP158" s="2">
        <v>7.77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60.525300000000001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3.0539999999999998</v>
      </c>
      <c r="HX158" s="2">
        <v>36.420699999999997</v>
      </c>
      <c r="HY158" s="2">
        <v>0</v>
      </c>
      <c r="HZ158" s="2">
        <v>95.42</v>
      </c>
      <c r="IA158" s="2">
        <v>4.58</v>
      </c>
    </row>
    <row r="159" spans="1:235" x14ac:dyDescent="0.35">
      <c r="A159" s="2" t="s">
        <v>659</v>
      </c>
      <c r="B159" s="2">
        <v>79.430000000000007</v>
      </c>
      <c r="C159" s="2">
        <v>78.900000000000006</v>
      </c>
      <c r="D159" s="2">
        <v>78.63</v>
      </c>
      <c r="E159" s="2">
        <v>1071.6600000000001</v>
      </c>
      <c r="F159" s="2">
        <v>1E-3</v>
      </c>
      <c r="G159" s="2">
        <v>-9.8800000000000008</v>
      </c>
      <c r="H159" s="2">
        <v>0</v>
      </c>
      <c r="I159" s="2">
        <v>-0.71</v>
      </c>
      <c r="J159" s="2">
        <v>21.1</v>
      </c>
      <c r="K159" s="2">
        <v>1071.57</v>
      </c>
      <c r="L159" s="2">
        <v>-0.09</v>
      </c>
      <c r="M159" s="2">
        <v>1071.5899999999999</v>
      </c>
      <c r="N159" s="2">
        <v>-7.0000000000000007E-2</v>
      </c>
      <c r="O159" s="2">
        <v>1071.6199999999999</v>
      </c>
      <c r="P159" s="2">
        <v>-0.04</v>
      </c>
      <c r="Q159" s="2">
        <v>1067.94</v>
      </c>
      <c r="R159" s="2">
        <v>-3.73</v>
      </c>
      <c r="S159" s="2">
        <v>1057.95</v>
      </c>
      <c r="T159" s="2">
        <v>-13.71</v>
      </c>
      <c r="U159" s="2">
        <v>1071.6600000000001</v>
      </c>
      <c r="V159" s="2">
        <v>0</v>
      </c>
      <c r="W159" s="2">
        <v>1026.8499999999999</v>
      </c>
      <c r="X159" s="2">
        <v>-44.81</v>
      </c>
      <c r="Y159" s="2">
        <v>9.3856999999999999</v>
      </c>
      <c r="Z159" s="2">
        <v>34.611800000000002</v>
      </c>
      <c r="AA159" s="2">
        <v>31.0367</v>
      </c>
      <c r="AB159" s="2">
        <v>0</v>
      </c>
      <c r="AC159" s="2">
        <v>0</v>
      </c>
      <c r="AD159" s="2">
        <v>2.3012999999999999</v>
      </c>
      <c r="AE159" s="2">
        <v>0</v>
      </c>
      <c r="AF159" s="2">
        <v>1.2448999999999999</v>
      </c>
      <c r="AG159" s="2">
        <v>0.28549999999999998</v>
      </c>
      <c r="AH159" s="2">
        <v>36.478700000000003</v>
      </c>
      <c r="AI159" s="2">
        <v>52.784300000000002</v>
      </c>
      <c r="AJ159" s="2">
        <v>0</v>
      </c>
      <c r="AK159" s="2">
        <v>0</v>
      </c>
      <c r="AL159" s="2">
        <v>9.6641999999999992</v>
      </c>
      <c r="AM159" s="2">
        <v>0</v>
      </c>
      <c r="AN159" s="2">
        <v>0.7873</v>
      </c>
      <c r="AO159" s="2">
        <v>0.2339</v>
      </c>
      <c r="AP159" s="2">
        <v>4.53E-2</v>
      </c>
      <c r="AQ159" s="2">
        <v>52.441099999999999</v>
      </c>
      <c r="AR159" s="2">
        <v>2.5531999999999999</v>
      </c>
      <c r="AS159" s="2">
        <v>11.809900000000001</v>
      </c>
      <c r="AT159" s="2">
        <v>2.6993999999999998</v>
      </c>
      <c r="AU159" s="2">
        <v>14.972899999999999</v>
      </c>
      <c r="AV159" s="2">
        <v>0.3039</v>
      </c>
      <c r="AW159" s="2">
        <v>2.6616</v>
      </c>
      <c r="AX159" s="2">
        <v>6.7348999999999997</v>
      </c>
      <c r="AY159" s="2">
        <v>2.7122999999999999</v>
      </c>
      <c r="AZ159" s="2">
        <v>2.1381999999999999</v>
      </c>
      <c r="BA159" s="2">
        <v>0.72009999999999996</v>
      </c>
      <c r="BB159" s="2">
        <v>0</v>
      </c>
      <c r="BC159" s="2">
        <v>4.0000000000000002E-4</v>
      </c>
      <c r="BD159" s="2">
        <v>0.25209999999999999</v>
      </c>
      <c r="BE159" s="2">
        <v>0</v>
      </c>
      <c r="BF159" s="2">
        <v>2.1153</v>
      </c>
      <c r="BG159" s="2">
        <v>1.0899000000000001</v>
      </c>
      <c r="BH159" s="2">
        <v>0.55100000000000005</v>
      </c>
      <c r="BI159" s="2">
        <v>1.7742</v>
      </c>
      <c r="BJ159" s="2">
        <v>3.206</v>
      </c>
      <c r="BK159" s="2">
        <v>2.5954999999999999</v>
      </c>
      <c r="BL159" s="2">
        <v>2.6331000000000002</v>
      </c>
      <c r="BM159" s="2">
        <v>2.5773000000000001</v>
      </c>
      <c r="BN159" s="2">
        <v>2.5064000000000002</v>
      </c>
      <c r="BO159" s="2">
        <v>2.4731000000000001</v>
      </c>
      <c r="BP159" s="2">
        <v>2.4416000000000002</v>
      </c>
      <c r="BQ159" s="2">
        <v>2.4034</v>
      </c>
      <c r="BR159" s="2">
        <v>2.4523000000000001</v>
      </c>
      <c r="BS159" s="2">
        <v>2.4786999999999999</v>
      </c>
      <c r="BT159" s="2">
        <v>2.4834000000000001</v>
      </c>
      <c r="BU159" s="2">
        <v>34.482700000000001</v>
      </c>
      <c r="BV159" s="2">
        <v>0</v>
      </c>
      <c r="BW159" s="2">
        <v>0</v>
      </c>
      <c r="BX159" s="2">
        <v>0</v>
      </c>
      <c r="BY159" s="2">
        <v>43.167499999999997</v>
      </c>
      <c r="BZ159" s="2">
        <v>0.43740000000000001</v>
      </c>
      <c r="CA159" s="2">
        <v>21.5063</v>
      </c>
      <c r="CB159" s="2">
        <v>0.39650000000000002</v>
      </c>
      <c r="CC159" s="2">
        <v>0</v>
      </c>
      <c r="CD159" s="2">
        <v>0</v>
      </c>
      <c r="CE159" s="2">
        <v>0</v>
      </c>
      <c r="CF159" s="2">
        <v>0</v>
      </c>
      <c r="CG159" s="2">
        <v>9.5999999999999992E-3</v>
      </c>
      <c r="CH159" s="2">
        <v>0</v>
      </c>
      <c r="CI159" s="2">
        <v>0</v>
      </c>
      <c r="CJ159" s="2">
        <v>47.04</v>
      </c>
      <c r="CK159" s="2">
        <v>46.49</v>
      </c>
      <c r="CL159" s="2">
        <v>52.35</v>
      </c>
      <c r="CM159" s="2">
        <v>0.54</v>
      </c>
      <c r="CN159" s="2">
        <v>0.62</v>
      </c>
      <c r="CO159" s="2">
        <v>0.01</v>
      </c>
      <c r="CP159" s="2">
        <v>54.991799999999998</v>
      </c>
      <c r="CQ159" s="2">
        <v>0</v>
      </c>
      <c r="CR159" s="2">
        <v>28.613900000000001</v>
      </c>
      <c r="CS159" s="2">
        <v>0</v>
      </c>
      <c r="CT159" s="2">
        <v>0</v>
      </c>
      <c r="CU159" s="2">
        <v>0</v>
      </c>
      <c r="CV159" s="2">
        <v>0</v>
      </c>
      <c r="CW159" s="2">
        <v>10.774800000000001</v>
      </c>
      <c r="CX159" s="2">
        <v>5.2255000000000003</v>
      </c>
      <c r="CY159" s="2">
        <v>0.39410000000000001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52.05</v>
      </c>
      <c r="DF159" s="2">
        <v>45.68</v>
      </c>
      <c r="DG159" s="2">
        <v>2.27</v>
      </c>
      <c r="DH159" s="2">
        <v>0</v>
      </c>
      <c r="DI159" s="2">
        <v>49.938600000000001</v>
      </c>
      <c r="DJ159" s="2">
        <v>0</v>
      </c>
      <c r="DK159" s="2">
        <v>4.3022</v>
      </c>
      <c r="DL159" s="2">
        <v>0</v>
      </c>
      <c r="DM159" s="2">
        <v>17.053899999999999</v>
      </c>
      <c r="DN159" s="2">
        <v>0.376</v>
      </c>
      <c r="DO159" s="2">
        <v>11.9391</v>
      </c>
      <c r="DP159" s="2">
        <v>16.3872</v>
      </c>
      <c r="DQ159" s="2">
        <v>0</v>
      </c>
      <c r="DR159" s="2">
        <v>0</v>
      </c>
      <c r="DS159" s="2">
        <v>0</v>
      </c>
      <c r="DT159" s="2">
        <v>0</v>
      </c>
      <c r="DU159" s="2">
        <v>3.0000000000000001E-3</v>
      </c>
      <c r="DV159" s="2">
        <v>0</v>
      </c>
      <c r="DW159" s="2">
        <v>0</v>
      </c>
      <c r="DX159" s="2">
        <v>55.51</v>
      </c>
      <c r="DY159" s="2">
        <v>33.92</v>
      </c>
      <c r="DZ159" s="2">
        <v>27.18</v>
      </c>
      <c r="EA159" s="2">
        <v>33.46</v>
      </c>
      <c r="EB159" s="2">
        <v>4.83</v>
      </c>
      <c r="EC159" s="2">
        <v>0.61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48.790700000000001</v>
      </c>
      <c r="FY159" s="2">
        <v>0.33579999999999999</v>
      </c>
      <c r="FZ159" s="2">
        <v>10.2987</v>
      </c>
      <c r="GA159" s="2">
        <v>36.338000000000001</v>
      </c>
      <c r="GB159" s="2">
        <v>0</v>
      </c>
      <c r="GC159" s="2">
        <v>4.2367999999999997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45.01</v>
      </c>
      <c r="GM159" s="2">
        <v>9.5</v>
      </c>
      <c r="GN159" s="2">
        <v>37.26</v>
      </c>
      <c r="GO159" s="2">
        <v>0.49</v>
      </c>
      <c r="GP159" s="2">
        <v>7.74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60.533799999999999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3.0453000000000001</v>
      </c>
      <c r="HX159" s="2">
        <v>36.420900000000003</v>
      </c>
      <c r="HY159" s="2">
        <v>0</v>
      </c>
      <c r="HZ159" s="2">
        <v>95.43</v>
      </c>
      <c r="IA159" s="2">
        <v>4.57</v>
      </c>
    </row>
    <row r="160" spans="1:235" x14ac:dyDescent="0.35">
      <c r="A160" s="2" t="s">
        <v>659</v>
      </c>
      <c r="B160" s="2">
        <v>79.94</v>
      </c>
      <c r="C160" s="2">
        <v>79.42</v>
      </c>
      <c r="D160" s="2">
        <v>79.13</v>
      </c>
      <c r="E160" s="2">
        <v>1070.97</v>
      </c>
      <c r="F160" s="2">
        <v>1E-3</v>
      </c>
      <c r="G160" s="2">
        <v>-9.89</v>
      </c>
      <c r="H160" s="2">
        <v>0</v>
      </c>
      <c r="I160" s="2">
        <v>-0.71</v>
      </c>
      <c r="J160" s="2">
        <v>20.58</v>
      </c>
      <c r="K160" s="2">
        <v>1070.8800000000001</v>
      </c>
      <c r="L160" s="2">
        <v>-0.09</v>
      </c>
      <c r="M160" s="2">
        <v>1070.8900000000001</v>
      </c>
      <c r="N160" s="2">
        <v>-7.0000000000000007E-2</v>
      </c>
      <c r="O160" s="2">
        <v>1070.93</v>
      </c>
      <c r="P160" s="2">
        <v>-0.03</v>
      </c>
      <c r="Q160" s="2">
        <v>1067.47</v>
      </c>
      <c r="R160" s="2">
        <v>-3.5</v>
      </c>
      <c r="S160" s="2">
        <v>1057.46</v>
      </c>
      <c r="T160" s="2">
        <v>-13.51</v>
      </c>
      <c r="U160" s="2">
        <v>1070.97</v>
      </c>
      <c r="V160" s="2">
        <v>0</v>
      </c>
      <c r="W160" s="2">
        <v>1026.8499999999999</v>
      </c>
      <c r="X160" s="2">
        <v>-44.12</v>
      </c>
      <c r="Y160" s="2">
        <v>9.3851999999999993</v>
      </c>
      <c r="Z160" s="2">
        <v>34.800600000000003</v>
      </c>
      <c r="AA160" s="2">
        <v>31.315100000000001</v>
      </c>
      <c r="AB160" s="2">
        <v>0</v>
      </c>
      <c r="AC160" s="2">
        <v>0</v>
      </c>
      <c r="AD160" s="2">
        <v>2.3513999999999999</v>
      </c>
      <c r="AE160" s="2">
        <v>0</v>
      </c>
      <c r="AF160" s="2">
        <v>1.2490000000000001</v>
      </c>
      <c r="AG160" s="2">
        <v>-9.5500000000000002E-2</v>
      </c>
      <c r="AH160" s="2">
        <v>36.182299999999998</v>
      </c>
      <c r="AI160" s="2">
        <v>53.335700000000003</v>
      </c>
      <c r="AJ160" s="2">
        <v>0</v>
      </c>
      <c r="AK160" s="2">
        <v>0</v>
      </c>
      <c r="AL160" s="2">
        <v>9.5980000000000008</v>
      </c>
      <c r="AM160" s="2">
        <v>0</v>
      </c>
      <c r="AN160" s="2">
        <v>0.78849999999999998</v>
      </c>
      <c r="AO160" s="2">
        <v>0.2326</v>
      </c>
      <c r="AP160" s="2">
        <v>4.53E-2</v>
      </c>
      <c r="AQ160" s="2">
        <v>52.561199999999999</v>
      </c>
      <c r="AR160" s="2">
        <v>2.5055999999999998</v>
      </c>
      <c r="AS160" s="2">
        <v>11.839499999999999</v>
      </c>
      <c r="AT160" s="2">
        <v>2.6960999999999999</v>
      </c>
      <c r="AU160" s="2">
        <v>14.9041</v>
      </c>
      <c r="AV160" s="2">
        <v>0.30309999999999998</v>
      </c>
      <c r="AW160" s="2">
        <v>2.6339000000000001</v>
      </c>
      <c r="AX160" s="2">
        <v>6.6702000000000004</v>
      </c>
      <c r="AY160" s="2">
        <v>2.7115999999999998</v>
      </c>
      <c r="AZ160" s="2">
        <v>2.1848000000000001</v>
      </c>
      <c r="BA160" s="2">
        <v>0.73839999999999995</v>
      </c>
      <c r="BB160" s="2">
        <v>0</v>
      </c>
      <c r="BC160" s="2">
        <v>2.9999999999999997E-4</v>
      </c>
      <c r="BD160" s="2">
        <v>0.25119999999999998</v>
      </c>
      <c r="BE160" s="2">
        <v>0</v>
      </c>
      <c r="BF160" s="2">
        <v>2.1244999999999998</v>
      </c>
      <c r="BG160" s="2">
        <v>1.0851999999999999</v>
      </c>
      <c r="BH160" s="2">
        <v>0.54820000000000002</v>
      </c>
      <c r="BI160" s="2">
        <v>1.7797000000000001</v>
      </c>
      <c r="BJ160" s="2">
        <v>3.2536</v>
      </c>
      <c r="BK160" s="2">
        <v>2.6238000000000001</v>
      </c>
      <c r="BL160" s="2">
        <v>2.6621999999999999</v>
      </c>
      <c r="BM160" s="2">
        <v>2.6044999999999998</v>
      </c>
      <c r="BN160" s="2">
        <v>2.5314999999999999</v>
      </c>
      <c r="BO160" s="2">
        <v>2.4971000000000001</v>
      </c>
      <c r="BP160" s="2">
        <v>2.4647999999999999</v>
      </c>
      <c r="BQ160" s="2">
        <v>2.4165000000000001</v>
      </c>
      <c r="BR160" s="2">
        <v>2.4666000000000001</v>
      </c>
      <c r="BS160" s="2">
        <v>2.4937</v>
      </c>
      <c r="BT160" s="2">
        <v>2.4984999999999999</v>
      </c>
      <c r="BU160" s="2">
        <v>34.463099999999997</v>
      </c>
      <c r="BV160" s="2">
        <v>0</v>
      </c>
      <c r="BW160" s="2">
        <v>0</v>
      </c>
      <c r="BX160" s="2">
        <v>0</v>
      </c>
      <c r="BY160" s="2">
        <v>43.273099999999999</v>
      </c>
      <c r="BZ160" s="2">
        <v>0.43840000000000001</v>
      </c>
      <c r="CA160" s="2">
        <v>21.422699999999999</v>
      </c>
      <c r="CB160" s="2">
        <v>0.39319999999999999</v>
      </c>
      <c r="CC160" s="2">
        <v>0</v>
      </c>
      <c r="CD160" s="2">
        <v>0</v>
      </c>
      <c r="CE160" s="2">
        <v>0</v>
      </c>
      <c r="CF160" s="2">
        <v>0</v>
      </c>
      <c r="CG160" s="2">
        <v>9.4999999999999998E-3</v>
      </c>
      <c r="CH160" s="2">
        <v>0</v>
      </c>
      <c r="CI160" s="2">
        <v>0</v>
      </c>
      <c r="CJ160" s="2">
        <v>46.88</v>
      </c>
      <c r="CK160" s="2">
        <v>46.33</v>
      </c>
      <c r="CL160" s="2">
        <v>52.51</v>
      </c>
      <c r="CM160" s="2">
        <v>0.54</v>
      </c>
      <c r="CN160" s="2">
        <v>0.61</v>
      </c>
      <c r="CO160" s="2">
        <v>0.01</v>
      </c>
      <c r="CP160" s="2">
        <v>55.022599999999997</v>
      </c>
      <c r="CQ160" s="2">
        <v>0</v>
      </c>
      <c r="CR160" s="2">
        <v>28.592600000000001</v>
      </c>
      <c r="CS160" s="2">
        <v>0</v>
      </c>
      <c r="CT160" s="2">
        <v>0</v>
      </c>
      <c r="CU160" s="2">
        <v>0</v>
      </c>
      <c r="CV160" s="2">
        <v>0</v>
      </c>
      <c r="CW160" s="2">
        <v>10.75</v>
      </c>
      <c r="CX160" s="2">
        <v>5.2382</v>
      </c>
      <c r="CY160" s="2">
        <v>0.39650000000000002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51.93</v>
      </c>
      <c r="DF160" s="2">
        <v>45.79</v>
      </c>
      <c r="DG160" s="2">
        <v>2.2799999999999998</v>
      </c>
      <c r="DH160" s="2">
        <v>0</v>
      </c>
      <c r="DI160" s="2">
        <v>49.931199999999997</v>
      </c>
      <c r="DJ160" s="2">
        <v>0</v>
      </c>
      <c r="DK160" s="2">
        <v>4.2920999999999996</v>
      </c>
      <c r="DL160" s="2">
        <v>0</v>
      </c>
      <c r="DM160" s="2">
        <v>17.1204</v>
      </c>
      <c r="DN160" s="2">
        <v>0.378</v>
      </c>
      <c r="DO160" s="2">
        <v>11.9153</v>
      </c>
      <c r="DP160" s="2">
        <v>16.36</v>
      </c>
      <c r="DQ160" s="2">
        <v>0</v>
      </c>
      <c r="DR160" s="2">
        <v>0</v>
      </c>
      <c r="DS160" s="2">
        <v>0</v>
      </c>
      <c r="DT160" s="2">
        <v>0</v>
      </c>
      <c r="DU160" s="2">
        <v>3.0000000000000001E-3</v>
      </c>
      <c r="DV160" s="2">
        <v>0</v>
      </c>
      <c r="DW160" s="2">
        <v>0</v>
      </c>
      <c r="DX160" s="2">
        <v>55.37</v>
      </c>
      <c r="DY160" s="2">
        <v>33.86</v>
      </c>
      <c r="DZ160" s="2">
        <v>27.29</v>
      </c>
      <c r="EA160" s="2">
        <v>33.409999999999997</v>
      </c>
      <c r="EB160" s="2">
        <v>4.82</v>
      </c>
      <c r="EC160" s="2">
        <v>0.61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48.734699999999997</v>
      </c>
      <c r="FY160" s="2">
        <v>0.33479999999999999</v>
      </c>
      <c r="FZ160" s="2">
        <v>10.3942</v>
      </c>
      <c r="GA160" s="2">
        <v>36.314700000000002</v>
      </c>
      <c r="GB160" s="2">
        <v>0</v>
      </c>
      <c r="GC160" s="2">
        <v>4.2215999999999996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44.96</v>
      </c>
      <c r="GM160" s="2">
        <v>9.59</v>
      </c>
      <c r="GN160" s="2">
        <v>37.24</v>
      </c>
      <c r="GO160" s="2">
        <v>0.48</v>
      </c>
      <c r="GP160" s="2">
        <v>7.72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60.542299999999997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3.0366</v>
      </c>
      <c r="HX160" s="2">
        <v>36.421100000000003</v>
      </c>
      <c r="HY160" s="2">
        <v>0</v>
      </c>
      <c r="HZ160" s="2">
        <v>95.45</v>
      </c>
      <c r="IA160" s="2">
        <v>4.55</v>
      </c>
    </row>
    <row r="161" spans="1:235" x14ac:dyDescent="0.35">
      <c r="A161" s="2" t="s">
        <v>659</v>
      </c>
      <c r="B161" s="2">
        <v>80.44</v>
      </c>
      <c r="C161" s="2">
        <v>79.94</v>
      </c>
      <c r="D161" s="2">
        <v>79.64</v>
      </c>
      <c r="E161" s="2">
        <v>1070.26</v>
      </c>
      <c r="F161" s="2">
        <v>1E-3</v>
      </c>
      <c r="G161" s="2">
        <v>-9.9</v>
      </c>
      <c r="H161" s="2">
        <v>0</v>
      </c>
      <c r="I161" s="2">
        <v>-0.71</v>
      </c>
      <c r="J161" s="2">
        <v>20.059999999999999</v>
      </c>
      <c r="K161" s="2">
        <v>1070.1600000000001</v>
      </c>
      <c r="L161" s="2">
        <v>-0.1</v>
      </c>
      <c r="M161" s="2">
        <v>1070.18</v>
      </c>
      <c r="N161" s="2">
        <v>-0.08</v>
      </c>
      <c r="O161" s="2">
        <v>1070.22</v>
      </c>
      <c r="P161" s="2">
        <v>-0.04</v>
      </c>
      <c r="Q161" s="2">
        <v>1066.98</v>
      </c>
      <c r="R161" s="2">
        <v>-3.28</v>
      </c>
      <c r="S161" s="2">
        <v>1056.95</v>
      </c>
      <c r="T161" s="2">
        <v>-13.31</v>
      </c>
      <c r="U161" s="2">
        <v>1070.26</v>
      </c>
      <c r="V161" s="2">
        <v>0</v>
      </c>
      <c r="W161" s="2">
        <v>1026.8499999999999</v>
      </c>
      <c r="X161" s="2">
        <v>-43.41</v>
      </c>
      <c r="Y161" s="2">
        <v>9.3848000000000003</v>
      </c>
      <c r="Z161" s="2">
        <v>34.989400000000003</v>
      </c>
      <c r="AA161" s="2">
        <v>31.593900000000001</v>
      </c>
      <c r="AB161" s="2">
        <v>0</v>
      </c>
      <c r="AC161" s="2">
        <v>0</v>
      </c>
      <c r="AD161" s="2">
        <v>2.4011</v>
      </c>
      <c r="AE161" s="2">
        <v>0</v>
      </c>
      <c r="AF161" s="2">
        <v>1.2531000000000001</v>
      </c>
      <c r="AG161" s="2">
        <v>-7.0599999999999996E-2</v>
      </c>
      <c r="AH161" s="2">
        <v>36.191000000000003</v>
      </c>
      <c r="AI161" s="2">
        <v>53.433900000000001</v>
      </c>
      <c r="AJ161" s="2">
        <v>0</v>
      </c>
      <c r="AK161" s="2">
        <v>0</v>
      </c>
      <c r="AL161" s="2">
        <v>9.5129999999999999</v>
      </c>
      <c r="AM161" s="2">
        <v>0</v>
      </c>
      <c r="AN161" s="2">
        <v>0.79149999999999998</v>
      </c>
      <c r="AO161" s="2">
        <v>0.23119999999999999</v>
      </c>
      <c r="AP161" s="2">
        <v>4.53E-2</v>
      </c>
      <c r="AQ161" s="2">
        <v>52.686399999999999</v>
      </c>
      <c r="AR161" s="2">
        <v>2.4571000000000001</v>
      </c>
      <c r="AS161" s="2">
        <v>11.8711</v>
      </c>
      <c r="AT161" s="2">
        <v>2.6920999999999999</v>
      </c>
      <c r="AU161" s="2">
        <v>14.8299</v>
      </c>
      <c r="AV161" s="2">
        <v>0.30209999999999998</v>
      </c>
      <c r="AW161" s="2">
        <v>2.6055000000000001</v>
      </c>
      <c r="AX161" s="2">
        <v>6.6032000000000002</v>
      </c>
      <c r="AY161" s="2">
        <v>2.7107000000000001</v>
      </c>
      <c r="AZ161" s="2">
        <v>2.2336999999999998</v>
      </c>
      <c r="BA161" s="2">
        <v>0.75760000000000005</v>
      </c>
      <c r="BB161" s="2">
        <v>0</v>
      </c>
      <c r="BC161" s="2">
        <v>2.9999999999999997E-4</v>
      </c>
      <c r="BD161" s="2">
        <v>0.25030000000000002</v>
      </c>
      <c r="BE161" s="2">
        <v>0</v>
      </c>
      <c r="BF161" s="2">
        <v>2.1335000000000002</v>
      </c>
      <c r="BG161" s="2">
        <v>1.0805</v>
      </c>
      <c r="BH161" s="2">
        <v>0.5454</v>
      </c>
      <c r="BI161" s="2">
        <v>1.7849999999999999</v>
      </c>
      <c r="BJ161" s="2">
        <v>3.3027000000000002</v>
      </c>
      <c r="BK161" s="2">
        <v>2.6528</v>
      </c>
      <c r="BL161" s="2">
        <v>2.6920000000000002</v>
      </c>
      <c r="BM161" s="2">
        <v>2.6324000000000001</v>
      </c>
      <c r="BN161" s="2">
        <v>2.5571999999999999</v>
      </c>
      <c r="BO161" s="2">
        <v>2.5217999999999998</v>
      </c>
      <c r="BP161" s="2">
        <v>2.4885000000000002</v>
      </c>
      <c r="BQ161" s="2">
        <v>2.4291999999999998</v>
      </c>
      <c r="BR161" s="2">
        <v>2.4805999999999999</v>
      </c>
      <c r="BS161" s="2">
        <v>2.5084</v>
      </c>
      <c r="BT161" s="2">
        <v>2.5133000000000001</v>
      </c>
      <c r="BU161" s="2">
        <v>34.4435</v>
      </c>
      <c r="BV161" s="2">
        <v>0</v>
      </c>
      <c r="BW161" s="2">
        <v>0</v>
      </c>
      <c r="BX161" s="2">
        <v>0</v>
      </c>
      <c r="BY161" s="2">
        <v>43.378999999999998</v>
      </c>
      <c r="BZ161" s="2">
        <v>0.43940000000000001</v>
      </c>
      <c r="CA161" s="2">
        <v>21.338899999999999</v>
      </c>
      <c r="CB161" s="2">
        <v>0.38979999999999998</v>
      </c>
      <c r="CC161" s="2">
        <v>0</v>
      </c>
      <c r="CD161" s="2">
        <v>0</v>
      </c>
      <c r="CE161" s="2">
        <v>0</v>
      </c>
      <c r="CF161" s="2">
        <v>0</v>
      </c>
      <c r="CG161" s="2">
        <v>9.4000000000000004E-3</v>
      </c>
      <c r="CH161" s="2">
        <v>0</v>
      </c>
      <c r="CI161" s="2">
        <v>0</v>
      </c>
      <c r="CJ161" s="2">
        <v>46.72</v>
      </c>
      <c r="CK161" s="2">
        <v>46.18</v>
      </c>
      <c r="CL161" s="2">
        <v>52.66</v>
      </c>
      <c r="CM161" s="2">
        <v>0.54</v>
      </c>
      <c r="CN161" s="2">
        <v>0.61</v>
      </c>
      <c r="CO161" s="2">
        <v>0.01</v>
      </c>
      <c r="CP161" s="2">
        <v>55.0533</v>
      </c>
      <c r="CQ161" s="2">
        <v>0</v>
      </c>
      <c r="CR161" s="2">
        <v>28.571400000000001</v>
      </c>
      <c r="CS161" s="2">
        <v>0</v>
      </c>
      <c r="CT161" s="2">
        <v>0</v>
      </c>
      <c r="CU161" s="2">
        <v>0</v>
      </c>
      <c r="CV161" s="2">
        <v>0</v>
      </c>
      <c r="CW161" s="2">
        <v>10.7254</v>
      </c>
      <c r="CX161" s="2">
        <v>5.2510000000000003</v>
      </c>
      <c r="CY161" s="2">
        <v>0.39900000000000002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51.81</v>
      </c>
      <c r="DF161" s="2">
        <v>45.9</v>
      </c>
      <c r="DG161" s="2">
        <v>2.29</v>
      </c>
      <c r="DH161" s="2">
        <v>0</v>
      </c>
      <c r="DI161" s="2">
        <v>49.9238</v>
      </c>
      <c r="DJ161" s="2">
        <v>0</v>
      </c>
      <c r="DK161" s="2">
        <v>4.2820999999999998</v>
      </c>
      <c r="DL161" s="2">
        <v>0</v>
      </c>
      <c r="DM161" s="2">
        <v>17.187200000000001</v>
      </c>
      <c r="DN161" s="2">
        <v>0.38</v>
      </c>
      <c r="DO161" s="2">
        <v>11.891500000000001</v>
      </c>
      <c r="DP161" s="2">
        <v>16.3325</v>
      </c>
      <c r="DQ161" s="2">
        <v>0</v>
      </c>
      <c r="DR161" s="2">
        <v>0</v>
      </c>
      <c r="DS161" s="2">
        <v>0</v>
      </c>
      <c r="DT161" s="2">
        <v>0</v>
      </c>
      <c r="DU161" s="2">
        <v>2.8999999999999998E-3</v>
      </c>
      <c r="DV161" s="2">
        <v>0</v>
      </c>
      <c r="DW161" s="2">
        <v>0</v>
      </c>
      <c r="DX161" s="2">
        <v>55.22</v>
      </c>
      <c r="DY161" s="2">
        <v>33.799999999999997</v>
      </c>
      <c r="DZ161" s="2">
        <v>27.41</v>
      </c>
      <c r="EA161" s="2">
        <v>33.369999999999997</v>
      </c>
      <c r="EB161" s="2">
        <v>4.8099999999999996</v>
      </c>
      <c r="EC161" s="2">
        <v>0.61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48.677700000000002</v>
      </c>
      <c r="FY161" s="2">
        <v>0.33389999999999997</v>
      </c>
      <c r="FZ161" s="2">
        <v>10.491300000000001</v>
      </c>
      <c r="GA161" s="2">
        <v>36.290900000000001</v>
      </c>
      <c r="GB161" s="2">
        <v>0</v>
      </c>
      <c r="GC161" s="2">
        <v>4.2061999999999999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44.92</v>
      </c>
      <c r="GM161" s="2">
        <v>9.68</v>
      </c>
      <c r="GN161" s="2">
        <v>37.229999999999997</v>
      </c>
      <c r="GO161" s="2">
        <v>0.48</v>
      </c>
      <c r="GP161" s="2">
        <v>7.69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60.550800000000002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3.028</v>
      </c>
      <c r="HX161" s="2">
        <v>36.421199999999999</v>
      </c>
      <c r="HY161" s="2">
        <v>0</v>
      </c>
      <c r="HZ161" s="2">
        <v>95.46</v>
      </c>
      <c r="IA161" s="2">
        <v>4.54</v>
      </c>
    </row>
    <row r="162" spans="1:235" x14ac:dyDescent="0.35">
      <c r="A162" s="2" t="s">
        <v>659</v>
      </c>
      <c r="B162" s="2">
        <v>80.95</v>
      </c>
      <c r="C162" s="2">
        <v>80.459999999999994</v>
      </c>
      <c r="D162" s="2">
        <v>80.14</v>
      </c>
      <c r="E162" s="2">
        <v>1069.52</v>
      </c>
      <c r="F162" s="2">
        <v>1E-3</v>
      </c>
      <c r="G162" s="2">
        <v>-9.91</v>
      </c>
      <c r="H162" s="2">
        <v>0</v>
      </c>
      <c r="I162" s="2">
        <v>-0.71</v>
      </c>
      <c r="J162" s="2">
        <v>19.54</v>
      </c>
      <c r="K162" s="2">
        <v>1069.42</v>
      </c>
      <c r="L162" s="2">
        <v>-0.1</v>
      </c>
      <c r="M162" s="2">
        <v>1069.44</v>
      </c>
      <c r="N162" s="2">
        <v>-0.08</v>
      </c>
      <c r="O162" s="2">
        <v>1069.48</v>
      </c>
      <c r="P162" s="2">
        <v>-0.04</v>
      </c>
      <c r="Q162" s="2">
        <v>1066.48</v>
      </c>
      <c r="R162" s="2">
        <v>-3.04</v>
      </c>
      <c r="S162" s="2">
        <v>1056.42</v>
      </c>
      <c r="T162" s="2">
        <v>-13.1</v>
      </c>
      <c r="U162" s="2">
        <v>1069.52</v>
      </c>
      <c r="V162" s="2">
        <v>0</v>
      </c>
      <c r="W162" s="2">
        <v>1026.8499999999999</v>
      </c>
      <c r="X162" s="2">
        <v>-42.67</v>
      </c>
      <c r="Y162" s="2">
        <v>9.3835999999999995</v>
      </c>
      <c r="Z162" s="2">
        <v>35.1783</v>
      </c>
      <c r="AA162" s="2">
        <v>31.873799999999999</v>
      </c>
      <c r="AB162" s="2">
        <v>0</v>
      </c>
      <c r="AC162" s="2">
        <v>0</v>
      </c>
      <c r="AD162" s="2">
        <v>2.4504999999999999</v>
      </c>
      <c r="AE162" s="2">
        <v>0</v>
      </c>
      <c r="AF162" s="2">
        <v>1.2573000000000001</v>
      </c>
      <c r="AG162" s="2">
        <v>-0.2276</v>
      </c>
      <c r="AH162" s="2">
        <v>36.066000000000003</v>
      </c>
      <c r="AI162" s="2">
        <v>53.469700000000003</v>
      </c>
      <c r="AJ162" s="2">
        <v>0</v>
      </c>
      <c r="AK162" s="2">
        <v>0</v>
      </c>
      <c r="AL162" s="2">
        <v>9.4452999999999996</v>
      </c>
      <c r="AM162" s="2">
        <v>0</v>
      </c>
      <c r="AN162" s="2">
        <v>0.79139999999999999</v>
      </c>
      <c r="AO162" s="2">
        <v>0.22969999999999999</v>
      </c>
      <c r="AP162" s="2">
        <v>4.53E-2</v>
      </c>
      <c r="AQ162" s="2">
        <v>52.817</v>
      </c>
      <c r="AR162" s="2">
        <v>2.4070999999999998</v>
      </c>
      <c r="AS162" s="2">
        <v>11.9046</v>
      </c>
      <c r="AT162" s="2">
        <v>2.6875</v>
      </c>
      <c r="AU162" s="2">
        <v>14.750299999999999</v>
      </c>
      <c r="AV162" s="2">
        <v>0.30099999999999999</v>
      </c>
      <c r="AW162" s="2">
        <v>2.5764</v>
      </c>
      <c r="AX162" s="2">
        <v>6.5339</v>
      </c>
      <c r="AY162" s="2">
        <v>2.7094999999999998</v>
      </c>
      <c r="AZ162" s="2">
        <v>2.2852000000000001</v>
      </c>
      <c r="BA162" s="2">
        <v>0.77790000000000004</v>
      </c>
      <c r="BB162" s="2">
        <v>0</v>
      </c>
      <c r="BC162" s="2">
        <v>2.9999999999999997E-4</v>
      </c>
      <c r="BD162" s="2">
        <v>0.2492</v>
      </c>
      <c r="BE162" s="2">
        <v>0</v>
      </c>
      <c r="BF162" s="2">
        <v>2.1421000000000001</v>
      </c>
      <c r="BG162" s="2">
        <v>1.0759000000000001</v>
      </c>
      <c r="BH162" s="2">
        <v>0.54249999999999998</v>
      </c>
      <c r="BI162" s="2">
        <v>1.79</v>
      </c>
      <c r="BJ162" s="2">
        <v>3.3532000000000002</v>
      </c>
      <c r="BK162" s="2">
        <v>2.6825999999999999</v>
      </c>
      <c r="BL162" s="2">
        <v>2.7225999999999999</v>
      </c>
      <c r="BM162" s="2">
        <v>2.6608999999999998</v>
      </c>
      <c r="BN162" s="2">
        <v>2.5834000000000001</v>
      </c>
      <c r="BO162" s="2">
        <v>2.5470000000000002</v>
      </c>
      <c r="BP162" s="2">
        <v>2.5127999999999999</v>
      </c>
      <c r="BQ162" s="2">
        <v>2.4416000000000002</v>
      </c>
      <c r="BR162" s="2">
        <v>2.4943</v>
      </c>
      <c r="BS162" s="2">
        <v>2.5226999999999999</v>
      </c>
      <c r="BT162" s="2">
        <v>2.5276999999999998</v>
      </c>
      <c r="BU162" s="2">
        <v>34.423900000000003</v>
      </c>
      <c r="BV162" s="2">
        <v>0</v>
      </c>
      <c r="BW162" s="2">
        <v>0</v>
      </c>
      <c r="BX162" s="2">
        <v>0</v>
      </c>
      <c r="BY162" s="2">
        <v>43.484900000000003</v>
      </c>
      <c r="BZ162" s="2">
        <v>0.44040000000000001</v>
      </c>
      <c r="CA162" s="2">
        <v>21.255299999999998</v>
      </c>
      <c r="CB162" s="2">
        <v>0.38629999999999998</v>
      </c>
      <c r="CC162" s="2">
        <v>0</v>
      </c>
      <c r="CD162" s="2">
        <v>0</v>
      </c>
      <c r="CE162" s="2">
        <v>0</v>
      </c>
      <c r="CF162" s="2">
        <v>0</v>
      </c>
      <c r="CG162" s="2">
        <v>9.1999999999999998E-3</v>
      </c>
      <c r="CH162" s="2">
        <v>0</v>
      </c>
      <c r="CI162" s="2">
        <v>0</v>
      </c>
      <c r="CJ162" s="2">
        <v>46.56</v>
      </c>
      <c r="CK162" s="2">
        <v>46.02</v>
      </c>
      <c r="CL162" s="2">
        <v>52.82</v>
      </c>
      <c r="CM162" s="2">
        <v>0.54</v>
      </c>
      <c r="CN162" s="2">
        <v>0.6</v>
      </c>
      <c r="CO162" s="2">
        <v>0.01</v>
      </c>
      <c r="CP162" s="2">
        <v>55.084000000000003</v>
      </c>
      <c r="CQ162" s="2">
        <v>0</v>
      </c>
      <c r="CR162" s="2">
        <v>28.5502</v>
      </c>
      <c r="CS162" s="2">
        <v>0</v>
      </c>
      <c r="CT162" s="2">
        <v>0</v>
      </c>
      <c r="CU162" s="2">
        <v>0</v>
      </c>
      <c r="CV162" s="2">
        <v>0</v>
      </c>
      <c r="CW162" s="2">
        <v>10.700699999999999</v>
      </c>
      <c r="CX162" s="2">
        <v>5.2637999999999998</v>
      </c>
      <c r="CY162" s="2">
        <v>0.40139999999999998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51.68</v>
      </c>
      <c r="DF162" s="2">
        <v>46.01</v>
      </c>
      <c r="DG162" s="2">
        <v>2.31</v>
      </c>
      <c r="DH162" s="2">
        <v>0</v>
      </c>
      <c r="DI162" s="2">
        <v>49.916200000000003</v>
      </c>
      <c r="DJ162" s="2">
        <v>0</v>
      </c>
      <c r="DK162" s="2">
        <v>4.2723000000000004</v>
      </c>
      <c r="DL162" s="2">
        <v>0</v>
      </c>
      <c r="DM162" s="2">
        <v>17.2544</v>
      </c>
      <c r="DN162" s="2">
        <v>0.38200000000000001</v>
      </c>
      <c r="DO162" s="2">
        <v>11.867699999999999</v>
      </c>
      <c r="DP162" s="2">
        <v>16.304500000000001</v>
      </c>
      <c r="DQ162" s="2">
        <v>0</v>
      </c>
      <c r="DR162" s="2">
        <v>0</v>
      </c>
      <c r="DS162" s="2">
        <v>0</v>
      </c>
      <c r="DT162" s="2">
        <v>0</v>
      </c>
      <c r="DU162" s="2">
        <v>2.8999999999999998E-3</v>
      </c>
      <c r="DV162" s="2">
        <v>0</v>
      </c>
      <c r="DW162" s="2">
        <v>0</v>
      </c>
      <c r="DX162" s="2">
        <v>55.08</v>
      </c>
      <c r="DY162" s="2">
        <v>33.74</v>
      </c>
      <c r="DZ162" s="2">
        <v>27.52</v>
      </c>
      <c r="EA162" s="2">
        <v>33.32</v>
      </c>
      <c r="EB162" s="2">
        <v>4.8</v>
      </c>
      <c r="EC162" s="2">
        <v>0.62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48.618099999999998</v>
      </c>
      <c r="FY162" s="2">
        <v>0.33289999999999997</v>
      </c>
      <c r="FZ162" s="2">
        <v>10.593500000000001</v>
      </c>
      <c r="GA162" s="2">
        <v>36.264699999999998</v>
      </c>
      <c r="GB162" s="2">
        <v>0</v>
      </c>
      <c r="GC162" s="2">
        <v>4.1908000000000003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44.87</v>
      </c>
      <c r="GM162" s="2">
        <v>9.7799999999999994</v>
      </c>
      <c r="GN162" s="2">
        <v>37.21</v>
      </c>
      <c r="GO162" s="2">
        <v>0.48</v>
      </c>
      <c r="GP162" s="2">
        <v>7.66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60.5593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3.0192999999999999</v>
      </c>
      <c r="HX162" s="2">
        <v>36.421399999999998</v>
      </c>
      <c r="HY162" s="2">
        <v>0</v>
      </c>
      <c r="HZ162" s="2">
        <v>95.47</v>
      </c>
      <c r="IA162" s="2">
        <v>4.53</v>
      </c>
    </row>
    <row r="163" spans="1:235" x14ac:dyDescent="0.35">
      <c r="A163" s="2" t="s">
        <v>659</v>
      </c>
      <c r="B163" s="2">
        <v>81.459999999999994</v>
      </c>
      <c r="C163" s="2">
        <v>80.989999999999995</v>
      </c>
      <c r="D163" s="2">
        <v>80.650000000000006</v>
      </c>
      <c r="E163" s="2">
        <v>1068.75</v>
      </c>
      <c r="F163" s="2">
        <v>1E-3</v>
      </c>
      <c r="G163" s="2">
        <v>-9.92</v>
      </c>
      <c r="H163" s="2">
        <v>0</v>
      </c>
      <c r="I163" s="2">
        <v>-0.71</v>
      </c>
      <c r="J163" s="2">
        <v>19.010000000000002</v>
      </c>
      <c r="K163" s="2">
        <v>1068.6500000000001</v>
      </c>
      <c r="L163" s="2">
        <v>-0.1</v>
      </c>
      <c r="M163" s="2">
        <v>1068.67</v>
      </c>
      <c r="N163" s="2">
        <v>-0.08</v>
      </c>
      <c r="O163" s="2">
        <v>1068.71</v>
      </c>
      <c r="P163" s="2">
        <v>-0.04</v>
      </c>
      <c r="Q163" s="2">
        <v>1065.95</v>
      </c>
      <c r="R163" s="2">
        <v>-2.8</v>
      </c>
      <c r="S163" s="2">
        <v>1055.8699999999999</v>
      </c>
      <c r="T163" s="2">
        <v>-12.88</v>
      </c>
      <c r="U163" s="2">
        <v>1068.75</v>
      </c>
      <c r="V163" s="2">
        <v>0</v>
      </c>
      <c r="W163" s="2">
        <v>1026.8499999999999</v>
      </c>
      <c r="X163" s="2">
        <v>-41.9</v>
      </c>
      <c r="Y163" s="2">
        <v>9.3797999999999995</v>
      </c>
      <c r="Z163" s="2">
        <v>35.365200000000002</v>
      </c>
      <c r="AA163" s="2">
        <v>32.158700000000003</v>
      </c>
      <c r="AB163" s="2">
        <v>0</v>
      </c>
      <c r="AC163" s="2">
        <v>0</v>
      </c>
      <c r="AD163" s="2">
        <v>2.4996</v>
      </c>
      <c r="AE163" s="2">
        <v>0</v>
      </c>
      <c r="AF163" s="2">
        <v>1.2614000000000001</v>
      </c>
      <c r="AG163" s="2">
        <v>-0.72940000000000005</v>
      </c>
      <c r="AH163" s="2">
        <v>35.3446</v>
      </c>
      <c r="AI163" s="2">
        <v>53.855899999999998</v>
      </c>
      <c r="AJ163" s="2">
        <v>0</v>
      </c>
      <c r="AK163" s="2">
        <v>0</v>
      </c>
      <c r="AL163" s="2">
        <v>9.2840000000000007</v>
      </c>
      <c r="AM163" s="2">
        <v>0</v>
      </c>
      <c r="AN163" s="2">
        <v>0.78610000000000002</v>
      </c>
      <c r="AO163" s="2">
        <v>0.22819999999999999</v>
      </c>
      <c r="AP163" s="2">
        <v>4.53E-2</v>
      </c>
      <c r="AQ163" s="2">
        <v>52.952599999999997</v>
      </c>
      <c r="AR163" s="2">
        <v>2.3557999999999999</v>
      </c>
      <c r="AS163" s="2">
        <v>11.940899999999999</v>
      </c>
      <c r="AT163" s="2">
        <v>2.6821999999999999</v>
      </c>
      <c r="AU163" s="2">
        <v>14.6652</v>
      </c>
      <c r="AV163" s="2">
        <v>0.29980000000000001</v>
      </c>
      <c r="AW163" s="2">
        <v>2.5465</v>
      </c>
      <c r="AX163" s="2">
        <v>6.4615</v>
      </c>
      <c r="AY163" s="2">
        <v>2.7082000000000002</v>
      </c>
      <c r="AZ163" s="2">
        <v>2.3395999999999999</v>
      </c>
      <c r="BA163" s="2">
        <v>0.79930000000000001</v>
      </c>
      <c r="BB163" s="2">
        <v>0</v>
      </c>
      <c r="BC163" s="2">
        <v>2.9999999999999997E-4</v>
      </c>
      <c r="BD163" s="2">
        <v>0.24809999999999999</v>
      </c>
      <c r="BE163" s="2">
        <v>0</v>
      </c>
      <c r="BF163" s="2">
        <v>2.1505000000000001</v>
      </c>
      <c r="BG163" s="2">
        <v>1.0712999999999999</v>
      </c>
      <c r="BH163" s="2">
        <v>0.53959999999999997</v>
      </c>
      <c r="BI163" s="2">
        <v>1.7948999999999999</v>
      </c>
      <c r="BJ163" s="2">
        <v>3.4053</v>
      </c>
      <c r="BK163" s="2">
        <v>2.7130000000000001</v>
      </c>
      <c r="BL163" s="2">
        <v>2.7538999999999998</v>
      </c>
      <c r="BM163" s="2">
        <v>2.69</v>
      </c>
      <c r="BN163" s="2">
        <v>2.6101999999999999</v>
      </c>
      <c r="BO163" s="2">
        <v>2.5727000000000002</v>
      </c>
      <c r="BP163" s="2">
        <v>2.5375000000000001</v>
      </c>
      <c r="BQ163" s="2">
        <v>2.4535</v>
      </c>
      <c r="BR163" s="2">
        <v>2.5074999999999998</v>
      </c>
      <c r="BS163" s="2">
        <v>2.5366</v>
      </c>
      <c r="BT163" s="2">
        <v>2.5417000000000001</v>
      </c>
      <c r="BU163" s="2">
        <v>34.404200000000003</v>
      </c>
      <c r="BV163" s="2">
        <v>0</v>
      </c>
      <c r="BW163" s="2">
        <v>0</v>
      </c>
      <c r="BX163" s="2">
        <v>0</v>
      </c>
      <c r="BY163" s="2">
        <v>43.591299999999997</v>
      </c>
      <c r="BZ163" s="2">
        <v>0.44130000000000003</v>
      </c>
      <c r="CA163" s="2">
        <v>21.171299999999999</v>
      </c>
      <c r="CB163" s="2">
        <v>0.38269999999999998</v>
      </c>
      <c r="CC163" s="2">
        <v>0</v>
      </c>
      <c r="CD163" s="2">
        <v>0</v>
      </c>
      <c r="CE163" s="2">
        <v>0</v>
      </c>
      <c r="CF163" s="2">
        <v>0</v>
      </c>
      <c r="CG163" s="2">
        <v>9.1000000000000004E-3</v>
      </c>
      <c r="CH163" s="2">
        <v>0</v>
      </c>
      <c r="CI163" s="2">
        <v>0</v>
      </c>
      <c r="CJ163" s="2">
        <v>46.4</v>
      </c>
      <c r="CK163" s="2">
        <v>45.87</v>
      </c>
      <c r="CL163" s="2">
        <v>52.98</v>
      </c>
      <c r="CM163" s="2">
        <v>0.54</v>
      </c>
      <c r="CN163" s="2">
        <v>0.6</v>
      </c>
      <c r="CO163" s="2">
        <v>0.01</v>
      </c>
      <c r="CP163" s="2">
        <v>55.114899999999999</v>
      </c>
      <c r="CQ163" s="2">
        <v>0</v>
      </c>
      <c r="CR163" s="2">
        <v>28.5288</v>
      </c>
      <c r="CS163" s="2">
        <v>0</v>
      </c>
      <c r="CT163" s="2">
        <v>0</v>
      </c>
      <c r="CU163" s="2">
        <v>0</v>
      </c>
      <c r="CV163" s="2">
        <v>0</v>
      </c>
      <c r="CW163" s="2">
        <v>10.675800000000001</v>
      </c>
      <c r="CX163" s="2">
        <v>5.2766999999999999</v>
      </c>
      <c r="CY163" s="2">
        <v>0.40379999999999999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51.56</v>
      </c>
      <c r="DF163" s="2">
        <v>46.12</v>
      </c>
      <c r="DG163" s="2">
        <v>2.3199999999999998</v>
      </c>
      <c r="DH163" s="2">
        <v>0</v>
      </c>
      <c r="DI163" s="2">
        <v>49.908000000000001</v>
      </c>
      <c r="DJ163" s="2">
        <v>0</v>
      </c>
      <c r="DK163" s="2">
        <v>4.2636000000000003</v>
      </c>
      <c r="DL163" s="2">
        <v>0</v>
      </c>
      <c r="DM163" s="2">
        <v>17.322199999999999</v>
      </c>
      <c r="DN163" s="2">
        <v>0.38400000000000001</v>
      </c>
      <c r="DO163" s="2">
        <v>11.843999999999999</v>
      </c>
      <c r="DP163" s="2">
        <v>16.275400000000001</v>
      </c>
      <c r="DQ163" s="2">
        <v>0</v>
      </c>
      <c r="DR163" s="2">
        <v>0</v>
      </c>
      <c r="DS163" s="2">
        <v>0</v>
      </c>
      <c r="DT163" s="2">
        <v>0</v>
      </c>
      <c r="DU163" s="2">
        <v>2.8E-3</v>
      </c>
      <c r="DV163" s="2">
        <v>0</v>
      </c>
      <c r="DW163" s="2">
        <v>0</v>
      </c>
      <c r="DX163" s="2">
        <v>54.93</v>
      </c>
      <c r="DY163" s="2">
        <v>33.68</v>
      </c>
      <c r="DZ163" s="2">
        <v>27.64</v>
      </c>
      <c r="EA163" s="2">
        <v>33.270000000000003</v>
      </c>
      <c r="EB163" s="2">
        <v>4.79</v>
      </c>
      <c r="EC163" s="2">
        <v>0.62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48.5563</v>
      </c>
      <c r="FY163" s="2">
        <v>0.33200000000000002</v>
      </c>
      <c r="FZ163" s="2">
        <v>10.6997</v>
      </c>
      <c r="GA163" s="2">
        <v>36.236600000000003</v>
      </c>
      <c r="GB163" s="2">
        <v>0</v>
      </c>
      <c r="GC163" s="2">
        <v>4.1753999999999998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44.82</v>
      </c>
      <c r="GM163" s="2">
        <v>9.8800000000000008</v>
      </c>
      <c r="GN163" s="2">
        <v>37.18</v>
      </c>
      <c r="GO163" s="2">
        <v>0.48</v>
      </c>
      <c r="GP163" s="2">
        <v>7.64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60.567900000000002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3.0106000000000002</v>
      </c>
      <c r="HX163" s="2">
        <v>36.421500000000002</v>
      </c>
      <c r="HY163" s="2">
        <v>0</v>
      </c>
      <c r="HZ163" s="2">
        <v>95.48</v>
      </c>
      <c r="IA163" s="2">
        <v>4.5199999999999996</v>
      </c>
    </row>
    <row r="164" spans="1:235" x14ac:dyDescent="0.35">
      <c r="A164" s="2" t="s">
        <v>659</v>
      </c>
      <c r="B164" s="2">
        <v>81.96</v>
      </c>
      <c r="C164" s="2">
        <v>81.510000000000005</v>
      </c>
      <c r="D164" s="2">
        <v>81.16</v>
      </c>
      <c r="E164" s="2">
        <v>1067.96</v>
      </c>
      <c r="F164" s="2">
        <v>1E-3</v>
      </c>
      <c r="G164" s="2">
        <v>-9.94</v>
      </c>
      <c r="H164" s="2">
        <v>0</v>
      </c>
      <c r="I164" s="2">
        <v>-0.71</v>
      </c>
      <c r="J164" s="2">
        <v>18.489999999999998</v>
      </c>
      <c r="K164" s="2">
        <v>1067.8599999999999</v>
      </c>
      <c r="L164" s="2">
        <v>-0.1</v>
      </c>
      <c r="M164" s="2">
        <v>1067.8800000000001</v>
      </c>
      <c r="N164" s="2">
        <v>-0.08</v>
      </c>
      <c r="O164" s="2">
        <v>1067.9100000000001</v>
      </c>
      <c r="P164" s="2">
        <v>-0.05</v>
      </c>
      <c r="Q164" s="2">
        <v>1065.4000000000001</v>
      </c>
      <c r="R164" s="2">
        <v>-2.56</v>
      </c>
      <c r="S164" s="2">
        <v>1055.3</v>
      </c>
      <c r="T164" s="2">
        <v>-12.65</v>
      </c>
      <c r="U164" s="2">
        <v>1067.96</v>
      </c>
      <c r="V164" s="2">
        <v>0</v>
      </c>
      <c r="W164" s="2">
        <v>1026.8499999999999</v>
      </c>
      <c r="X164" s="2">
        <v>-41.11</v>
      </c>
      <c r="Y164" s="2">
        <v>9.3758999999999997</v>
      </c>
      <c r="Z164" s="2">
        <v>35.552999999999997</v>
      </c>
      <c r="AA164" s="2">
        <v>32.443199999999997</v>
      </c>
      <c r="AB164" s="2">
        <v>0</v>
      </c>
      <c r="AC164" s="2">
        <v>0</v>
      </c>
      <c r="AD164" s="2">
        <v>2.5484</v>
      </c>
      <c r="AE164" s="2">
        <v>0</v>
      </c>
      <c r="AF164" s="2">
        <v>1.2656000000000001</v>
      </c>
      <c r="AG164" s="2">
        <v>-0.73050000000000004</v>
      </c>
      <c r="AH164" s="2">
        <v>35.499600000000001</v>
      </c>
      <c r="AI164" s="2">
        <v>53.770600000000002</v>
      </c>
      <c r="AJ164" s="2">
        <v>0</v>
      </c>
      <c r="AK164" s="2">
        <v>0</v>
      </c>
      <c r="AL164" s="2">
        <v>9.2116000000000007</v>
      </c>
      <c r="AM164" s="2">
        <v>0</v>
      </c>
      <c r="AN164" s="2">
        <v>0.78769999999999996</v>
      </c>
      <c r="AO164" s="2">
        <v>0.22650000000000001</v>
      </c>
      <c r="AP164" s="2">
        <v>4.53E-2</v>
      </c>
      <c r="AQ164" s="2">
        <v>53.094200000000001</v>
      </c>
      <c r="AR164" s="2">
        <v>2.3033000000000001</v>
      </c>
      <c r="AS164" s="2">
        <v>11.979100000000001</v>
      </c>
      <c r="AT164" s="2">
        <v>2.6762000000000001</v>
      </c>
      <c r="AU164" s="2">
        <v>14.573700000000001</v>
      </c>
      <c r="AV164" s="2">
        <v>0.2984</v>
      </c>
      <c r="AW164" s="2">
        <v>2.5156999999999998</v>
      </c>
      <c r="AX164" s="2">
        <v>6.3867000000000003</v>
      </c>
      <c r="AY164" s="2">
        <v>2.7065000000000001</v>
      </c>
      <c r="AZ164" s="2">
        <v>2.3971</v>
      </c>
      <c r="BA164" s="2">
        <v>0.82189999999999996</v>
      </c>
      <c r="BB164" s="2">
        <v>0</v>
      </c>
      <c r="BC164" s="2">
        <v>2.9999999999999997E-4</v>
      </c>
      <c r="BD164" s="2">
        <v>0.24690000000000001</v>
      </c>
      <c r="BE164" s="2">
        <v>0</v>
      </c>
      <c r="BF164" s="2">
        <v>2.1587000000000001</v>
      </c>
      <c r="BG164" s="2">
        <v>1.0667</v>
      </c>
      <c r="BH164" s="2">
        <v>0.53669999999999995</v>
      </c>
      <c r="BI164" s="2">
        <v>1.7994000000000001</v>
      </c>
      <c r="BJ164" s="2">
        <v>3.4590999999999998</v>
      </c>
      <c r="BK164" s="2">
        <v>2.7442000000000002</v>
      </c>
      <c r="BL164" s="2">
        <v>2.786</v>
      </c>
      <c r="BM164" s="2">
        <v>2.72</v>
      </c>
      <c r="BN164" s="2">
        <v>2.6375999999999999</v>
      </c>
      <c r="BO164" s="2">
        <v>2.5991</v>
      </c>
      <c r="BP164" s="2">
        <v>2.5628000000000002</v>
      </c>
      <c r="BQ164" s="2">
        <v>2.4649000000000001</v>
      </c>
      <c r="BR164" s="2">
        <v>2.5202</v>
      </c>
      <c r="BS164" s="2">
        <v>2.5501</v>
      </c>
      <c r="BT164" s="2">
        <v>2.5552999999999999</v>
      </c>
      <c r="BU164" s="2">
        <v>34.384599999999999</v>
      </c>
      <c r="BV164" s="2">
        <v>0</v>
      </c>
      <c r="BW164" s="2">
        <v>0</v>
      </c>
      <c r="BX164" s="2">
        <v>0</v>
      </c>
      <c r="BY164" s="2">
        <v>43.697800000000001</v>
      </c>
      <c r="BZ164" s="2">
        <v>0.44219999999999998</v>
      </c>
      <c r="CA164" s="2">
        <v>21.087399999999999</v>
      </c>
      <c r="CB164" s="2">
        <v>0.379</v>
      </c>
      <c r="CC164" s="2">
        <v>0</v>
      </c>
      <c r="CD164" s="2">
        <v>0</v>
      </c>
      <c r="CE164" s="2">
        <v>0</v>
      </c>
      <c r="CF164" s="2">
        <v>0</v>
      </c>
      <c r="CG164" s="2">
        <v>8.9999999999999993E-3</v>
      </c>
      <c r="CH164" s="2">
        <v>0</v>
      </c>
      <c r="CI164" s="2">
        <v>0</v>
      </c>
      <c r="CJ164" s="2">
        <v>46.24</v>
      </c>
      <c r="CK164" s="2">
        <v>45.71</v>
      </c>
      <c r="CL164" s="2">
        <v>53.14</v>
      </c>
      <c r="CM164" s="2">
        <v>0.54</v>
      </c>
      <c r="CN164" s="2">
        <v>0.59</v>
      </c>
      <c r="CO164" s="2">
        <v>0.01</v>
      </c>
      <c r="CP164" s="2">
        <v>55.145699999999998</v>
      </c>
      <c r="CQ164" s="2">
        <v>0</v>
      </c>
      <c r="CR164" s="2">
        <v>28.5075</v>
      </c>
      <c r="CS164" s="2">
        <v>0</v>
      </c>
      <c r="CT164" s="2">
        <v>0</v>
      </c>
      <c r="CU164" s="2">
        <v>0</v>
      </c>
      <c r="CV164" s="2">
        <v>0</v>
      </c>
      <c r="CW164" s="2">
        <v>10.6511</v>
      </c>
      <c r="CX164" s="2">
        <v>5.2895000000000003</v>
      </c>
      <c r="CY164" s="2">
        <v>0.40620000000000001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51.44</v>
      </c>
      <c r="DF164" s="2">
        <v>46.23</v>
      </c>
      <c r="DG164" s="2">
        <v>2.34</v>
      </c>
      <c r="DH164" s="2">
        <v>0</v>
      </c>
      <c r="DI164" s="2">
        <v>49.899900000000002</v>
      </c>
      <c r="DJ164" s="2">
        <v>0</v>
      </c>
      <c r="DK164" s="2">
        <v>4.2545999999999999</v>
      </c>
      <c r="DL164" s="2">
        <v>0</v>
      </c>
      <c r="DM164" s="2">
        <v>17.3904</v>
      </c>
      <c r="DN164" s="2">
        <v>0.3861</v>
      </c>
      <c r="DO164" s="2">
        <v>11.820399999999999</v>
      </c>
      <c r="DP164" s="2">
        <v>16.245799999999999</v>
      </c>
      <c r="DQ164" s="2">
        <v>0</v>
      </c>
      <c r="DR164" s="2">
        <v>0</v>
      </c>
      <c r="DS164" s="2">
        <v>0</v>
      </c>
      <c r="DT164" s="2">
        <v>0</v>
      </c>
      <c r="DU164" s="2">
        <v>2.8E-3</v>
      </c>
      <c r="DV164" s="2">
        <v>0</v>
      </c>
      <c r="DW164" s="2">
        <v>0</v>
      </c>
      <c r="DX164" s="2">
        <v>54.78</v>
      </c>
      <c r="DY164" s="2">
        <v>33.619999999999997</v>
      </c>
      <c r="DZ164" s="2">
        <v>27.75</v>
      </c>
      <c r="EA164" s="2">
        <v>33.21</v>
      </c>
      <c r="EB164" s="2">
        <v>4.78</v>
      </c>
      <c r="EC164" s="2">
        <v>0.62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48.492600000000003</v>
      </c>
      <c r="FY164" s="2">
        <v>0.33110000000000001</v>
      </c>
      <c r="FZ164" s="2">
        <v>10.8095</v>
      </c>
      <c r="GA164" s="2">
        <v>36.206699999999998</v>
      </c>
      <c r="GB164" s="2">
        <v>0</v>
      </c>
      <c r="GC164" s="2">
        <v>4.1600999999999999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44.77</v>
      </c>
      <c r="GM164" s="2">
        <v>9.98</v>
      </c>
      <c r="GN164" s="2">
        <v>37.159999999999997</v>
      </c>
      <c r="GO164" s="2">
        <v>0.48</v>
      </c>
      <c r="GP164" s="2">
        <v>7.61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60.5764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3.0019999999999998</v>
      </c>
      <c r="HX164" s="2">
        <v>36.421700000000001</v>
      </c>
      <c r="HY164" s="2">
        <v>0</v>
      </c>
      <c r="HZ164" s="2">
        <v>95.5</v>
      </c>
      <c r="IA164" s="2">
        <v>4.5</v>
      </c>
    </row>
    <row r="165" spans="1:235" x14ac:dyDescent="0.35">
      <c r="A165" s="2" t="s">
        <v>659</v>
      </c>
      <c r="B165" s="2">
        <v>82.47</v>
      </c>
      <c r="C165" s="2">
        <v>82.03</v>
      </c>
      <c r="D165" s="2">
        <v>81.66</v>
      </c>
      <c r="E165" s="2">
        <v>1067.1400000000001</v>
      </c>
      <c r="F165" s="2">
        <v>1E-3</v>
      </c>
      <c r="G165" s="2">
        <v>-9.9499999999999993</v>
      </c>
      <c r="H165" s="2">
        <v>0</v>
      </c>
      <c r="I165" s="2">
        <v>-0.71</v>
      </c>
      <c r="J165" s="2">
        <v>17.97</v>
      </c>
      <c r="K165" s="2">
        <v>1067.02</v>
      </c>
      <c r="L165" s="2">
        <v>-0.12</v>
      </c>
      <c r="M165" s="2">
        <v>1067.04</v>
      </c>
      <c r="N165" s="2">
        <v>-0.1</v>
      </c>
      <c r="O165" s="2">
        <v>1067.08</v>
      </c>
      <c r="P165" s="2">
        <v>-0.06</v>
      </c>
      <c r="Q165" s="2">
        <v>1064.82</v>
      </c>
      <c r="R165" s="2">
        <v>-2.3199999999999998</v>
      </c>
      <c r="S165" s="2">
        <v>1054.71</v>
      </c>
      <c r="T165" s="2">
        <v>-12.43</v>
      </c>
      <c r="U165" s="2">
        <v>1067.1400000000001</v>
      </c>
      <c r="V165" s="2">
        <v>0</v>
      </c>
      <c r="W165" s="2">
        <v>1026.8499999999999</v>
      </c>
      <c r="X165" s="2">
        <v>-40.29</v>
      </c>
      <c r="Y165" s="2">
        <v>9.3720999999999997</v>
      </c>
      <c r="Z165" s="2">
        <v>35.741100000000003</v>
      </c>
      <c r="AA165" s="2">
        <v>32.727800000000002</v>
      </c>
      <c r="AB165" s="2">
        <v>0</v>
      </c>
      <c r="AC165" s="2">
        <v>0</v>
      </c>
      <c r="AD165" s="2">
        <v>2.5966</v>
      </c>
      <c r="AE165" s="2">
        <v>0</v>
      </c>
      <c r="AF165" s="2">
        <v>1.2698</v>
      </c>
      <c r="AG165" s="2">
        <v>-0.71289999999999998</v>
      </c>
      <c r="AH165" s="2">
        <v>35.553199999999997</v>
      </c>
      <c r="AI165" s="2">
        <v>53.812899999999999</v>
      </c>
      <c r="AJ165" s="2">
        <v>0</v>
      </c>
      <c r="AK165" s="2">
        <v>0</v>
      </c>
      <c r="AL165" s="2">
        <v>9.1300000000000008</v>
      </c>
      <c r="AM165" s="2">
        <v>0</v>
      </c>
      <c r="AN165" s="2">
        <v>0.79090000000000005</v>
      </c>
      <c r="AO165" s="2">
        <v>0.22470000000000001</v>
      </c>
      <c r="AP165" s="2">
        <v>4.53E-2</v>
      </c>
      <c r="AQ165" s="2">
        <v>53.242699999999999</v>
      </c>
      <c r="AR165" s="2">
        <v>2.2494000000000001</v>
      </c>
      <c r="AS165" s="2">
        <v>12.0197</v>
      </c>
      <c r="AT165" s="2">
        <v>2.6694</v>
      </c>
      <c r="AU165" s="2">
        <v>14.4749</v>
      </c>
      <c r="AV165" s="2">
        <v>0.2969</v>
      </c>
      <c r="AW165" s="2">
        <v>2.484</v>
      </c>
      <c r="AX165" s="2">
        <v>6.3090000000000002</v>
      </c>
      <c r="AY165" s="2">
        <v>2.7044000000000001</v>
      </c>
      <c r="AZ165" s="2">
        <v>2.4578000000000002</v>
      </c>
      <c r="BA165" s="2">
        <v>0.8458</v>
      </c>
      <c r="BB165" s="2">
        <v>0</v>
      </c>
      <c r="BC165" s="2">
        <v>2.9999999999999997E-4</v>
      </c>
      <c r="BD165" s="2">
        <v>0.24560000000000001</v>
      </c>
      <c r="BE165" s="2">
        <v>0</v>
      </c>
      <c r="BF165" s="2">
        <v>2.1665000000000001</v>
      </c>
      <c r="BG165" s="2">
        <v>1.0623</v>
      </c>
      <c r="BH165" s="2">
        <v>0.53359999999999996</v>
      </c>
      <c r="BI165" s="2">
        <v>1.8037000000000001</v>
      </c>
      <c r="BJ165" s="2">
        <v>3.5145</v>
      </c>
      <c r="BK165" s="2">
        <v>2.7763</v>
      </c>
      <c r="BL165" s="2">
        <v>2.819</v>
      </c>
      <c r="BM165" s="2">
        <v>2.7507000000000001</v>
      </c>
      <c r="BN165" s="2">
        <v>2.6657999999999999</v>
      </c>
      <c r="BO165" s="2">
        <v>2.6261999999999999</v>
      </c>
      <c r="BP165" s="2">
        <v>2.5888</v>
      </c>
      <c r="BQ165" s="2">
        <v>2.4758</v>
      </c>
      <c r="BR165" s="2">
        <v>2.5325000000000002</v>
      </c>
      <c r="BS165" s="2">
        <v>2.5630000000000002</v>
      </c>
      <c r="BT165" s="2">
        <v>2.5682999999999998</v>
      </c>
      <c r="BU165" s="2">
        <v>34.364899999999999</v>
      </c>
      <c r="BV165" s="2">
        <v>0</v>
      </c>
      <c r="BW165" s="2">
        <v>0</v>
      </c>
      <c r="BX165" s="2">
        <v>0</v>
      </c>
      <c r="BY165" s="2">
        <v>43.804600000000001</v>
      </c>
      <c r="BZ165" s="2">
        <v>0.44309999999999999</v>
      </c>
      <c r="CA165" s="2">
        <v>21.003299999999999</v>
      </c>
      <c r="CB165" s="2">
        <v>0.37519999999999998</v>
      </c>
      <c r="CC165" s="2">
        <v>0</v>
      </c>
      <c r="CD165" s="2">
        <v>0</v>
      </c>
      <c r="CE165" s="2">
        <v>0</v>
      </c>
      <c r="CF165" s="2">
        <v>0</v>
      </c>
      <c r="CG165" s="2">
        <v>8.8000000000000005E-3</v>
      </c>
      <c r="CH165" s="2">
        <v>0</v>
      </c>
      <c r="CI165" s="2">
        <v>0</v>
      </c>
      <c r="CJ165" s="2">
        <v>46.08</v>
      </c>
      <c r="CK165" s="2">
        <v>45.56</v>
      </c>
      <c r="CL165" s="2">
        <v>53.3</v>
      </c>
      <c r="CM165" s="2">
        <v>0.55000000000000004</v>
      </c>
      <c r="CN165" s="2">
        <v>0.57999999999999996</v>
      </c>
      <c r="CO165" s="2">
        <v>0.01</v>
      </c>
      <c r="CP165" s="2">
        <v>55.176400000000001</v>
      </c>
      <c r="CQ165" s="2">
        <v>0</v>
      </c>
      <c r="CR165" s="2">
        <v>28.4863</v>
      </c>
      <c r="CS165" s="2">
        <v>0</v>
      </c>
      <c r="CT165" s="2">
        <v>0</v>
      </c>
      <c r="CU165" s="2">
        <v>0</v>
      </c>
      <c r="CV165" s="2">
        <v>0</v>
      </c>
      <c r="CW165" s="2">
        <v>10.6264</v>
      </c>
      <c r="CX165" s="2">
        <v>5.3022999999999998</v>
      </c>
      <c r="CY165" s="2">
        <v>0.40860000000000002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51.32</v>
      </c>
      <c r="DF165" s="2">
        <v>46.33</v>
      </c>
      <c r="DG165" s="2">
        <v>2.35</v>
      </c>
      <c r="DH165" s="2">
        <v>0</v>
      </c>
      <c r="DI165" s="2">
        <v>49.891800000000003</v>
      </c>
      <c r="DJ165" s="2">
        <v>0</v>
      </c>
      <c r="DK165" s="2">
        <v>4.2457000000000003</v>
      </c>
      <c r="DL165" s="2">
        <v>0</v>
      </c>
      <c r="DM165" s="2">
        <v>17.4588</v>
      </c>
      <c r="DN165" s="2">
        <v>0.3881</v>
      </c>
      <c r="DO165" s="2">
        <v>11.796799999999999</v>
      </c>
      <c r="DP165" s="2">
        <v>16.216100000000001</v>
      </c>
      <c r="DQ165" s="2">
        <v>0</v>
      </c>
      <c r="DR165" s="2">
        <v>0</v>
      </c>
      <c r="DS165" s="2">
        <v>0</v>
      </c>
      <c r="DT165" s="2">
        <v>0</v>
      </c>
      <c r="DU165" s="2">
        <v>2.8E-3</v>
      </c>
      <c r="DV165" s="2">
        <v>0</v>
      </c>
      <c r="DW165" s="2">
        <v>0</v>
      </c>
      <c r="DX165" s="2">
        <v>54.64</v>
      </c>
      <c r="DY165" s="2">
        <v>33.57</v>
      </c>
      <c r="DZ165" s="2">
        <v>27.87</v>
      </c>
      <c r="EA165" s="2">
        <v>33.159999999999997</v>
      </c>
      <c r="EB165" s="2">
        <v>4.78</v>
      </c>
      <c r="EC165" s="2">
        <v>0.63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48.427399999999999</v>
      </c>
      <c r="FY165" s="2">
        <v>0.3301</v>
      </c>
      <c r="FZ165" s="2">
        <v>10.9221</v>
      </c>
      <c r="GA165" s="2">
        <v>36.175800000000002</v>
      </c>
      <c r="GB165" s="2">
        <v>0</v>
      </c>
      <c r="GC165" s="2">
        <v>4.1444999999999999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44.72</v>
      </c>
      <c r="GM165" s="2">
        <v>10.09</v>
      </c>
      <c r="GN165" s="2">
        <v>37.130000000000003</v>
      </c>
      <c r="GO165" s="2">
        <v>0.48</v>
      </c>
      <c r="GP165" s="2">
        <v>7.58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60.584899999999998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2.9933000000000001</v>
      </c>
      <c r="HX165" s="2">
        <v>36.421799999999998</v>
      </c>
      <c r="HY165" s="2">
        <v>0</v>
      </c>
      <c r="HZ165" s="2">
        <v>95.51</v>
      </c>
      <c r="IA165" s="2">
        <v>4.49</v>
      </c>
    </row>
    <row r="166" spans="1:235" x14ac:dyDescent="0.35">
      <c r="A166" s="2" t="s">
        <v>659</v>
      </c>
      <c r="B166" s="2">
        <v>82.97</v>
      </c>
      <c r="C166" s="2">
        <v>82.55</v>
      </c>
      <c r="D166" s="2">
        <v>82.17</v>
      </c>
      <c r="E166" s="2">
        <v>1066.28</v>
      </c>
      <c r="F166" s="2">
        <v>1E-3</v>
      </c>
      <c r="G166" s="2">
        <v>-9.9600000000000009</v>
      </c>
      <c r="H166" s="2">
        <v>0</v>
      </c>
      <c r="I166" s="2">
        <v>-0.71</v>
      </c>
      <c r="J166" s="2">
        <v>17.45</v>
      </c>
      <c r="K166" s="2">
        <v>1066.17</v>
      </c>
      <c r="L166" s="2">
        <v>-0.11</v>
      </c>
      <c r="M166" s="2">
        <v>1066.17</v>
      </c>
      <c r="N166" s="2">
        <v>-0.11</v>
      </c>
      <c r="O166" s="2">
        <v>1066.22</v>
      </c>
      <c r="P166" s="2">
        <v>-0.06</v>
      </c>
      <c r="Q166" s="2">
        <v>1064.21</v>
      </c>
      <c r="R166" s="2">
        <v>-2.0699999999999998</v>
      </c>
      <c r="S166" s="2">
        <v>1054.0899999999999</v>
      </c>
      <c r="T166" s="2">
        <v>-12.19</v>
      </c>
      <c r="U166" s="2">
        <v>1066.28</v>
      </c>
      <c r="V166" s="2">
        <v>0</v>
      </c>
      <c r="W166" s="2">
        <v>1026.8499999999999</v>
      </c>
      <c r="X166" s="2">
        <v>-39.43</v>
      </c>
      <c r="Y166" s="2">
        <v>9.3641000000000005</v>
      </c>
      <c r="Z166" s="2">
        <v>35.927399999999999</v>
      </c>
      <c r="AA166" s="2">
        <v>33.018700000000003</v>
      </c>
      <c r="AB166" s="2">
        <v>0</v>
      </c>
      <c r="AC166" s="2">
        <v>0</v>
      </c>
      <c r="AD166" s="2">
        <v>2.6446999999999998</v>
      </c>
      <c r="AE166" s="2">
        <v>0</v>
      </c>
      <c r="AF166" s="2">
        <v>1.274</v>
      </c>
      <c r="AG166" s="2">
        <v>-1.486</v>
      </c>
      <c r="AH166" s="2">
        <v>34.661299999999997</v>
      </c>
      <c r="AI166" s="2">
        <v>54.122</v>
      </c>
      <c r="AJ166" s="2">
        <v>0</v>
      </c>
      <c r="AK166" s="2">
        <v>0</v>
      </c>
      <c r="AL166" s="2">
        <v>8.9509000000000007</v>
      </c>
      <c r="AM166" s="2">
        <v>0</v>
      </c>
      <c r="AN166" s="2">
        <v>0.77980000000000005</v>
      </c>
      <c r="AO166" s="2">
        <v>0.2228</v>
      </c>
      <c r="AP166" s="2">
        <v>4.53E-2</v>
      </c>
      <c r="AQ166" s="2">
        <v>53.396500000000003</v>
      </c>
      <c r="AR166" s="2">
        <v>2.1937000000000002</v>
      </c>
      <c r="AS166" s="2">
        <v>12.0634</v>
      </c>
      <c r="AT166" s="2">
        <v>2.6617999999999999</v>
      </c>
      <c r="AU166" s="2">
        <v>14.370100000000001</v>
      </c>
      <c r="AV166" s="2">
        <v>0.29520000000000002</v>
      </c>
      <c r="AW166" s="2">
        <v>2.4514</v>
      </c>
      <c r="AX166" s="2">
        <v>6.2276999999999996</v>
      </c>
      <c r="AY166" s="2">
        <v>2.7021000000000002</v>
      </c>
      <c r="AZ166" s="2">
        <v>2.5223</v>
      </c>
      <c r="BA166" s="2">
        <v>0.87119999999999997</v>
      </c>
      <c r="BB166" s="2">
        <v>0</v>
      </c>
      <c r="BC166" s="2">
        <v>2.9999999999999997E-4</v>
      </c>
      <c r="BD166" s="2">
        <v>0.2442</v>
      </c>
      <c r="BE166" s="2">
        <v>0</v>
      </c>
      <c r="BF166" s="2">
        <v>2.1739000000000002</v>
      </c>
      <c r="BG166" s="2">
        <v>1.0578000000000001</v>
      </c>
      <c r="BH166" s="2">
        <v>0.53049999999999997</v>
      </c>
      <c r="BI166" s="2">
        <v>1.8076000000000001</v>
      </c>
      <c r="BJ166" s="2">
        <v>3.5718000000000001</v>
      </c>
      <c r="BK166" s="2">
        <v>2.8090999999999999</v>
      </c>
      <c r="BL166" s="2">
        <v>2.8527999999999998</v>
      </c>
      <c r="BM166" s="2">
        <v>2.7820999999999998</v>
      </c>
      <c r="BN166" s="2">
        <v>2.6945000000000001</v>
      </c>
      <c r="BO166" s="2">
        <v>2.6537000000000002</v>
      </c>
      <c r="BP166" s="2">
        <v>2.6152000000000002</v>
      </c>
      <c r="BQ166" s="2">
        <v>2.4861</v>
      </c>
      <c r="BR166" s="2">
        <v>2.5440999999999998</v>
      </c>
      <c r="BS166" s="2">
        <v>2.5752999999999999</v>
      </c>
      <c r="BT166" s="2">
        <v>2.5807000000000002</v>
      </c>
      <c r="BU166" s="2">
        <v>34.345199999999998</v>
      </c>
      <c r="BV166" s="2">
        <v>0</v>
      </c>
      <c r="BW166" s="2">
        <v>0</v>
      </c>
      <c r="BX166" s="2">
        <v>0</v>
      </c>
      <c r="BY166" s="2">
        <v>43.9116</v>
      </c>
      <c r="BZ166" s="2">
        <v>0.44400000000000001</v>
      </c>
      <c r="CA166" s="2">
        <v>20.9192</v>
      </c>
      <c r="CB166" s="2">
        <v>0.37130000000000002</v>
      </c>
      <c r="CC166" s="2">
        <v>0</v>
      </c>
      <c r="CD166" s="2">
        <v>0</v>
      </c>
      <c r="CE166" s="2">
        <v>0</v>
      </c>
      <c r="CF166" s="2">
        <v>0</v>
      </c>
      <c r="CG166" s="2">
        <v>8.6999999999999994E-3</v>
      </c>
      <c r="CH166" s="2">
        <v>0</v>
      </c>
      <c r="CI166" s="2">
        <v>0</v>
      </c>
      <c r="CJ166" s="2">
        <v>45.92</v>
      </c>
      <c r="CK166" s="2">
        <v>45.4</v>
      </c>
      <c r="CL166" s="2">
        <v>53.46</v>
      </c>
      <c r="CM166" s="2">
        <v>0.55000000000000004</v>
      </c>
      <c r="CN166" s="2">
        <v>0.57999999999999996</v>
      </c>
      <c r="CO166" s="2">
        <v>0.01</v>
      </c>
      <c r="CP166" s="2">
        <v>55.207500000000003</v>
      </c>
      <c r="CQ166" s="2">
        <v>0</v>
      </c>
      <c r="CR166" s="2">
        <v>28.4648</v>
      </c>
      <c r="CS166" s="2">
        <v>0</v>
      </c>
      <c r="CT166" s="2">
        <v>0</v>
      </c>
      <c r="CU166" s="2">
        <v>0</v>
      </c>
      <c r="CV166" s="2">
        <v>0</v>
      </c>
      <c r="CW166" s="2">
        <v>10.6015</v>
      </c>
      <c r="CX166" s="2">
        <v>5.3152999999999997</v>
      </c>
      <c r="CY166" s="2">
        <v>0.41089999999999999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51.19</v>
      </c>
      <c r="DF166" s="2">
        <v>46.45</v>
      </c>
      <c r="DG166" s="2">
        <v>2.36</v>
      </c>
      <c r="DH166" s="2">
        <v>0</v>
      </c>
      <c r="DI166" s="2">
        <v>49.883099999999999</v>
      </c>
      <c r="DJ166" s="2">
        <v>0</v>
      </c>
      <c r="DK166" s="2">
        <v>4.2378</v>
      </c>
      <c r="DL166" s="2">
        <v>0</v>
      </c>
      <c r="DM166" s="2">
        <v>17.528300000000002</v>
      </c>
      <c r="DN166" s="2">
        <v>0.3901</v>
      </c>
      <c r="DO166" s="2">
        <v>11.7735</v>
      </c>
      <c r="DP166" s="2">
        <v>16.1845</v>
      </c>
      <c r="DQ166" s="2">
        <v>0</v>
      </c>
      <c r="DR166" s="2">
        <v>0</v>
      </c>
      <c r="DS166" s="2">
        <v>0</v>
      </c>
      <c r="DT166" s="2">
        <v>0</v>
      </c>
      <c r="DU166" s="2">
        <v>2.7000000000000001E-3</v>
      </c>
      <c r="DV166" s="2">
        <v>0</v>
      </c>
      <c r="DW166" s="2">
        <v>0</v>
      </c>
      <c r="DX166" s="2">
        <v>54.49</v>
      </c>
      <c r="DY166" s="2">
        <v>33.51</v>
      </c>
      <c r="DZ166" s="2">
        <v>27.99</v>
      </c>
      <c r="EA166" s="2">
        <v>33.11</v>
      </c>
      <c r="EB166" s="2">
        <v>4.7699999999999996</v>
      </c>
      <c r="EC166" s="2">
        <v>0.63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48.358400000000003</v>
      </c>
      <c r="FY166" s="2">
        <v>0.32919999999999999</v>
      </c>
      <c r="FZ166" s="2">
        <v>11.042199999999999</v>
      </c>
      <c r="GA166" s="2">
        <v>36.140900000000002</v>
      </c>
      <c r="GB166" s="2">
        <v>0</v>
      </c>
      <c r="GC166" s="2">
        <v>4.1292999999999997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44.66</v>
      </c>
      <c r="GM166" s="2">
        <v>10.199999999999999</v>
      </c>
      <c r="GN166" s="2">
        <v>37.1</v>
      </c>
      <c r="GO166" s="2">
        <v>0.48</v>
      </c>
      <c r="GP166" s="2">
        <v>7.56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60.593299999999999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2">
        <v>0</v>
      </c>
      <c r="HW166" s="2">
        <v>2.9847000000000001</v>
      </c>
      <c r="HX166" s="2">
        <v>36.421999999999997</v>
      </c>
      <c r="HY166" s="2">
        <v>0</v>
      </c>
      <c r="HZ166" s="2">
        <v>95.52</v>
      </c>
      <c r="IA166" s="2">
        <v>4.4800000000000004</v>
      </c>
    </row>
    <row r="167" spans="1:235" x14ac:dyDescent="0.35">
      <c r="A167" s="2" t="s">
        <v>659</v>
      </c>
      <c r="B167" s="2">
        <v>83.48</v>
      </c>
      <c r="C167" s="2">
        <v>83.08</v>
      </c>
      <c r="D167" s="2">
        <v>82.68</v>
      </c>
      <c r="E167" s="2">
        <v>1065.3800000000001</v>
      </c>
      <c r="F167" s="2">
        <v>1E-3</v>
      </c>
      <c r="G167" s="2">
        <v>-9.9700000000000006</v>
      </c>
      <c r="H167" s="2">
        <v>0</v>
      </c>
      <c r="I167" s="2">
        <v>-0.71</v>
      </c>
      <c r="J167" s="2">
        <v>16.920000000000002</v>
      </c>
      <c r="K167" s="2">
        <v>1065.26</v>
      </c>
      <c r="L167" s="2">
        <v>-0.12</v>
      </c>
      <c r="M167" s="2">
        <v>1065.26</v>
      </c>
      <c r="N167" s="2">
        <v>-0.11</v>
      </c>
      <c r="O167" s="2">
        <v>1065.32</v>
      </c>
      <c r="P167" s="2">
        <v>-0.06</v>
      </c>
      <c r="Q167" s="2">
        <v>1063.57</v>
      </c>
      <c r="R167" s="2">
        <v>-1.8</v>
      </c>
      <c r="S167" s="2">
        <v>1053.44</v>
      </c>
      <c r="T167" s="2">
        <v>-11.93</v>
      </c>
      <c r="U167" s="2">
        <v>1065.3800000000001</v>
      </c>
      <c r="V167" s="2">
        <v>0</v>
      </c>
      <c r="W167" s="2">
        <v>1026.8499999999999</v>
      </c>
      <c r="X167" s="2">
        <v>-38.53</v>
      </c>
      <c r="Y167" s="2">
        <v>9.3564000000000007</v>
      </c>
      <c r="Z167" s="2">
        <v>36.113599999999998</v>
      </c>
      <c r="AA167" s="2">
        <v>33.309699999999999</v>
      </c>
      <c r="AB167" s="2">
        <v>0</v>
      </c>
      <c r="AC167" s="2">
        <v>0</v>
      </c>
      <c r="AD167" s="2">
        <v>2.6926000000000001</v>
      </c>
      <c r="AE167" s="2">
        <v>0</v>
      </c>
      <c r="AF167" s="2">
        <v>1.2782</v>
      </c>
      <c r="AG167" s="2">
        <v>-1.4380999999999999</v>
      </c>
      <c r="AH167" s="2">
        <v>34.683300000000003</v>
      </c>
      <c r="AI167" s="2">
        <v>54.192</v>
      </c>
      <c r="AJ167" s="2">
        <v>0</v>
      </c>
      <c r="AK167" s="2">
        <v>0</v>
      </c>
      <c r="AL167" s="2">
        <v>8.9019999999999992</v>
      </c>
      <c r="AM167" s="2">
        <v>0</v>
      </c>
      <c r="AN167" s="2">
        <v>0.78469999999999995</v>
      </c>
      <c r="AO167" s="2">
        <v>0.22070000000000001</v>
      </c>
      <c r="AP167" s="2">
        <v>4.53E-2</v>
      </c>
      <c r="AQ167" s="2">
        <v>53.559199999999997</v>
      </c>
      <c r="AR167" s="2">
        <v>2.1362999999999999</v>
      </c>
      <c r="AS167" s="2">
        <v>12.110200000000001</v>
      </c>
      <c r="AT167" s="2">
        <v>2.653</v>
      </c>
      <c r="AU167" s="2">
        <v>14.256</v>
      </c>
      <c r="AV167" s="2">
        <v>0.29339999999999999</v>
      </c>
      <c r="AW167" s="2">
        <v>2.4176000000000002</v>
      </c>
      <c r="AX167" s="2">
        <v>6.1429999999999998</v>
      </c>
      <c r="AY167" s="2">
        <v>2.6993999999999998</v>
      </c>
      <c r="AZ167" s="2">
        <v>2.5909</v>
      </c>
      <c r="BA167" s="2">
        <v>0.89810000000000001</v>
      </c>
      <c r="BB167" s="2">
        <v>0</v>
      </c>
      <c r="BC167" s="2">
        <v>2.9999999999999997E-4</v>
      </c>
      <c r="BD167" s="2">
        <v>0.2427</v>
      </c>
      <c r="BE167" s="2">
        <v>0</v>
      </c>
      <c r="BF167" s="2">
        <v>2.1806999999999999</v>
      </c>
      <c r="BG167" s="2">
        <v>1.0533999999999999</v>
      </c>
      <c r="BH167" s="2">
        <v>0.52729999999999999</v>
      </c>
      <c r="BI167" s="2">
        <v>1.8111999999999999</v>
      </c>
      <c r="BJ167" s="2">
        <v>3.6309999999999998</v>
      </c>
      <c r="BK167" s="2">
        <v>2.8428</v>
      </c>
      <c r="BL167" s="2">
        <v>2.8875000000000002</v>
      </c>
      <c r="BM167" s="2">
        <v>2.8142999999999998</v>
      </c>
      <c r="BN167" s="2">
        <v>2.7240000000000002</v>
      </c>
      <c r="BO167" s="2">
        <v>2.6819000000000002</v>
      </c>
      <c r="BP167" s="2">
        <v>2.6423000000000001</v>
      </c>
      <c r="BQ167" s="2">
        <v>2.4956</v>
      </c>
      <c r="BR167" s="2">
        <v>2.5548999999999999</v>
      </c>
      <c r="BS167" s="2">
        <v>2.5868000000000002</v>
      </c>
      <c r="BT167" s="2">
        <v>2.5922999999999998</v>
      </c>
      <c r="BU167" s="2">
        <v>34.325400000000002</v>
      </c>
      <c r="BV167" s="2">
        <v>0</v>
      </c>
      <c r="BW167" s="2">
        <v>0</v>
      </c>
      <c r="BX167" s="2">
        <v>0</v>
      </c>
      <c r="BY167" s="2">
        <v>44.018900000000002</v>
      </c>
      <c r="BZ167" s="2">
        <v>0.44479999999999997</v>
      </c>
      <c r="CA167" s="2">
        <v>20.835000000000001</v>
      </c>
      <c r="CB167" s="2">
        <v>0.36730000000000002</v>
      </c>
      <c r="CC167" s="2">
        <v>0</v>
      </c>
      <c r="CD167" s="2">
        <v>0</v>
      </c>
      <c r="CE167" s="2">
        <v>0</v>
      </c>
      <c r="CF167" s="2">
        <v>0</v>
      </c>
      <c r="CG167" s="2">
        <v>8.6E-3</v>
      </c>
      <c r="CH167" s="2">
        <v>0</v>
      </c>
      <c r="CI167" s="2">
        <v>0</v>
      </c>
      <c r="CJ167" s="2">
        <v>45.76</v>
      </c>
      <c r="CK167" s="2">
        <v>45.24</v>
      </c>
      <c r="CL167" s="2">
        <v>53.62</v>
      </c>
      <c r="CM167" s="2">
        <v>0.55000000000000004</v>
      </c>
      <c r="CN167" s="2">
        <v>0.56999999999999995</v>
      </c>
      <c r="CO167" s="2">
        <v>0.01</v>
      </c>
      <c r="CP167" s="2">
        <v>55.238399999999999</v>
      </c>
      <c r="CQ167" s="2">
        <v>0</v>
      </c>
      <c r="CR167" s="2">
        <v>28.4435</v>
      </c>
      <c r="CS167" s="2">
        <v>0</v>
      </c>
      <c r="CT167" s="2">
        <v>0</v>
      </c>
      <c r="CU167" s="2">
        <v>0</v>
      </c>
      <c r="CV167" s="2">
        <v>0</v>
      </c>
      <c r="CW167" s="2">
        <v>10.576599999999999</v>
      </c>
      <c r="CX167" s="2">
        <v>5.3282999999999996</v>
      </c>
      <c r="CY167" s="2">
        <v>0.41320000000000001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51.07</v>
      </c>
      <c r="DF167" s="2">
        <v>46.56</v>
      </c>
      <c r="DG167" s="2">
        <v>2.38</v>
      </c>
      <c r="DH167" s="2">
        <v>0</v>
      </c>
      <c r="DI167" s="2">
        <v>49.874299999999998</v>
      </c>
      <c r="DJ167" s="2">
        <v>0</v>
      </c>
      <c r="DK167" s="2">
        <v>4.2300000000000004</v>
      </c>
      <c r="DL167" s="2">
        <v>0</v>
      </c>
      <c r="DM167" s="2">
        <v>17.597899999999999</v>
      </c>
      <c r="DN167" s="2">
        <v>0.39219999999999999</v>
      </c>
      <c r="DO167" s="2">
        <v>11.7502</v>
      </c>
      <c r="DP167" s="2">
        <v>16.152799999999999</v>
      </c>
      <c r="DQ167" s="2">
        <v>0</v>
      </c>
      <c r="DR167" s="2">
        <v>0</v>
      </c>
      <c r="DS167" s="2">
        <v>0</v>
      </c>
      <c r="DT167" s="2">
        <v>0</v>
      </c>
      <c r="DU167" s="2">
        <v>2.7000000000000001E-3</v>
      </c>
      <c r="DV167" s="2">
        <v>0</v>
      </c>
      <c r="DW167" s="2">
        <v>0</v>
      </c>
      <c r="DX167" s="2">
        <v>54.34</v>
      </c>
      <c r="DY167" s="2">
        <v>33.450000000000003</v>
      </c>
      <c r="DZ167" s="2">
        <v>28.1</v>
      </c>
      <c r="EA167" s="2">
        <v>33.049999999999997</v>
      </c>
      <c r="EB167" s="2">
        <v>4.76</v>
      </c>
      <c r="EC167" s="2">
        <v>0.63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48.2866</v>
      </c>
      <c r="FY167" s="2">
        <v>0.32829999999999998</v>
      </c>
      <c r="FZ167" s="2">
        <v>11.167299999999999</v>
      </c>
      <c r="GA167" s="2">
        <v>36.104199999999999</v>
      </c>
      <c r="GB167" s="2">
        <v>0</v>
      </c>
      <c r="GC167" s="2">
        <v>4.1135999999999999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44.6</v>
      </c>
      <c r="GM167" s="2">
        <v>10.32</v>
      </c>
      <c r="GN167" s="2">
        <v>37.07</v>
      </c>
      <c r="GO167" s="2">
        <v>0.48</v>
      </c>
      <c r="GP167" s="2">
        <v>7.53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60.601900000000001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2.976</v>
      </c>
      <c r="HX167" s="2">
        <v>36.4221</v>
      </c>
      <c r="HY167" s="2">
        <v>0</v>
      </c>
      <c r="HZ167" s="2">
        <v>95.54</v>
      </c>
      <c r="IA167" s="2">
        <v>4.46</v>
      </c>
    </row>
    <row r="168" spans="1:235" x14ac:dyDescent="0.35">
      <c r="A168" s="2" t="s">
        <v>659</v>
      </c>
      <c r="B168" s="2">
        <v>83.98</v>
      </c>
      <c r="C168" s="2">
        <v>83.6</v>
      </c>
      <c r="D168" s="2">
        <v>83.18</v>
      </c>
      <c r="E168" s="2">
        <v>1064.44</v>
      </c>
      <c r="F168" s="2">
        <v>1E-3</v>
      </c>
      <c r="G168" s="2">
        <v>-9.98</v>
      </c>
      <c r="H168" s="2">
        <v>0</v>
      </c>
      <c r="I168" s="2">
        <v>-0.71</v>
      </c>
      <c r="J168" s="2">
        <v>16.399999999999999</v>
      </c>
      <c r="K168" s="2">
        <v>1064.3</v>
      </c>
      <c r="L168" s="2">
        <v>-0.14000000000000001</v>
      </c>
      <c r="M168" s="2">
        <v>1064.31</v>
      </c>
      <c r="N168" s="2">
        <v>-0.13</v>
      </c>
      <c r="O168" s="2">
        <v>1064.3699999999999</v>
      </c>
      <c r="P168" s="2">
        <v>-7.0000000000000007E-2</v>
      </c>
      <c r="Q168" s="2">
        <v>1062.8900000000001</v>
      </c>
      <c r="R168" s="2">
        <v>-1.55</v>
      </c>
      <c r="S168" s="2">
        <v>1052.75</v>
      </c>
      <c r="T168" s="2">
        <v>-11.68</v>
      </c>
      <c r="U168" s="2">
        <v>1064.44</v>
      </c>
      <c r="V168" s="2">
        <v>0</v>
      </c>
      <c r="W168" s="2">
        <v>1026.8499999999999</v>
      </c>
      <c r="X168" s="2">
        <v>-37.590000000000003</v>
      </c>
      <c r="Y168" s="2">
        <v>9.3488000000000007</v>
      </c>
      <c r="Z168" s="2">
        <v>36.299900000000001</v>
      </c>
      <c r="AA168" s="2">
        <v>33.601199999999999</v>
      </c>
      <c r="AB168" s="2">
        <v>0</v>
      </c>
      <c r="AC168" s="2">
        <v>0</v>
      </c>
      <c r="AD168" s="2">
        <v>2.7399</v>
      </c>
      <c r="AE168" s="2">
        <v>0</v>
      </c>
      <c r="AF168" s="2">
        <v>1.2824</v>
      </c>
      <c r="AG168" s="2">
        <v>-1.4228000000000001</v>
      </c>
      <c r="AH168" s="2">
        <v>34.683500000000002</v>
      </c>
      <c r="AI168" s="2">
        <v>54.281599999999997</v>
      </c>
      <c r="AJ168" s="2">
        <v>0</v>
      </c>
      <c r="AK168" s="2">
        <v>0</v>
      </c>
      <c r="AL168" s="2">
        <v>8.8232999999999997</v>
      </c>
      <c r="AM168" s="2">
        <v>0</v>
      </c>
      <c r="AN168" s="2">
        <v>0.78879999999999995</v>
      </c>
      <c r="AO168" s="2">
        <v>0.2185</v>
      </c>
      <c r="AP168" s="2">
        <v>4.53E-2</v>
      </c>
      <c r="AQ168" s="2">
        <v>53.731099999999998</v>
      </c>
      <c r="AR168" s="2">
        <v>2.0773999999999999</v>
      </c>
      <c r="AS168" s="2">
        <v>12.160299999999999</v>
      </c>
      <c r="AT168" s="2">
        <v>2.6429999999999998</v>
      </c>
      <c r="AU168" s="2">
        <v>14.1318</v>
      </c>
      <c r="AV168" s="2">
        <v>0.29139999999999999</v>
      </c>
      <c r="AW168" s="2">
        <v>2.3824000000000001</v>
      </c>
      <c r="AX168" s="2">
        <v>6.0544000000000002</v>
      </c>
      <c r="AY168" s="2">
        <v>2.6962999999999999</v>
      </c>
      <c r="AZ168" s="2">
        <v>2.6638999999999999</v>
      </c>
      <c r="BA168" s="2">
        <v>0.92669999999999997</v>
      </c>
      <c r="BB168" s="2">
        <v>0</v>
      </c>
      <c r="BC168" s="2">
        <v>2.9999999999999997E-4</v>
      </c>
      <c r="BD168" s="2">
        <v>0.24099999999999999</v>
      </c>
      <c r="BE168" s="2">
        <v>0</v>
      </c>
      <c r="BF168" s="2">
        <v>2.1871999999999998</v>
      </c>
      <c r="BG168" s="2">
        <v>1.0489999999999999</v>
      </c>
      <c r="BH168" s="2">
        <v>0.52410000000000001</v>
      </c>
      <c r="BI168" s="2">
        <v>1.8143</v>
      </c>
      <c r="BJ168" s="2">
        <v>3.6920999999999999</v>
      </c>
      <c r="BK168" s="2">
        <v>2.8774999999999999</v>
      </c>
      <c r="BL168" s="2">
        <v>2.9232</v>
      </c>
      <c r="BM168" s="2">
        <v>2.8475000000000001</v>
      </c>
      <c r="BN168" s="2">
        <v>2.7544</v>
      </c>
      <c r="BO168" s="2">
        <v>2.7109999999999999</v>
      </c>
      <c r="BP168" s="2">
        <v>2.6701999999999999</v>
      </c>
      <c r="BQ168" s="2">
        <v>2.5043000000000002</v>
      </c>
      <c r="BR168" s="2">
        <v>2.5649999999999999</v>
      </c>
      <c r="BS168" s="2">
        <v>2.5975999999999999</v>
      </c>
      <c r="BT168" s="2">
        <v>2.6031</v>
      </c>
      <c r="BU168" s="2">
        <v>34.305599999999998</v>
      </c>
      <c r="BV168" s="2">
        <v>0</v>
      </c>
      <c r="BW168" s="2">
        <v>0</v>
      </c>
      <c r="BX168" s="2">
        <v>0</v>
      </c>
      <c r="BY168" s="2">
        <v>44.1267</v>
      </c>
      <c r="BZ168" s="2">
        <v>0.4456</v>
      </c>
      <c r="CA168" s="2">
        <v>20.750599999999999</v>
      </c>
      <c r="CB168" s="2">
        <v>0.36309999999999998</v>
      </c>
      <c r="CC168" s="2">
        <v>0</v>
      </c>
      <c r="CD168" s="2">
        <v>0</v>
      </c>
      <c r="CE168" s="2">
        <v>0</v>
      </c>
      <c r="CF168" s="2">
        <v>0</v>
      </c>
      <c r="CG168" s="2">
        <v>8.5000000000000006E-3</v>
      </c>
      <c r="CH168" s="2">
        <v>0</v>
      </c>
      <c r="CI168" s="2">
        <v>0</v>
      </c>
      <c r="CJ168" s="2">
        <v>45.6</v>
      </c>
      <c r="CK168" s="2">
        <v>45.09</v>
      </c>
      <c r="CL168" s="2">
        <v>53.79</v>
      </c>
      <c r="CM168" s="2">
        <v>0.55000000000000004</v>
      </c>
      <c r="CN168" s="2">
        <v>0.56999999999999995</v>
      </c>
      <c r="CO168" s="2">
        <v>0.01</v>
      </c>
      <c r="CP168" s="2">
        <v>55.269300000000001</v>
      </c>
      <c r="CQ168" s="2">
        <v>0</v>
      </c>
      <c r="CR168" s="2">
        <v>28.4222</v>
      </c>
      <c r="CS168" s="2">
        <v>0</v>
      </c>
      <c r="CT168" s="2">
        <v>0</v>
      </c>
      <c r="CU168" s="2">
        <v>0</v>
      </c>
      <c r="CV168" s="2">
        <v>0</v>
      </c>
      <c r="CW168" s="2">
        <v>10.5519</v>
      </c>
      <c r="CX168" s="2">
        <v>5.3411999999999997</v>
      </c>
      <c r="CY168" s="2">
        <v>0.41539999999999999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50.95</v>
      </c>
      <c r="DF168" s="2">
        <v>46.67</v>
      </c>
      <c r="DG168" s="2">
        <v>2.39</v>
      </c>
      <c r="DH168" s="2">
        <v>0</v>
      </c>
      <c r="DI168" s="2">
        <v>49.865400000000001</v>
      </c>
      <c r="DJ168" s="2">
        <v>0</v>
      </c>
      <c r="DK168" s="2">
        <v>4.2222999999999997</v>
      </c>
      <c r="DL168" s="2">
        <v>0</v>
      </c>
      <c r="DM168" s="2">
        <v>17.6677</v>
      </c>
      <c r="DN168" s="2">
        <v>0.39419999999999999</v>
      </c>
      <c r="DO168" s="2">
        <v>11.726800000000001</v>
      </c>
      <c r="DP168" s="2">
        <v>16.120899999999999</v>
      </c>
      <c r="DQ168" s="2">
        <v>0</v>
      </c>
      <c r="DR168" s="2">
        <v>0</v>
      </c>
      <c r="DS168" s="2">
        <v>0</v>
      </c>
      <c r="DT168" s="2">
        <v>0</v>
      </c>
      <c r="DU168" s="2">
        <v>2.7000000000000001E-3</v>
      </c>
      <c r="DV168" s="2">
        <v>0</v>
      </c>
      <c r="DW168" s="2">
        <v>0</v>
      </c>
      <c r="DX168" s="2">
        <v>54.19</v>
      </c>
      <c r="DY168" s="2">
        <v>33.39</v>
      </c>
      <c r="DZ168" s="2">
        <v>28.22</v>
      </c>
      <c r="EA168" s="2">
        <v>32.99</v>
      </c>
      <c r="EB168" s="2">
        <v>4.75</v>
      </c>
      <c r="EC168" s="2">
        <v>0.64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48.212600000000002</v>
      </c>
      <c r="FY168" s="2">
        <v>0.32740000000000002</v>
      </c>
      <c r="FZ168" s="2">
        <v>11.2963</v>
      </c>
      <c r="GA168" s="2">
        <v>36.066299999999998</v>
      </c>
      <c r="GB168" s="2">
        <v>0</v>
      </c>
      <c r="GC168" s="2">
        <v>4.0975000000000001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44.54</v>
      </c>
      <c r="GM168" s="2">
        <v>10.44</v>
      </c>
      <c r="GN168" s="2">
        <v>37.04</v>
      </c>
      <c r="GO168" s="2">
        <v>0.47</v>
      </c>
      <c r="GP168" s="2">
        <v>7.5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60.610399999999998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2.9672999999999998</v>
      </c>
      <c r="HX168" s="2">
        <v>36.4223</v>
      </c>
      <c r="HY168" s="2">
        <v>0</v>
      </c>
      <c r="HZ168" s="2">
        <v>95.55</v>
      </c>
      <c r="IA168" s="2">
        <v>4.45</v>
      </c>
    </row>
    <row r="169" spans="1:235" x14ac:dyDescent="0.35">
      <c r="A169" s="2" t="s">
        <v>659</v>
      </c>
      <c r="B169" s="2">
        <v>84.49</v>
      </c>
      <c r="C169" s="2">
        <v>84.12</v>
      </c>
      <c r="D169" s="2">
        <v>83.69</v>
      </c>
      <c r="E169" s="2">
        <v>1063.44</v>
      </c>
      <c r="F169" s="2">
        <v>1E-3</v>
      </c>
      <c r="G169" s="2">
        <v>-10</v>
      </c>
      <c r="H169" s="2">
        <v>0</v>
      </c>
      <c r="I169" s="2">
        <v>-0.7</v>
      </c>
      <c r="J169" s="2">
        <v>15.88</v>
      </c>
      <c r="K169" s="2">
        <v>1063.3</v>
      </c>
      <c r="L169" s="2">
        <v>-0.14000000000000001</v>
      </c>
      <c r="M169" s="2">
        <v>1063.31</v>
      </c>
      <c r="N169" s="2">
        <v>-0.13</v>
      </c>
      <c r="O169" s="2">
        <v>1063.3699999999999</v>
      </c>
      <c r="P169" s="2">
        <v>-7.0000000000000007E-2</v>
      </c>
      <c r="Q169" s="2">
        <v>1062.17</v>
      </c>
      <c r="R169" s="2">
        <v>-1.27</v>
      </c>
      <c r="S169" s="2">
        <v>1052.03</v>
      </c>
      <c r="T169" s="2">
        <v>-11.41</v>
      </c>
      <c r="U169" s="2">
        <v>1063.44</v>
      </c>
      <c r="V169" s="2">
        <v>0</v>
      </c>
      <c r="W169" s="2">
        <v>1026.8499999999999</v>
      </c>
      <c r="X169" s="2">
        <v>-36.590000000000003</v>
      </c>
      <c r="Y169" s="2">
        <v>9.3363999999999994</v>
      </c>
      <c r="Z169" s="2">
        <v>36.482999999999997</v>
      </c>
      <c r="AA169" s="2">
        <v>33.900799999999997</v>
      </c>
      <c r="AB169" s="2">
        <v>0</v>
      </c>
      <c r="AC169" s="2">
        <v>0</v>
      </c>
      <c r="AD169" s="2">
        <v>2.7873000000000001</v>
      </c>
      <c r="AE169" s="2">
        <v>0</v>
      </c>
      <c r="AF169" s="2">
        <v>1.2867</v>
      </c>
      <c r="AG169" s="2">
        <v>-2.2686999999999999</v>
      </c>
      <c r="AH169" s="2">
        <v>33.496499999999997</v>
      </c>
      <c r="AI169" s="2">
        <v>54.796199999999999</v>
      </c>
      <c r="AJ169" s="2">
        <v>0</v>
      </c>
      <c r="AK169" s="2">
        <v>0</v>
      </c>
      <c r="AL169" s="2">
        <v>8.6598000000000006</v>
      </c>
      <c r="AM169" s="2">
        <v>0</v>
      </c>
      <c r="AN169" s="2">
        <v>0.77869999999999995</v>
      </c>
      <c r="AO169" s="2">
        <v>0.21609999999999999</v>
      </c>
      <c r="AP169" s="2">
        <v>4.53E-2</v>
      </c>
      <c r="AQ169" s="2">
        <v>53.911200000000001</v>
      </c>
      <c r="AR169" s="2">
        <v>2.016</v>
      </c>
      <c r="AS169" s="2">
        <v>12.2151</v>
      </c>
      <c r="AT169" s="2">
        <v>2.6318000000000001</v>
      </c>
      <c r="AU169" s="2">
        <v>13.9983</v>
      </c>
      <c r="AV169" s="2">
        <v>0.28910000000000002</v>
      </c>
      <c r="AW169" s="2">
        <v>2.3458000000000001</v>
      </c>
      <c r="AX169" s="2">
        <v>5.9607999999999999</v>
      </c>
      <c r="AY169" s="2">
        <v>2.6930999999999998</v>
      </c>
      <c r="AZ169" s="2">
        <v>2.7421000000000002</v>
      </c>
      <c r="BA169" s="2">
        <v>0.95730000000000004</v>
      </c>
      <c r="BB169" s="2">
        <v>0</v>
      </c>
      <c r="BC169" s="2">
        <v>2.9999999999999997E-4</v>
      </c>
      <c r="BD169" s="2">
        <v>0.2392</v>
      </c>
      <c r="BE169" s="2">
        <v>0</v>
      </c>
      <c r="BF169" s="2">
        <v>2.1928000000000001</v>
      </c>
      <c r="BG169" s="2">
        <v>1.0446</v>
      </c>
      <c r="BH169" s="2">
        <v>0.52070000000000005</v>
      </c>
      <c r="BI169" s="2">
        <v>1.8169999999999999</v>
      </c>
      <c r="BJ169" s="2">
        <v>3.7553999999999998</v>
      </c>
      <c r="BK169" s="2">
        <v>2.9129999999999998</v>
      </c>
      <c r="BL169" s="2">
        <v>2.9598</v>
      </c>
      <c r="BM169" s="2">
        <v>2.8814000000000002</v>
      </c>
      <c r="BN169" s="2">
        <v>2.7852000000000001</v>
      </c>
      <c r="BO169" s="2">
        <v>2.7404999999999999</v>
      </c>
      <c r="BP169" s="2">
        <v>2.6985000000000001</v>
      </c>
      <c r="BQ169" s="2">
        <v>2.5118999999999998</v>
      </c>
      <c r="BR169" s="2">
        <v>2.5739999999999998</v>
      </c>
      <c r="BS169" s="2">
        <v>2.6073</v>
      </c>
      <c r="BT169" s="2">
        <v>2.6128999999999998</v>
      </c>
      <c r="BU169" s="2">
        <v>34.285699999999999</v>
      </c>
      <c r="BV169" s="2">
        <v>0</v>
      </c>
      <c r="BW169" s="2">
        <v>0</v>
      </c>
      <c r="BX169" s="2">
        <v>0</v>
      </c>
      <c r="BY169" s="2">
        <v>44.234999999999999</v>
      </c>
      <c r="BZ169" s="2">
        <v>0.44629999999999997</v>
      </c>
      <c r="CA169" s="2">
        <v>20.665900000000001</v>
      </c>
      <c r="CB169" s="2">
        <v>0.35880000000000001</v>
      </c>
      <c r="CC169" s="2">
        <v>0</v>
      </c>
      <c r="CD169" s="2">
        <v>0</v>
      </c>
      <c r="CE169" s="2">
        <v>0</v>
      </c>
      <c r="CF169" s="2">
        <v>0</v>
      </c>
      <c r="CG169" s="2">
        <v>8.3999999999999995E-3</v>
      </c>
      <c r="CH169" s="2">
        <v>0</v>
      </c>
      <c r="CI169" s="2">
        <v>0</v>
      </c>
      <c r="CJ169" s="2">
        <v>45.44</v>
      </c>
      <c r="CK169" s="2">
        <v>44.93</v>
      </c>
      <c r="CL169" s="2">
        <v>53.95</v>
      </c>
      <c r="CM169" s="2">
        <v>0.55000000000000004</v>
      </c>
      <c r="CN169" s="2">
        <v>0.56000000000000005</v>
      </c>
      <c r="CO169" s="2">
        <v>0.01</v>
      </c>
      <c r="CP169" s="2">
        <v>55.300699999999999</v>
      </c>
      <c r="CQ169" s="2">
        <v>0</v>
      </c>
      <c r="CR169" s="2">
        <v>28.400600000000001</v>
      </c>
      <c r="CS169" s="2">
        <v>0</v>
      </c>
      <c r="CT169" s="2">
        <v>0</v>
      </c>
      <c r="CU169" s="2">
        <v>0</v>
      </c>
      <c r="CV169" s="2">
        <v>0</v>
      </c>
      <c r="CW169" s="2">
        <v>10.5267</v>
      </c>
      <c r="CX169" s="2">
        <v>5.3544999999999998</v>
      </c>
      <c r="CY169" s="2">
        <v>0.41749999999999998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50.82</v>
      </c>
      <c r="DF169" s="2">
        <v>46.78</v>
      </c>
      <c r="DG169" s="2">
        <v>2.4</v>
      </c>
      <c r="DH169" s="2">
        <v>0</v>
      </c>
      <c r="DI169" s="2">
        <v>49.855499999999999</v>
      </c>
      <c r="DJ169" s="2">
        <v>0</v>
      </c>
      <c r="DK169" s="2">
        <v>4.2164000000000001</v>
      </c>
      <c r="DL169" s="2">
        <v>0</v>
      </c>
      <c r="DM169" s="2">
        <v>17.738399999999999</v>
      </c>
      <c r="DN169" s="2">
        <v>0.3962</v>
      </c>
      <c r="DO169" s="2">
        <v>11.7036</v>
      </c>
      <c r="DP169" s="2">
        <v>16.087199999999999</v>
      </c>
      <c r="DQ169" s="2">
        <v>0</v>
      </c>
      <c r="DR169" s="2">
        <v>0</v>
      </c>
      <c r="DS169" s="2">
        <v>0</v>
      </c>
      <c r="DT169" s="2">
        <v>0</v>
      </c>
      <c r="DU169" s="2">
        <v>2.5999999999999999E-3</v>
      </c>
      <c r="DV169" s="2">
        <v>0</v>
      </c>
      <c r="DW169" s="2">
        <v>0</v>
      </c>
      <c r="DX169" s="2">
        <v>54.05</v>
      </c>
      <c r="DY169" s="2">
        <v>33.33</v>
      </c>
      <c r="DZ169" s="2">
        <v>28.34</v>
      </c>
      <c r="EA169" s="2">
        <v>32.93</v>
      </c>
      <c r="EB169" s="2">
        <v>4.75</v>
      </c>
      <c r="EC169" s="2">
        <v>0.64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48.132899999999999</v>
      </c>
      <c r="FY169" s="2">
        <v>0.32640000000000002</v>
      </c>
      <c r="FZ169" s="2">
        <v>11.4359</v>
      </c>
      <c r="GA169" s="2">
        <v>36.023499999999999</v>
      </c>
      <c r="GB169" s="2">
        <v>0</v>
      </c>
      <c r="GC169" s="2">
        <v>4.0812999999999997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44.48</v>
      </c>
      <c r="GM169" s="2">
        <v>10.57</v>
      </c>
      <c r="GN169" s="2">
        <v>37.01</v>
      </c>
      <c r="GO169" s="2">
        <v>0.47</v>
      </c>
      <c r="GP169" s="2">
        <v>7.47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60.619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2.9586000000000001</v>
      </c>
      <c r="HX169" s="2">
        <v>36.422400000000003</v>
      </c>
      <c r="HY169" s="2">
        <v>0</v>
      </c>
      <c r="HZ169" s="2">
        <v>95.56</v>
      </c>
      <c r="IA169" s="2">
        <v>4.4400000000000004</v>
      </c>
    </row>
    <row r="170" spans="1:235" x14ac:dyDescent="0.35">
      <c r="A170" s="2" t="s">
        <v>659</v>
      </c>
      <c r="B170" s="2">
        <v>84.99</v>
      </c>
      <c r="C170" s="2">
        <v>84.65</v>
      </c>
      <c r="D170" s="2">
        <v>84.19</v>
      </c>
      <c r="E170" s="2">
        <v>1062.3900000000001</v>
      </c>
      <c r="F170" s="2">
        <v>1E-3</v>
      </c>
      <c r="G170" s="2">
        <v>-10.01</v>
      </c>
      <c r="H170" s="2">
        <v>0</v>
      </c>
      <c r="I170" s="2">
        <v>-0.7</v>
      </c>
      <c r="J170" s="2">
        <v>15.35</v>
      </c>
      <c r="K170" s="2">
        <v>1062.24</v>
      </c>
      <c r="L170" s="2">
        <v>-0.15</v>
      </c>
      <c r="M170" s="2">
        <v>1062.24</v>
      </c>
      <c r="N170" s="2">
        <v>-0.15</v>
      </c>
      <c r="O170" s="2">
        <v>1062.31</v>
      </c>
      <c r="P170" s="2">
        <v>-0.08</v>
      </c>
      <c r="Q170" s="2">
        <v>1061.4000000000001</v>
      </c>
      <c r="R170" s="2">
        <v>-0.99</v>
      </c>
      <c r="S170" s="2">
        <v>1051.26</v>
      </c>
      <c r="T170" s="2">
        <v>-11.13</v>
      </c>
      <c r="U170" s="2">
        <v>1062.3900000000001</v>
      </c>
      <c r="V170" s="2">
        <v>0</v>
      </c>
      <c r="W170" s="2">
        <v>1026.8499999999999</v>
      </c>
      <c r="X170" s="2">
        <v>-35.54</v>
      </c>
      <c r="Y170" s="2">
        <v>9.3236000000000008</v>
      </c>
      <c r="Z170" s="2">
        <v>36.666699999999999</v>
      </c>
      <c r="AA170" s="2">
        <v>34.200600000000001</v>
      </c>
      <c r="AB170" s="2">
        <v>0</v>
      </c>
      <c r="AC170" s="2">
        <v>0</v>
      </c>
      <c r="AD170" s="2">
        <v>2.8342000000000001</v>
      </c>
      <c r="AE170" s="2">
        <v>0</v>
      </c>
      <c r="AF170" s="2">
        <v>1.2908999999999999</v>
      </c>
      <c r="AG170" s="2">
        <v>-2.3260999999999998</v>
      </c>
      <c r="AH170" s="2">
        <v>33.561100000000003</v>
      </c>
      <c r="AI170" s="2">
        <v>54.768900000000002</v>
      </c>
      <c r="AJ170" s="2">
        <v>0</v>
      </c>
      <c r="AK170" s="2">
        <v>0</v>
      </c>
      <c r="AL170" s="2">
        <v>8.5637000000000008</v>
      </c>
      <c r="AM170" s="2">
        <v>0</v>
      </c>
      <c r="AN170" s="2">
        <v>0.7802</v>
      </c>
      <c r="AO170" s="2">
        <v>0.2135</v>
      </c>
      <c r="AP170" s="2">
        <v>4.53E-2</v>
      </c>
      <c r="AQ170" s="2">
        <v>54.101300000000002</v>
      </c>
      <c r="AR170" s="2">
        <v>1.9530000000000001</v>
      </c>
      <c r="AS170" s="2">
        <v>12.273400000000001</v>
      </c>
      <c r="AT170" s="2">
        <v>2.6192000000000002</v>
      </c>
      <c r="AU170" s="2">
        <v>13.8537</v>
      </c>
      <c r="AV170" s="2">
        <v>0.28660000000000002</v>
      </c>
      <c r="AW170" s="2">
        <v>2.3077000000000001</v>
      </c>
      <c r="AX170" s="2">
        <v>5.8628999999999998</v>
      </c>
      <c r="AY170" s="2">
        <v>2.6890999999999998</v>
      </c>
      <c r="AZ170" s="2">
        <v>2.8256999999999999</v>
      </c>
      <c r="BA170" s="2">
        <v>0.9899</v>
      </c>
      <c r="BB170" s="2">
        <v>0</v>
      </c>
      <c r="BC170" s="2">
        <v>2.9999999999999997E-4</v>
      </c>
      <c r="BD170" s="2">
        <v>0.23719999999999999</v>
      </c>
      <c r="BE170" s="2">
        <v>0</v>
      </c>
      <c r="BF170" s="2">
        <v>2.1979000000000002</v>
      </c>
      <c r="BG170" s="2">
        <v>1.0402</v>
      </c>
      <c r="BH170" s="2">
        <v>0.51719999999999999</v>
      </c>
      <c r="BI170" s="2">
        <v>1.8190999999999999</v>
      </c>
      <c r="BJ170" s="2">
        <v>3.8209</v>
      </c>
      <c r="BK170" s="2">
        <v>2.9496000000000002</v>
      </c>
      <c r="BL170" s="2">
        <v>2.9975000000000001</v>
      </c>
      <c r="BM170" s="2">
        <v>2.9163000000000001</v>
      </c>
      <c r="BN170" s="2">
        <v>2.8170000000000002</v>
      </c>
      <c r="BO170" s="2">
        <v>2.7709000000000001</v>
      </c>
      <c r="BP170" s="2">
        <v>2.7275999999999998</v>
      </c>
      <c r="BQ170" s="2">
        <v>2.5186000000000002</v>
      </c>
      <c r="BR170" s="2">
        <v>2.5819999999999999</v>
      </c>
      <c r="BS170" s="2">
        <v>2.6160000000000001</v>
      </c>
      <c r="BT170" s="2">
        <v>2.6215999999999999</v>
      </c>
      <c r="BU170" s="2">
        <v>34.265700000000002</v>
      </c>
      <c r="BV170" s="2">
        <v>0</v>
      </c>
      <c r="BW170" s="2">
        <v>0</v>
      </c>
      <c r="BX170" s="2">
        <v>0</v>
      </c>
      <c r="BY170" s="2">
        <v>44.343600000000002</v>
      </c>
      <c r="BZ170" s="2">
        <v>0.44700000000000001</v>
      </c>
      <c r="CA170" s="2">
        <v>20.581099999999999</v>
      </c>
      <c r="CB170" s="2">
        <v>0.3543</v>
      </c>
      <c r="CC170" s="2">
        <v>0</v>
      </c>
      <c r="CD170" s="2">
        <v>0</v>
      </c>
      <c r="CE170" s="2">
        <v>0</v>
      </c>
      <c r="CF170" s="2">
        <v>0</v>
      </c>
      <c r="CG170" s="2">
        <v>8.3000000000000001E-3</v>
      </c>
      <c r="CH170" s="2">
        <v>0</v>
      </c>
      <c r="CI170" s="2">
        <v>0</v>
      </c>
      <c r="CJ170" s="2">
        <v>45.28</v>
      </c>
      <c r="CK170" s="2">
        <v>44.77</v>
      </c>
      <c r="CL170" s="2">
        <v>54.11</v>
      </c>
      <c r="CM170" s="2">
        <v>0.55000000000000004</v>
      </c>
      <c r="CN170" s="2">
        <v>0.55000000000000004</v>
      </c>
      <c r="CO170" s="2">
        <v>0.01</v>
      </c>
      <c r="CP170" s="2">
        <v>55.331899999999997</v>
      </c>
      <c r="CQ170" s="2">
        <v>0</v>
      </c>
      <c r="CR170" s="2">
        <v>28.379100000000001</v>
      </c>
      <c r="CS170" s="2">
        <v>0</v>
      </c>
      <c r="CT170" s="2">
        <v>0</v>
      </c>
      <c r="CU170" s="2">
        <v>0</v>
      </c>
      <c r="CV170" s="2">
        <v>0</v>
      </c>
      <c r="CW170" s="2">
        <v>10.5017</v>
      </c>
      <c r="CX170" s="2">
        <v>5.3677999999999999</v>
      </c>
      <c r="CY170" s="2">
        <v>0.41949999999999998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50.7</v>
      </c>
      <c r="DF170" s="2">
        <v>46.89</v>
      </c>
      <c r="DG170" s="2">
        <v>2.41</v>
      </c>
      <c r="DH170" s="2">
        <v>0</v>
      </c>
      <c r="DI170" s="2">
        <v>49.845700000000001</v>
      </c>
      <c r="DJ170" s="2">
        <v>0</v>
      </c>
      <c r="DK170" s="2">
        <v>4.2103000000000002</v>
      </c>
      <c r="DL170" s="2">
        <v>0</v>
      </c>
      <c r="DM170" s="2">
        <v>17.8095</v>
      </c>
      <c r="DN170" s="2">
        <v>0.39829999999999999</v>
      </c>
      <c r="DO170" s="2">
        <v>11.6806</v>
      </c>
      <c r="DP170" s="2">
        <v>16.052900000000001</v>
      </c>
      <c r="DQ170" s="2">
        <v>0</v>
      </c>
      <c r="DR170" s="2">
        <v>0</v>
      </c>
      <c r="DS170" s="2">
        <v>0</v>
      </c>
      <c r="DT170" s="2">
        <v>0</v>
      </c>
      <c r="DU170" s="2">
        <v>2.5999999999999999E-3</v>
      </c>
      <c r="DV170" s="2">
        <v>0</v>
      </c>
      <c r="DW170" s="2">
        <v>0</v>
      </c>
      <c r="DX170" s="2">
        <v>53.9</v>
      </c>
      <c r="DY170" s="2">
        <v>33.28</v>
      </c>
      <c r="DZ170" s="2">
        <v>28.46</v>
      </c>
      <c r="EA170" s="2">
        <v>32.869999999999997</v>
      </c>
      <c r="EB170" s="2">
        <v>4.74</v>
      </c>
      <c r="EC170" s="2">
        <v>0.64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48.050600000000003</v>
      </c>
      <c r="FY170" s="2">
        <v>0.32550000000000001</v>
      </c>
      <c r="FZ170" s="2">
        <v>11.5802</v>
      </c>
      <c r="GA170" s="2">
        <v>35.9788</v>
      </c>
      <c r="GB170" s="2">
        <v>0</v>
      </c>
      <c r="GC170" s="2">
        <v>4.0648999999999997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44.41</v>
      </c>
      <c r="GM170" s="2">
        <v>10.71</v>
      </c>
      <c r="GN170" s="2">
        <v>36.97</v>
      </c>
      <c r="GO170" s="2">
        <v>0.47</v>
      </c>
      <c r="GP170" s="2">
        <v>7.44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60.627499999999998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2.9499</v>
      </c>
      <c r="HX170" s="2">
        <v>36.422600000000003</v>
      </c>
      <c r="HY170" s="2">
        <v>0</v>
      </c>
      <c r="HZ170" s="2">
        <v>95.58</v>
      </c>
      <c r="IA170" s="2">
        <v>4.42</v>
      </c>
    </row>
    <row r="171" spans="1:235" x14ac:dyDescent="0.35">
      <c r="A171" s="2" t="s">
        <v>659</v>
      </c>
      <c r="B171" s="2">
        <v>85.5</v>
      </c>
      <c r="C171" s="2">
        <v>85.17</v>
      </c>
      <c r="D171" s="2">
        <v>84.7</v>
      </c>
      <c r="E171" s="2">
        <v>1061.27</v>
      </c>
      <c r="F171" s="2">
        <v>1E-3</v>
      </c>
      <c r="G171" s="2">
        <v>-10.029999999999999</v>
      </c>
      <c r="H171" s="2">
        <v>0</v>
      </c>
      <c r="I171" s="2">
        <v>-0.7</v>
      </c>
      <c r="J171" s="2">
        <v>14.83</v>
      </c>
      <c r="K171" s="2">
        <v>1061.1199999999999</v>
      </c>
      <c r="L171" s="2">
        <v>-0.16</v>
      </c>
      <c r="M171" s="2">
        <v>1061.1199999999999</v>
      </c>
      <c r="N171" s="2">
        <v>-0.15</v>
      </c>
      <c r="O171" s="2">
        <v>1061.19</v>
      </c>
      <c r="P171" s="2">
        <v>-0.08</v>
      </c>
      <c r="Q171" s="2">
        <v>1060.57</v>
      </c>
      <c r="R171" s="2">
        <v>-0.7</v>
      </c>
      <c r="S171" s="2">
        <v>1050.44</v>
      </c>
      <c r="T171" s="2">
        <v>-10.83</v>
      </c>
      <c r="U171" s="2">
        <v>1061.27</v>
      </c>
      <c r="V171" s="2">
        <v>0</v>
      </c>
      <c r="W171" s="2">
        <v>1026.8499999999999</v>
      </c>
      <c r="X171" s="2">
        <v>-34.42</v>
      </c>
      <c r="Y171" s="2">
        <v>9.3074999999999992</v>
      </c>
      <c r="Z171" s="2">
        <v>36.847700000000003</v>
      </c>
      <c r="AA171" s="2">
        <v>34.506799999999998</v>
      </c>
      <c r="AB171" s="2">
        <v>0</v>
      </c>
      <c r="AC171" s="2">
        <v>0</v>
      </c>
      <c r="AD171" s="2">
        <v>2.8809</v>
      </c>
      <c r="AE171" s="2">
        <v>0</v>
      </c>
      <c r="AF171" s="2">
        <v>1.2951999999999999</v>
      </c>
      <c r="AG171" s="2">
        <v>-2.9190999999999998</v>
      </c>
      <c r="AH171" s="2">
        <v>32.638399999999997</v>
      </c>
      <c r="AI171" s="2">
        <v>55.232799999999997</v>
      </c>
      <c r="AJ171" s="2">
        <v>0</v>
      </c>
      <c r="AK171" s="2">
        <v>0</v>
      </c>
      <c r="AL171" s="2">
        <v>8.4343000000000004</v>
      </c>
      <c r="AM171" s="2">
        <v>0</v>
      </c>
      <c r="AN171" s="2">
        <v>0.77529999999999999</v>
      </c>
      <c r="AO171" s="2">
        <v>0.21079999999999999</v>
      </c>
      <c r="AP171" s="2">
        <v>4.53E-2</v>
      </c>
      <c r="AQ171" s="2">
        <v>54.302500000000002</v>
      </c>
      <c r="AR171" s="2">
        <v>1.8875</v>
      </c>
      <c r="AS171" s="2">
        <v>12.337199999999999</v>
      </c>
      <c r="AT171" s="2">
        <v>2.6049000000000002</v>
      </c>
      <c r="AU171" s="2">
        <v>13.696300000000001</v>
      </c>
      <c r="AV171" s="2">
        <v>0.28389999999999999</v>
      </c>
      <c r="AW171" s="2">
        <v>2.2677</v>
      </c>
      <c r="AX171" s="2">
        <v>5.7592999999999996</v>
      </c>
      <c r="AY171" s="2">
        <v>2.6848999999999998</v>
      </c>
      <c r="AZ171" s="2">
        <v>2.9157000000000002</v>
      </c>
      <c r="BA171" s="2">
        <v>1.0248999999999999</v>
      </c>
      <c r="BB171" s="2">
        <v>0</v>
      </c>
      <c r="BC171" s="2">
        <v>2.9999999999999997E-4</v>
      </c>
      <c r="BD171" s="2">
        <v>0.23499999999999999</v>
      </c>
      <c r="BE171" s="2">
        <v>0</v>
      </c>
      <c r="BF171" s="2">
        <v>2.2019000000000002</v>
      </c>
      <c r="BG171" s="2">
        <v>1.0358000000000001</v>
      </c>
      <c r="BH171" s="2">
        <v>0.51359999999999995</v>
      </c>
      <c r="BI171" s="2">
        <v>1.8205</v>
      </c>
      <c r="BJ171" s="2">
        <v>3.8887</v>
      </c>
      <c r="BK171" s="2">
        <v>2.9870999999999999</v>
      </c>
      <c r="BL171" s="2">
        <v>3.0360999999999998</v>
      </c>
      <c r="BM171" s="2">
        <v>2.952</v>
      </c>
      <c r="BN171" s="2">
        <v>2.8494000000000002</v>
      </c>
      <c r="BO171" s="2">
        <v>2.8018000000000001</v>
      </c>
      <c r="BP171" s="2">
        <v>2.7572000000000001</v>
      </c>
      <c r="BQ171" s="2">
        <v>2.5238999999999998</v>
      </c>
      <c r="BR171" s="2">
        <v>2.5886999999999998</v>
      </c>
      <c r="BS171" s="2">
        <v>2.6233</v>
      </c>
      <c r="BT171" s="2">
        <v>2.629</v>
      </c>
      <c r="BU171" s="2">
        <v>34.245699999999999</v>
      </c>
      <c r="BV171" s="2">
        <v>0</v>
      </c>
      <c r="BW171" s="2">
        <v>0</v>
      </c>
      <c r="BX171" s="2">
        <v>0</v>
      </c>
      <c r="BY171" s="2">
        <v>44.453000000000003</v>
      </c>
      <c r="BZ171" s="2">
        <v>0.4476</v>
      </c>
      <c r="CA171" s="2">
        <v>20.495899999999999</v>
      </c>
      <c r="CB171" s="2">
        <v>0.34960000000000002</v>
      </c>
      <c r="CC171" s="2">
        <v>0</v>
      </c>
      <c r="CD171" s="2">
        <v>0</v>
      </c>
      <c r="CE171" s="2">
        <v>0</v>
      </c>
      <c r="CF171" s="2">
        <v>0</v>
      </c>
      <c r="CG171" s="2">
        <v>8.2000000000000007E-3</v>
      </c>
      <c r="CH171" s="2">
        <v>0</v>
      </c>
      <c r="CI171" s="2">
        <v>0</v>
      </c>
      <c r="CJ171" s="2">
        <v>45.11</v>
      </c>
      <c r="CK171" s="2">
        <v>44.61</v>
      </c>
      <c r="CL171" s="2">
        <v>54.28</v>
      </c>
      <c r="CM171" s="2">
        <v>0.55000000000000004</v>
      </c>
      <c r="CN171" s="2">
        <v>0.55000000000000004</v>
      </c>
      <c r="CO171" s="2">
        <v>0.01</v>
      </c>
      <c r="CP171" s="2">
        <v>55.363599999999998</v>
      </c>
      <c r="CQ171" s="2">
        <v>0</v>
      </c>
      <c r="CR171" s="2">
        <v>28.357299999999999</v>
      </c>
      <c r="CS171" s="2">
        <v>0</v>
      </c>
      <c r="CT171" s="2">
        <v>0</v>
      </c>
      <c r="CU171" s="2">
        <v>0</v>
      </c>
      <c r="CV171" s="2">
        <v>0</v>
      </c>
      <c r="CW171" s="2">
        <v>10.4764</v>
      </c>
      <c r="CX171" s="2">
        <v>5.3813000000000004</v>
      </c>
      <c r="CY171" s="2">
        <v>0.4214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50.57</v>
      </c>
      <c r="DF171" s="2">
        <v>47.01</v>
      </c>
      <c r="DG171" s="2">
        <v>2.42</v>
      </c>
      <c r="DH171" s="2">
        <v>0</v>
      </c>
      <c r="DI171" s="2">
        <v>49.835099999999997</v>
      </c>
      <c r="DJ171" s="2">
        <v>0</v>
      </c>
      <c r="DK171" s="2">
        <v>4.2058</v>
      </c>
      <c r="DL171" s="2">
        <v>0</v>
      </c>
      <c r="DM171" s="2">
        <v>17.8813</v>
      </c>
      <c r="DN171" s="2">
        <v>0.40029999999999999</v>
      </c>
      <c r="DO171" s="2">
        <v>11.6577</v>
      </c>
      <c r="DP171" s="2">
        <v>16.017399999999999</v>
      </c>
      <c r="DQ171" s="2">
        <v>0</v>
      </c>
      <c r="DR171" s="2">
        <v>0</v>
      </c>
      <c r="DS171" s="2">
        <v>0</v>
      </c>
      <c r="DT171" s="2">
        <v>0</v>
      </c>
      <c r="DU171" s="2">
        <v>2.5999999999999999E-3</v>
      </c>
      <c r="DV171" s="2">
        <v>0</v>
      </c>
      <c r="DW171" s="2">
        <v>0</v>
      </c>
      <c r="DX171" s="2">
        <v>53.75</v>
      </c>
      <c r="DY171" s="2">
        <v>33.22</v>
      </c>
      <c r="DZ171" s="2">
        <v>28.59</v>
      </c>
      <c r="EA171" s="2">
        <v>32.81</v>
      </c>
      <c r="EB171" s="2">
        <v>4.74</v>
      </c>
      <c r="EC171" s="2">
        <v>0.65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47.962699999999998</v>
      </c>
      <c r="FY171" s="2">
        <v>0.32450000000000001</v>
      </c>
      <c r="FZ171" s="2">
        <v>11.7349</v>
      </c>
      <c r="GA171" s="2">
        <v>35.929900000000004</v>
      </c>
      <c r="GB171" s="2">
        <v>0</v>
      </c>
      <c r="GC171" s="2">
        <v>4.048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44.34</v>
      </c>
      <c r="GM171" s="2">
        <v>10.85</v>
      </c>
      <c r="GN171" s="2">
        <v>36.92</v>
      </c>
      <c r="GO171" s="2">
        <v>0.47</v>
      </c>
      <c r="GP171" s="2">
        <v>7.42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60.636099999999999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2.9411</v>
      </c>
      <c r="HX171" s="2">
        <v>36.422699999999999</v>
      </c>
      <c r="HY171" s="2">
        <v>0</v>
      </c>
      <c r="HZ171" s="2">
        <v>95.59</v>
      </c>
      <c r="IA171" s="2">
        <v>4.41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2A76E-06CE-3447-A727-6F46D8871FF0}">
  <dimension ref="A1:V901"/>
  <sheetViews>
    <sheetView workbookViewId="0">
      <selection activeCell="C2" sqref="C2"/>
    </sheetView>
  </sheetViews>
  <sheetFormatPr defaultColWidth="8.83203125" defaultRowHeight="15.5" x14ac:dyDescent="0.35"/>
  <cols>
    <col min="1" max="1" width="11.58203125" style="4" customWidth="1"/>
    <col min="2" max="2" width="14" style="4" bestFit="1" customWidth="1"/>
    <col min="3" max="3" width="10.08203125" style="4" bestFit="1" customWidth="1"/>
    <col min="4" max="4" width="12.08203125" style="4" bestFit="1" customWidth="1"/>
    <col min="5" max="5" width="12.83203125" style="4" bestFit="1" customWidth="1"/>
    <col min="6" max="7" width="14.33203125" style="4" bestFit="1" customWidth="1"/>
    <col min="8" max="8" width="44.5" style="4" bestFit="1" customWidth="1"/>
    <col min="9" max="9" width="51.08203125" style="4" bestFit="1" customWidth="1"/>
    <col min="10" max="10" width="12.08203125" style="4" bestFit="1" customWidth="1"/>
    <col min="11" max="11" width="11.33203125" style="4" bestFit="1" customWidth="1"/>
    <col min="12" max="12" width="14.58203125" style="4" bestFit="1" customWidth="1"/>
    <col min="13" max="13" width="12" style="4" bestFit="1" customWidth="1"/>
    <col min="14" max="15" width="10.08203125" style="4" bestFit="1" customWidth="1"/>
    <col min="16" max="18" width="9.08203125" style="4" bestFit="1" customWidth="1"/>
    <col min="19" max="19" width="10.08203125" style="4" bestFit="1" customWidth="1"/>
    <col min="20" max="20" width="9.08203125" style="4" bestFit="1" customWidth="1"/>
    <col min="21" max="21" width="5.83203125" style="4" bestFit="1" customWidth="1"/>
    <col min="22" max="22" width="12.08203125" style="4" bestFit="1" customWidth="1"/>
    <col min="23" max="16384" width="8.83203125" style="4"/>
  </cols>
  <sheetData>
    <row r="1" spans="1:18" ht="28" customHeight="1" x14ac:dyDescent="0.35">
      <c r="A1" s="53" t="s">
        <v>649</v>
      </c>
    </row>
    <row r="2" spans="1:18" x14ac:dyDescent="0.35">
      <c r="A2" s="4" t="s">
        <v>696</v>
      </c>
      <c r="B2" s="4" t="s">
        <v>698</v>
      </c>
      <c r="C2" s="4" t="s">
        <v>267</v>
      </c>
    </row>
    <row r="3" spans="1:18" x14ac:dyDescent="0.35">
      <c r="A3" s="4" t="s">
        <v>697</v>
      </c>
      <c r="B3" s="4" t="s">
        <v>699</v>
      </c>
      <c r="C3" s="4" t="s">
        <v>270</v>
      </c>
      <c r="D3" s="4" t="s">
        <v>271</v>
      </c>
      <c r="E3" s="4" t="s">
        <v>272</v>
      </c>
      <c r="F3" s="4" t="s">
        <v>3</v>
      </c>
      <c r="G3" s="4" t="s">
        <v>273</v>
      </c>
      <c r="H3" s="4" t="s">
        <v>5</v>
      </c>
      <c r="I3" s="4" t="s">
        <v>274</v>
      </c>
      <c r="J3" s="4" t="s">
        <v>275</v>
      </c>
      <c r="K3" s="4" t="s">
        <v>276</v>
      </c>
      <c r="L3" s="4" t="s">
        <v>277</v>
      </c>
      <c r="M3" s="4" t="s">
        <v>278</v>
      </c>
      <c r="N3" s="4" t="s">
        <v>279</v>
      </c>
      <c r="O3" s="4" t="s">
        <v>280</v>
      </c>
      <c r="P3" s="4" t="s">
        <v>281</v>
      </c>
      <c r="Q3" s="4" t="s">
        <v>282</v>
      </c>
      <c r="R3" s="4" t="s">
        <v>283</v>
      </c>
    </row>
    <row r="4" spans="1:18" x14ac:dyDescent="0.35">
      <c r="A4" s="4">
        <v>1000</v>
      </c>
      <c r="B4" s="4">
        <v>1400</v>
      </c>
      <c r="C4" s="4">
        <v>93.474271000000002</v>
      </c>
      <c r="D4" s="4">
        <v>1</v>
      </c>
      <c r="E4" s="4">
        <v>1</v>
      </c>
      <c r="F4" s="4">
        <v>264.22656699999999</v>
      </c>
      <c r="G4" s="4">
        <v>-1060943.438233</v>
      </c>
      <c r="H4" s="4">
        <v>34.603231999999998</v>
      </c>
      <c r="I4" s="4">
        <v>-191.56990300000001</v>
      </c>
      <c r="J4" s="4">
        <v>2266.0501049999998</v>
      </c>
      <c r="K4" s="4">
        <v>136.40020699999999</v>
      </c>
      <c r="L4" s="4">
        <v>-5.3179999999999996</v>
      </c>
      <c r="M4" s="4">
        <v>1</v>
      </c>
      <c r="N4" s="4">
        <v>2.7013159999999998</v>
      </c>
      <c r="O4" s="4">
        <v>0</v>
      </c>
      <c r="P4" s="4">
        <v>1.6830000000000001</v>
      </c>
      <c r="Q4" s="4">
        <v>0</v>
      </c>
      <c r="R4" s="4">
        <v>0</v>
      </c>
    </row>
    <row r="5" spans="1:18" x14ac:dyDescent="0.35">
      <c r="A5" s="4">
        <v>1000</v>
      </c>
      <c r="B5" s="4">
        <v>1400</v>
      </c>
      <c r="C5" s="4">
        <v>93.474271000000002</v>
      </c>
      <c r="D5" s="4">
        <v>1</v>
      </c>
      <c r="E5" s="4">
        <v>1</v>
      </c>
      <c r="F5" s="4">
        <v>264.22656699999999</v>
      </c>
      <c r="G5" s="4">
        <v>-1060943.438233</v>
      </c>
      <c r="H5" s="4">
        <v>34.603231999999998</v>
      </c>
      <c r="I5" s="4">
        <v>-191.56990300000001</v>
      </c>
      <c r="J5" s="4">
        <v>2266.0501049999998</v>
      </c>
      <c r="K5" s="4">
        <v>136.40020699999999</v>
      </c>
      <c r="L5" s="4">
        <v>-5.3179999999999996</v>
      </c>
      <c r="M5" s="4">
        <v>1</v>
      </c>
      <c r="N5" s="4">
        <v>2.7013159999999998</v>
      </c>
      <c r="O5" s="4">
        <v>0</v>
      </c>
      <c r="P5" s="4">
        <v>1.6830000000000001</v>
      </c>
      <c r="Q5" s="4">
        <v>0</v>
      </c>
      <c r="R5" s="4">
        <v>0</v>
      </c>
    </row>
    <row r="6" spans="1:18" x14ac:dyDescent="0.35">
      <c r="A6" s="4">
        <v>1000</v>
      </c>
      <c r="B6" s="4">
        <v>1390</v>
      </c>
      <c r="C6" s="4">
        <v>93.474638999999996</v>
      </c>
      <c r="D6" s="4">
        <v>1</v>
      </c>
      <c r="E6" s="4">
        <v>1</v>
      </c>
      <c r="F6" s="4">
        <v>263.40974799999998</v>
      </c>
      <c r="G6" s="4">
        <v>-1062312.5953319999</v>
      </c>
      <c r="H6" s="4">
        <v>34.580908000000001</v>
      </c>
      <c r="I6" s="4">
        <v>-191.75353000000001</v>
      </c>
      <c r="J6" s="4">
        <v>2266.1403740000001</v>
      </c>
      <c r="K6" s="4">
        <v>136.402098</v>
      </c>
      <c r="L6" s="4">
        <v>-5.4059999999999997</v>
      </c>
      <c r="M6" s="4">
        <v>1</v>
      </c>
      <c r="N6" s="4">
        <v>2.703071</v>
      </c>
      <c r="O6" s="4">
        <v>0</v>
      </c>
      <c r="P6" s="4">
        <v>1.7190000000000001</v>
      </c>
      <c r="Q6" s="4">
        <v>0</v>
      </c>
      <c r="R6" s="4">
        <v>0</v>
      </c>
    </row>
    <row r="7" spans="1:18" x14ac:dyDescent="0.35">
      <c r="A7" s="4">
        <v>1000</v>
      </c>
      <c r="B7" s="4">
        <v>1380</v>
      </c>
      <c r="C7" s="4">
        <v>93.475042000000002</v>
      </c>
      <c r="D7" s="4">
        <v>1</v>
      </c>
      <c r="E7" s="4">
        <v>1</v>
      </c>
      <c r="F7" s="4">
        <v>262.588053</v>
      </c>
      <c r="G7" s="4">
        <v>-1063682.264102</v>
      </c>
      <c r="H7" s="4">
        <v>34.558613000000001</v>
      </c>
      <c r="I7" s="4">
        <v>-191.93785199999999</v>
      </c>
      <c r="J7" s="4">
        <v>2266.238914</v>
      </c>
      <c r="K7" s="4">
        <v>136.40416099999999</v>
      </c>
      <c r="L7" s="4">
        <v>-5.4950000000000001</v>
      </c>
      <c r="M7" s="4">
        <v>1</v>
      </c>
      <c r="N7" s="4">
        <v>2.7048260000000002</v>
      </c>
      <c r="O7" s="4">
        <v>0</v>
      </c>
      <c r="P7" s="4">
        <v>1.7549999999999999</v>
      </c>
      <c r="Q7" s="4">
        <v>0</v>
      </c>
      <c r="R7" s="4">
        <v>0</v>
      </c>
    </row>
    <row r="8" spans="1:18" x14ac:dyDescent="0.35">
      <c r="A8" s="4">
        <v>1000</v>
      </c>
      <c r="B8" s="4">
        <v>1370</v>
      </c>
      <c r="C8" s="4">
        <v>93.475479000000007</v>
      </c>
      <c r="D8" s="4">
        <v>1</v>
      </c>
      <c r="E8" s="4">
        <v>1</v>
      </c>
      <c r="F8" s="4">
        <v>261.76141899999999</v>
      </c>
      <c r="G8" s="4">
        <v>-1065052.4622589999</v>
      </c>
      <c r="H8" s="4">
        <v>34.536347999999997</v>
      </c>
      <c r="I8" s="4">
        <v>-192.12292199999999</v>
      </c>
      <c r="J8" s="4">
        <v>2266.345945</v>
      </c>
      <c r="K8" s="4">
        <v>136.40640200000001</v>
      </c>
      <c r="L8" s="4">
        <v>-5.585</v>
      </c>
      <c r="M8" s="4">
        <v>1</v>
      </c>
      <c r="N8" s="4">
        <v>2.7065830000000002</v>
      </c>
      <c r="O8" s="4">
        <v>0</v>
      </c>
      <c r="P8" s="4">
        <v>1.792</v>
      </c>
      <c r="Q8" s="4">
        <v>0</v>
      </c>
      <c r="R8" s="4">
        <v>0</v>
      </c>
    </row>
    <row r="9" spans="1:18" x14ac:dyDescent="0.35">
      <c r="A9" s="4">
        <v>1000</v>
      </c>
      <c r="B9" s="4">
        <v>1360</v>
      </c>
      <c r="C9" s="4">
        <v>93.475950999999995</v>
      </c>
      <c r="D9" s="4">
        <v>1</v>
      </c>
      <c r="E9" s="4">
        <v>1</v>
      </c>
      <c r="F9" s="4">
        <v>260.92978399999998</v>
      </c>
      <c r="G9" s="4">
        <v>-1066423.2081790001</v>
      </c>
      <c r="H9" s="4">
        <v>34.514113000000002</v>
      </c>
      <c r="I9" s="4">
        <v>-192.30879400000001</v>
      </c>
      <c r="J9" s="4">
        <v>2266.4616919999999</v>
      </c>
      <c r="K9" s="4">
        <v>136.408826</v>
      </c>
      <c r="L9" s="4">
        <v>-5.6760000000000002</v>
      </c>
      <c r="M9" s="4">
        <v>1</v>
      </c>
      <c r="N9" s="4">
        <v>2.7083400000000002</v>
      </c>
      <c r="O9" s="4">
        <v>0</v>
      </c>
      <c r="P9" s="4">
        <v>1.829</v>
      </c>
      <c r="Q9" s="4">
        <v>0</v>
      </c>
      <c r="R9" s="4">
        <v>0</v>
      </c>
    </row>
    <row r="10" spans="1:18" x14ac:dyDescent="0.35">
      <c r="A10" s="4">
        <v>1000</v>
      </c>
      <c r="B10" s="4">
        <v>1350</v>
      </c>
      <c r="C10" s="4">
        <v>93.476460000000003</v>
      </c>
      <c r="D10" s="4">
        <v>1</v>
      </c>
      <c r="E10" s="4">
        <v>1</v>
      </c>
      <c r="F10" s="4">
        <v>260.09308499999997</v>
      </c>
      <c r="G10" s="4">
        <v>-1067794.5209270001</v>
      </c>
      <c r="H10" s="4">
        <v>34.491909</v>
      </c>
      <c r="I10" s="4">
        <v>-192.49552499999999</v>
      </c>
      <c r="J10" s="4">
        <v>2266.5863939999999</v>
      </c>
      <c r="K10" s="4">
        <v>136.411438</v>
      </c>
      <c r="L10" s="4">
        <v>-5.7679999999999998</v>
      </c>
      <c r="M10" s="4">
        <v>1</v>
      </c>
      <c r="N10" s="4">
        <v>2.7100979999999999</v>
      </c>
      <c r="O10" s="4">
        <v>0</v>
      </c>
      <c r="P10" s="4">
        <v>1.8660000000000001</v>
      </c>
      <c r="Q10" s="4">
        <v>0</v>
      </c>
      <c r="R10" s="4">
        <v>0</v>
      </c>
    </row>
    <row r="11" spans="1:18" x14ac:dyDescent="0.35">
      <c r="A11" s="4">
        <v>1000</v>
      </c>
      <c r="B11" s="4">
        <v>1340</v>
      </c>
      <c r="C11" s="4">
        <v>93.477007</v>
      </c>
      <c r="D11" s="4">
        <v>1</v>
      </c>
      <c r="E11" s="4">
        <v>1</v>
      </c>
      <c r="F11" s="4">
        <v>259.25125700000001</v>
      </c>
      <c r="G11" s="4">
        <v>-1069166.420288</v>
      </c>
      <c r="H11" s="4">
        <v>34.469735999999997</v>
      </c>
      <c r="I11" s="4">
        <v>-192.68317500000001</v>
      </c>
      <c r="J11" s="4">
        <v>2266.7202929999999</v>
      </c>
      <c r="K11" s="4">
        <v>136.414242</v>
      </c>
      <c r="L11" s="4">
        <v>-5.8620000000000001</v>
      </c>
      <c r="M11" s="4">
        <v>1</v>
      </c>
      <c r="N11" s="4">
        <v>2.7118570000000002</v>
      </c>
      <c r="O11" s="4">
        <v>0</v>
      </c>
      <c r="P11" s="4">
        <v>1.905</v>
      </c>
      <c r="Q11" s="4">
        <v>0</v>
      </c>
      <c r="R11" s="4">
        <v>0</v>
      </c>
    </row>
    <row r="12" spans="1:18" x14ac:dyDescent="0.35">
      <c r="A12" s="4">
        <v>1000</v>
      </c>
      <c r="B12" s="4">
        <v>1330</v>
      </c>
      <c r="C12" s="4">
        <v>93.477592000000001</v>
      </c>
      <c r="D12" s="4">
        <v>1</v>
      </c>
      <c r="E12" s="4">
        <v>1</v>
      </c>
      <c r="F12" s="4">
        <v>258.40423299999998</v>
      </c>
      <c r="G12" s="4">
        <v>-1070538.926804</v>
      </c>
      <c r="H12" s="4">
        <v>34.447595</v>
      </c>
      <c r="I12" s="4">
        <v>-192.87180499999999</v>
      </c>
      <c r="J12" s="4">
        <v>2266.8636449999999</v>
      </c>
      <c r="K12" s="4">
        <v>136.41724300000001</v>
      </c>
      <c r="L12" s="4">
        <v>-5.9560000000000004</v>
      </c>
      <c r="M12" s="4">
        <v>1</v>
      </c>
      <c r="N12" s="4">
        <v>2.7136170000000002</v>
      </c>
      <c r="O12" s="4">
        <v>0</v>
      </c>
      <c r="P12" s="4">
        <v>1.9430000000000001</v>
      </c>
      <c r="Q12" s="4">
        <v>0</v>
      </c>
      <c r="R12" s="4">
        <v>0</v>
      </c>
    </row>
    <row r="13" spans="1:18" x14ac:dyDescent="0.35">
      <c r="A13" s="4">
        <v>1000</v>
      </c>
      <c r="B13" s="4">
        <v>1320</v>
      </c>
      <c r="C13" s="4">
        <v>93.478217000000001</v>
      </c>
      <c r="D13" s="4">
        <v>1</v>
      </c>
      <c r="E13" s="4">
        <v>1</v>
      </c>
      <c r="F13" s="4">
        <v>257.55194599999999</v>
      </c>
      <c r="G13" s="4">
        <v>-1071912.0618050001</v>
      </c>
      <c r="H13" s="4">
        <v>34.425486999999997</v>
      </c>
      <c r="I13" s="4">
        <v>-193.06147799999999</v>
      </c>
      <c r="J13" s="4">
        <v>2267.0167139999999</v>
      </c>
      <c r="K13" s="4">
        <v>136.42044899999999</v>
      </c>
      <c r="L13" s="4">
        <v>-6.0519999999999996</v>
      </c>
      <c r="M13" s="4">
        <v>1</v>
      </c>
      <c r="N13" s="4">
        <v>2.7153779999999998</v>
      </c>
      <c r="O13" s="4">
        <v>0</v>
      </c>
      <c r="P13" s="4">
        <v>1.982</v>
      </c>
      <c r="Q13" s="4">
        <v>0</v>
      </c>
      <c r="R13" s="4">
        <v>0</v>
      </c>
    </row>
    <row r="14" spans="1:18" x14ac:dyDescent="0.35">
      <c r="A14" s="4">
        <v>1000</v>
      </c>
      <c r="B14" s="4">
        <v>1310</v>
      </c>
      <c r="C14" s="4">
        <v>93.478881999999999</v>
      </c>
      <c r="D14" s="4">
        <v>1</v>
      </c>
      <c r="E14" s="4">
        <v>1</v>
      </c>
      <c r="F14" s="4">
        <v>256.69432799999998</v>
      </c>
      <c r="G14" s="4">
        <v>-1073285.847452</v>
      </c>
      <c r="H14" s="4">
        <v>34.403412000000003</v>
      </c>
      <c r="I14" s="4">
        <v>-193.25226000000001</v>
      </c>
      <c r="J14" s="4">
        <v>2267.1797759999999</v>
      </c>
      <c r="K14" s="4">
        <v>136.42386300000001</v>
      </c>
      <c r="L14" s="4">
        <v>-6.149</v>
      </c>
      <c r="M14" s="4">
        <v>1</v>
      </c>
      <c r="N14" s="4">
        <v>2.7171400000000001</v>
      </c>
      <c r="O14" s="4">
        <v>0</v>
      </c>
      <c r="P14" s="4">
        <v>2.0219999999999998</v>
      </c>
      <c r="Q14" s="4">
        <v>0</v>
      </c>
      <c r="R14" s="4">
        <v>0</v>
      </c>
    </row>
    <row r="15" spans="1:18" x14ac:dyDescent="0.35">
      <c r="A15" s="4">
        <v>1000</v>
      </c>
      <c r="B15" s="4">
        <v>1300</v>
      </c>
      <c r="C15" s="4">
        <v>93.479590000000002</v>
      </c>
      <c r="D15" s="4">
        <v>1</v>
      </c>
      <c r="E15" s="4">
        <v>1</v>
      </c>
      <c r="F15" s="4">
        <v>255.83130700000001</v>
      </c>
      <c r="G15" s="4">
        <v>-1074660.3067709999</v>
      </c>
      <c r="H15" s="4">
        <v>34.381371999999999</v>
      </c>
      <c r="I15" s="4">
        <v>-193.44422</v>
      </c>
      <c r="J15" s="4">
        <v>2267.3531170000001</v>
      </c>
      <c r="K15" s="4">
        <v>136.427493</v>
      </c>
      <c r="L15" s="4">
        <v>-6.2469999999999999</v>
      </c>
      <c r="M15" s="4">
        <v>1</v>
      </c>
      <c r="N15" s="4">
        <v>2.7189019999999999</v>
      </c>
      <c r="O15" s="4">
        <v>0</v>
      </c>
      <c r="P15" s="4">
        <v>2.0619999999999998</v>
      </c>
      <c r="Q15" s="4">
        <v>0</v>
      </c>
      <c r="R15" s="4">
        <v>0</v>
      </c>
    </row>
    <row r="16" spans="1:18" x14ac:dyDescent="0.35">
      <c r="A16" s="4">
        <v>1000</v>
      </c>
      <c r="B16" s="4">
        <v>1290</v>
      </c>
      <c r="C16" s="4">
        <v>93.480340999999996</v>
      </c>
      <c r="D16" s="4">
        <v>1</v>
      </c>
      <c r="E16" s="4">
        <v>1</v>
      </c>
      <c r="F16" s="4">
        <v>254.96281200000001</v>
      </c>
      <c r="G16" s="4">
        <v>-1076035.4636969999</v>
      </c>
      <c r="H16" s="4">
        <v>34.359366000000001</v>
      </c>
      <c r="I16" s="4">
        <v>-193.637429</v>
      </c>
      <c r="J16" s="4">
        <v>2267.5370339999999</v>
      </c>
      <c r="K16" s="4">
        <v>136.43134499999999</v>
      </c>
      <c r="L16" s="4">
        <v>-6.3460000000000001</v>
      </c>
      <c r="M16" s="4">
        <v>1</v>
      </c>
      <c r="N16" s="4">
        <v>2.7206649999999999</v>
      </c>
      <c r="O16" s="4">
        <v>0</v>
      </c>
      <c r="P16" s="4">
        <v>2.1019999999999999</v>
      </c>
      <c r="Q16" s="4">
        <v>0</v>
      </c>
      <c r="R16" s="4">
        <v>0</v>
      </c>
    </row>
    <row r="17" spans="1:18" x14ac:dyDescent="0.35">
      <c r="A17" s="4">
        <v>1000</v>
      </c>
      <c r="B17" s="4">
        <v>1280</v>
      </c>
      <c r="C17" s="4">
        <v>93.481136000000006</v>
      </c>
      <c r="D17" s="4">
        <v>1</v>
      </c>
      <c r="E17" s="4">
        <v>1</v>
      </c>
      <c r="F17" s="4">
        <v>254.08877100000001</v>
      </c>
      <c r="G17" s="4">
        <v>-1077411.3431190001</v>
      </c>
      <c r="H17" s="4">
        <v>34.337395999999998</v>
      </c>
      <c r="I17" s="4">
        <v>-193.83196000000001</v>
      </c>
      <c r="J17" s="4">
        <v>2267.7318369999998</v>
      </c>
      <c r="K17" s="4">
        <v>136.43542400000001</v>
      </c>
      <c r="L17" s="4">
        <v>-6.4470000000000001</v>
      </c>
      <c r="M17" s="4">
        <v>1</v>
      </c>
      <c r="N17" s="4">
        <v>2.722429</v>
      </c>
      <c r="O17" s="4">
        <v>0</v>
      </c>
      <c r="P17" s="4">
        <v>2.1429999999999998</v>
      </c>
      <c r="Q17" s="4">
        <v>0</v>
      </c>
      <c r="R17" s="4">
        <v>0</v>
      </c>
    </row>
    <row r="18" spans="1:18" x14ac:dyDescent="0.35">
      <c r="A18" s="4">
        <v>1000</v>
      </c>
      <c r="B18" s="4">
        <v>1270</v>
      </c>
      <c r="C18" s="4">
        <v>93.481977000000001</v>
      </c>
      <c r="D18" s="4">
        <v>1</v>
      </c>
      <c r="E18" s="4">
        <v>1</v>
      </c>
      <c r="F18" s="4">
        <v>253.20910699999999</v>
      </c>
      <c r="G18" s="4">
        <v>-1078787.970923</v>
      </c>
      <c r="H18" s="4">
        <v>34.315463000000001</v>
      </c>
      <c r="I18" s="4">
        <v>-194.02789200000001</v>
      </c>
      <c r="J18" s="4">
        <v>2267.937848</v>
      </c>
      <c r="K18" s="4">
        <v>136.43973800000001</v>
      </c>
      <c r="L18" s="4">
        <v>-6.5490000000000004</v>
      </c>
      <c r="M18" s="4">
        <v>1</v>
      </c>
      <c r="N18" s="4">
        <v>2.7241939999999998</v>
      </c>
      <c r="O18" s="4">
        <v>0</v>
      </c>
      <c r="P18" s="4">
        <v>2.1850000000000001</v>
      </c>
      <c r="Q18" s="4">
        <v>0</v>
      </c>
      <c r="R18" s="4">
        <v>0</v>
      </c>
    </row>
    <row r="19" spans="1:18" x14ac:dyDescent="0.35">
      <c r="A19" s="4">
        <v>1000</v>
      </c>
      <c r="B19" s="4">
        <v>1260</v>
      </c>
      <c r="C19" s="4">
        <v>93.482865000000004</v>
      </c>
      <c r="D19" s="4">
        <v>1</v>
      </c>
      <c r="E19" s="4">
        <v>1</v>
      </c>
      <c r="F19" s="4">
        <v>252.323745</v>
      </c>
      <c r="G19" s="4">
        <v>-1080165.3740439999</v>
      </c>
      <c r="H19" s="4">
        <v>34.293567000000003</v>
      </c>
      <c r="I19" s="4">
        <v>-194.225303</v>
      </c>
      <c r="J19" s="4">
        <v>2268.1554030000002</v>
      </c>
      <c r="K19" s="4">
        <v>136.44429400000001</v>
      </c>
      <c r="L19" s="4">
        <v>-6.6520000000000001</v>
      </c>
      <c r="M19" s="4">
        <v>1</v>
      </c>
      <c r="N19" s="4">
        <v>2.725959</v>
      </c>
      <c r="O19" s="4">
        <v>0</v>
      </c>
      <c r="P19" s="4">
        <v>2.2269999999999999</v>
      </c>
      <c r="Q19" s="4">
        <v>0</v>
      </c>
      <c r="R19" s="4">
        <v>0</v>
      </c>
    </row>
    <row r="20" spans="1:18" x14ac:dyDescent="0.35">
      <c r="A20" s="4">
        <v>1000</v>
      </c>
      <c r="B20" s="4">
        <v>1250</v>
      </c>
      <c r="C20" s="4">
        <v>93.483801999999997</v>
      </c>
      <c r="D20" s="4">
        <v>1</v>
      </c>
      <c r="E20" s="4">
        <v>1</v>
      </c>
      <c r="F20" s="4">
        <v>251.43260799999999</v>
      </c>
      <c r="G20" s="4">
        <v>-1081543.580514</v>
      </c>
      <c r="H20" s="4">
        <v>34.271709999999999</v>
      </c>
      <c r="I20" s="4">
        <v>-194.42427699999999</v>
      </c>
      <c r="J20" s="4">
        <v>2268.3848520000001</v>
      </c>
      <c r="K20" s="4">
        <v>136.44909799999999</v>
      </c>
      <c r="L20" s="4">
        <v>-6.7569999999999997</v>
      </c>
      <c r="M20" s="4">
        <v>1</v>
      </c>
      <c r="N20" s="4">
        <v>2.727725</v>
      </c>
      <c r="O20" s="4">
        <v>0</v>
      </c>
      <c r="P20" s="4">
        <v>2.27</v>
      </c>
      <c r="Q20" s="4">
        <v>0</v>
      </c>
      <c r="R20" s="4">
        <v>0</v>
      </c>
    </row>
    <row r="21" spans="1:18" x14ac:dyDescent="0.35">
      <c r="A21" s="4">
        <v>1000</v>
      </c>
      <c r="B21" s="4">
        <v>1240</v>
      </c>
      <c r="C21" s="4">
        <v>93.484787999999995</v>
      </c>
      <c r="D21" s="4">
        <v>1</v>
      </c>
      <c r="E21" s="4">
        <v>1</v>
      </c>
      <c r="F21" s="4">
        <v>250.53561400000001</v>
      </c>
      <c r="G21" s="4">
        <v>-1082922.6195189999</v>
      </c>
      <c r="H21" s="4">
        <v>34.249890999999998</v>
      </c>
      <c r="I21" s="4">
        <v>-194.62490199999999</v>
      </c>
      <c r="J21" s="4">
        <v>2268.6265589999998</v>
      </c>
      <c r="K21" s="4">
        <v>136.45416</v>
      </c>
      <c r="L21" s="4">
        <v>-6.8630000000000004</v>
      </c>
      <c r="M21" s="4">
        <v>1</v>
      </c>
      <c r="N21" s="4">
        <v>2.729492</v>
      </c>
      <c r="O21" s="4">
        <v>0</v>
      </c>
      <c r="P21" s="4">
        <v>2.3130000000000002</v>
      </c>
      <c r="Q21" s="4">
        <v>0</v>
      </c>
      <c r="R21" s="4">
        <v>0</v>
      </c>
    </row>
    <row r="22" spans="1:18" x14ac:dyDescent="0.35">
      <c r="A22" s="4">
        <v>1000</v>
      </c>
      <c r="B22" s="4">
        <v>1230</v>
      </c>
      <c r="C22" s="4">
        <v>93.485827</v>
      </c>
      <c r="D22" s="4">
        <v>1</v>
      </c>
      <c r="E22" s="4">
        <v>1</v>
      </c>
      <c r="F22" s="4">
        <v>249.63268400000001</v>
      </c>
      <c r="G22" s="4">
        <v>-1084302.5214559999</v>
      </c>
      <c r="H22" s="4">
        <v>34.228113</v>
      </c>
      <c r="I22" s="4">
        <v>-194.82726600000001</v>
      </c>
      <c r="J22" s="4">
        <v>2268.8809030000002</v>
      </c>
      <c r="K22" s="4">
        <v>136.459486</v>
      </c>
      <c r="L22" s="4">
        <v>-6.97</v>
      </c>
      <c r="M22" s="4">
        <v>1</v>
      </c>
      <c r="N22" s="4">
        <v>2.7312590000000001</v>
      </c>
      <c r="O22" s="4">
        <v>0</v>
      </c>
      <c r="P22" s="4">
        <v>2.3570000000000002</v>
      </c>
      <c r="Q22" s="4">
        <v>0</v>
      </c>
      <c r="R22" s="4">
        <v>0</v>
      </c>
    </row>
    <row r="23" spans="1:18" x14ac:dyDescent="0.35">
      <c r="A23" s="4">
        <v>1000</v>
      </c>
      <c r="B23" s="4">
        <v>1220</v>
      </c>
      <c r="C23" s="4">
        <v>93.486918000000003</v>
      </c>
      <c r="D23" s="4">
        <v>1</v>
      </c>
      <c r="E23" s="4">
        <v>1</v>
      </c>
      <c r="F23" s="4">
        <v>248.72373400000001</v>
      </c>
      <c r="G23" s="4">
        <v>-1085683.3179899999</v>
      </c>
      <c r="H23" s="4">
        <v>34.206377000000003</v>
      </c>
      <c r="I23" s="4">
        <v>-195.031465</v>
      </c>
      <c r="J23" s="4">
        <v>2269.1482799999999</v>
      </c>
      <c r="K23" s="4">
        <v>136.46508499999999</v>
      </c>
      <c r="L23" s="4">
        <v>-7.0789999999999997</v>
      </c>
      <c r="M23" s="4">
        <v>1</v>
      </c>
      <c r="N23" s="4">
        <v>2.7330260000000002</v>
      </c>
      <c r="O23" s="4">
        <v>0</v>
      </c>
      <c r="P23" s="4">
        <v>2.4009999999999998</v>
      </c>
      <c r="Q23" s="4">
        <v>0</v>
      </c>
      <c r="R23" s="4">
        <v>0</v>
      </c>
    </row>
    <row r="24" spans="1:18" x14ac:dyDescent="0.35">
      <c r="A24" s="4">
        <v>1000</v>
      </c>
      <c r="B24" s="4">
        <v>1210</v>
      </c>
      <c r="C24" s="4">
        <v>93.488065000000006</v>
      </c>
      <c r="D24" s="4">
        <v>1</v>
      </c>
      <c r="E24" s="4">
        <v>1</v>
      </c>
      <c r="F24" s="4">
        <v>247.80867900000001</v>
      </c>
      <c r="G24" s="4">
        <v>-1087065.0421200001</v>
      </c>
      <c r="H24" s="4">
        <v>34.184683</v>
      </c>
      <c r="I24" s="4">
        <v>-195.237596</v>
      </c>
      <c r="J24" s="4">
        <v>2269.4291020000001</v>
      </c>
      <c r="K24" s="4">
        <v>136.470966</v>
      </c>
      <c r="L24" s="4">
        <v>-7.19</v>
      </c>
      <c r="M24" s="4">
        <v>1</v>
      </c>
      <c r="N24" s="4">
        <v>2.7347939999999999</v>
      </c>
      <c r="O24" s="4">
        <v>0</v>
      </c>
      <c r="P24" s="4">
        <v>2.4460000000000002</v>
      </c>
      <c r="Q24" s="4">
        <v>0</v>
      </c>
      <c r="R24" s="4">
        <v>0</v>
      </c>
    </row>
    <row r="25" spans="1:18" x14ac:dyDescent="0.35">
      <c r="A25" s="4">
        <v>1000</v>
      </c>
      <c r="B25" s="4">
        <v>1200</v>
      </c>
      <c r="C25" s="4">
        <v>93.489267999999996</v>
      </c>
      <c r="D25" s="4">
        <v>1</v>
      </c>
      <c r="E25" s="4">
        <v>1</v>
      </c>
      <c r="F25" s="4">
        <v>246.90332599999999</v>
      </c>
      <c r="G25" s="4">
        <v>-1088424.2590290001</v>
      </c>
      <c r="H25" s="4">
        <v>34.163032000000001</v>
      </c>
      <c r="I25" s="4">
        <v>-195.445761</v>
      </c>
      <c r="J25" s="4">
        <v>2269.7237989999999</v>
      </c>
      <c r="K25" s="4">
        <v>133.048226</v>
      </c>
      <c r="L25" s="4">
        <v>-7.3019999999999996</v>
      </c>
      <c r="M25" s="4">
        <v>1</v>
      </c>
      <c r="N25" s="4">
        <v>2.7365620000000002</v>
      </c>
      <c r="O25" s="4">
        <v>0</v>
      </c>
      <c r="P25" s="4">
        <v>2.492</v>
      </c>
      <c r="Q25" s="4">
        <v>0</v>
      </c>
      <c r="R25" s="4">
        <v>0</v>
      </c>
    </row>
    <row r="26" spans="1:18" x14ac:dyDescent="0.35">
      <c r="A26" s="4">
        <v>1000</v>
      </c>
      <c r="B26" s="4">
        <v>1190</v>
      </c>
      <c r="C26" s="4">
        <v>93.490370999999996</v>
      </c>
      <c r="D26" s="4">
        <v>0.99647752992265703</v>
      </c>
      <c r="E26" s="4">
        <v>0.99637500000000001</v>
      </c>
      <c r="F26" s="4">
        <v>245.92550900000001</v>
      </c>
      <c r="G26" s="4">
        <v>-1089878.759504</v>
      </c>
      <c r="H26" s="4">
        <v>34.136004</v>
      </c>
      <c r="I26" s="4">
        <v>-195.025915</v>
      </c>
      <c r="J26" s="4">
        <v>2266.1477</v>
      </c>
      <c r="K26" s="4">
        <v>132.96903699999999</v>
      </c>
      <c r="L26" s="4">
        <v>-7.415</v>
      </c>
      <c r="M26" s="4">
        <v>1</v>
      </c>
      <c r="N26" s="4">
        <v>2.739042</v>
      </c>
      <c r="O26" s="4">
        <v>2.661572</v>
      </c>
      <c r="P26" s="4">
        <v>2.5339999999999998</v>
      </c>
      <c r="Q26" s="4">
        <v>0</v>
      </c>
      <c r="R26" s="4">
        <v>0</v>
      </c>
    </row>
    <row r="27" spans="1:18" x14ac:dyDescent="0.35">
      <c r="A27" s="4">
        <v>1000</v>
      </c>
      <c r="B27" s="4">
        <v>1180</v>
      </c>
      <c r="C27" s="4">
        <v>93.490047000000004</v>
      </c>
      <c r="D27" s="4">
        <v>0.96180887326779796</v>
      </c>
      <c r="E27" s="4">
        <v>0.96057499999999996</v>
      </c>
      <c r="F27" s="4">
        <v>244.294928</v>
      </c>
      <c r="G27" s="4">
        <v>-1092251.413861</v>
      </c>
      <c r="H27" s="4">
        <v>34.060409</v>
      </c>
      <c r="I27" s="4">
        <v>-188.96510599999999</v>
      </c>
      <c r="J27" s="4">
        <v>2228.4540270000002</v>
      </c>
      <c r="K27" s="4">
        <v>132.216408</v>
      </c>
      <c r="L27" s="4">
        <v>-7.53</v>
      </c>
      <c r="M27" s="4">
        <v>1</v>
      </c>
      <c r="N27" s="4">
        <v>2.7483559999999998</v>
      </c>
      <c r="O27" s="4">
        <v>2.6589420000000001</v>
      </c>
      <c r="P27" s="4">
        <v>2.5339999999999998</v>
      </c>
      <c r="Q27" s="4">
        <v>0</v>
      </c>
      <c r="R27" s="4">
        <v>0</v>
      </c>
    </row>
    <row r="28" spans="1:18" x14ac:dyDescent="0.35">
      <c r="A28" s="4">
        <v>1000</v>
      </c>
      <c r="B28" s="4">
        <v>1170</v>
      </c>
      <c r="C28" s="4">
        <v>93.489694</v>
      </c>
      <c r="D28" s="4">
        <v>0.92884352161637296</v>
      </c>
      <c r="E28" s="4">
        <v>0.92631200000000002</v>
      </c>
      <c r="F28" s="4">
        <v>242.70193800000001</v>
      </c>
      <c r="G28" s="4">
        <v>-1094552.9230800001</v>
      </c>
      <c r="H28" s="4">
        <v>33.986303999999997</v>
      </c>
      <c r="I28" s="4">
        <v>-183.08800600000001</v>
      </c>
      <c r="J28" s="4">
        <v>2193.030291</v>
      </c>
      <c r="K28" s="4">
        <v>131.50788700000001</v>
      </c>
      <c r="L28" s="4">
        <v>-7.6459999999999999</v>
      </c>
      <c r="M28" s="4">
        <v>1</v>
      </c>
      <c r="N28" s="4">
        <v>2.758321</v>
      </c>
      <c r="O28" s="4">
        <v>2.65632</v>
      </c>
      <c r="P28" s="4">
        <v>2.532</v>
      </c>
      <c r="Q28" s="4">
        <v>0</v>
      </c>
      <c r="R28" s="4">
        <v>0</v>
      </c>
    </row>
    <row r="29" spans="1:18" x14ac:dyDescent="0.35">
      <c r="A29" s="4">
        <v>1000</v>
      </c>
      <c r="B29" s="4">
        <v>1160</v>
      </c>
      <c r="C29" s="4">
        <v>93.488139000000004</v>
      </c>
      <c r="D29" s="4">
        <v>0.85567021813019195</v>
      </c>
      <c r="E29" s="4">
        <v>0.85663</v>
      </c>
      <c r="F29" s="4">
        <v>240.11762999999999</v>
      </c>
      <c r="G29" s="4">
        <v>-1098242.9835260001</v>
      </c>
      <c r="H29" s="4">
        <v>33.729255000000002</v>
      </c>
      <c r="I29" s="4">
        <v>-172.402016</v>
      </c>
      <c r="J29" s="4">
        <v>2109.2485259999999</v>
      </c>
      <c r="K29" s="4">
        <v>129.492829</v>
      </c>
      <c r="L29" s="4">
        <v>-7.7649999999999997</v>
      </c>
      <c r="M29" s="4">
        <v>1</v>
      </c>
      <c r="N29" s="4">
        <v>2.7686160000000002</v>
      </c>
      <c r="O29" s="4">
        <v>2.7902849999999999</v>
      </c>
      <c r="P29" s="4">
        <v>2.5569999999999999</v>
      </c>
      <c r="Q29" s="4">
        <v>0</v>
      </c>
      <c r="R29" s="4">
        <v>0</v>
      </c>
    </row>
    <row r="30" spans="1:18" x14ac:dyDescent="0.35">
      <c r="A30" s="4">
        <v>1000</v>
      </c>
      <c r="B30" s="4">
        <v>1150</v>
      </c>
      <c r="C30" s="4">
        <v>93.485275000000001</v>
      </c>
      <c r="D30" s="4">
        <v>0.77695514621886497</v>
      </c>
      <c r="E30" s="4">
        <v>0.78114600000000001</v>
      </c>
      <c r="F30" s="4">
        <v>237.45137500000001</v>
      </c>
      <c r="G30" s="4">
        <v>-1102003.2363829999</v>
      </c>
      <c r="H30" s="4">
        <v>33.447136</v>
      </c>
      <c r="I30" s="4">
        <v>-160.83514099999999</v>
      </c>
      <c r="J30" s="4">
        <v>2018.47831</v>
      </c>
      <c r="K30" s="4">
        <v>127.333719</v>
      </c>
      <c r="L30" s="4">
        <v>-7.8849999999999998</v>
      </c>
      <c r="M30" s="4">
        <v>1</v>
      </c>
      <c r="N30" s="4">
        <v>2.7800220000000002</v>
      </c>
      <c r="O30" s="4">
        <v>2.8485339999999999</v>
      </c>
      <c r="P30" s="4">
        <v>2.5859999999999999</v>
      </c>
      <c r="Q30" s="4">
        <v>0</v>
      </c>
      <c r="R30" s="4">
        <v>0</v>
      </c>
    </row>
    <row r="31" spans="1:18" x14ac:dyDescent="0.35">
      <c r="A31" s="4">
        <v>1000</v>
      </c>
      <c r="B31" s="4">
        <v>1140</v>
      </c>
      <c r="C31" s="4">
        <v>93.481278000000003</v>
      </c>
      <c r="D31" s="4">
        <v>0.70065392641584301</v>
      </c>
      <c r="E31" s="4">
        <v>0.70683799999999997</v>
      </c>
      <c r="F31" s="4">
        <v>234.90845100000001</v>
      </c>
      <c r="G31" s="4">
        <v>-1105542.899584</v>
      </c>
      <c r="H31" s="4">
        <v>33.179374000000003</v>
      </c>
      <c r="I31" s="4">
        <v>-149.24793600000001</v>
      </c>
      <c r="J31" s="4">
        <v>1930.430531</v>
      </c>
      <c r="K31" s="4">
        <v>125.30796100000001</v>
      </c>
      <c r="L31" s="4">
        <v>-8.0060000000000002</v>
      </c>
      <c r="M31" s="4">
        <v>1</v>
      </c>
      <c r="N31" s="4">
        <v>2.7928030000000001</v>
      </c>
      <c r="O31" s="4">
        <v>2.8768799999999999</v>
      </c>
      <c r="P31" s="4">
        <v>2.6080000000000001</v>
      </c>
      <c r="Q31" s="4">
        <v>0</v>
      </c>
      <c r="R31" s="4">
        <v>0</v>
      </c>
    </row>
    <row r="32" spans="1:18" x14ac:dyDescent="0.35">
      <c r="A32" s="4">
        <v>1000</v>
      </c>
      <c r="B32" s="4">
        <v>1130</v>
      </c>
      <c r="C32" s="4">
        <v>93.661568000000003</v>
      </c>
      <c r="D32" s="4">
        <v>0.52289398215807104</v>
      </c>
      <c r="E32" s="4">
        <v>0.555315</v>
      </c>
      <c r="F32" s="4">
        <v>229.961805</v>
      </c>
      <c r="G32" s="4">
        <v>-1115567.254643</v>
      </c>
      <c r="H32" s="4">
        <v>32.773349000000003</v>
      </c>
      <c r="I32" s="4">
        <v>-130.10007899999999</v>
      </c>
      <c r="J32" s="4">
        <v>1597.5369270000001</v>
      </c>
      <c r="K32" s="4">
        <v>120.03055000000001</v>
      </c>
      <c r="L32" s="4">
        <v>-8.1289999999999996</v>
      </c>
      <c r="M32" s="4">
        <v>1</v>
      </c>
      <c r="N32" s="4">
        <v>2.6910069999999999</v>
      </c>
      <c r="O32" s="4">
        <v>3.0662189999999998</v>
      </c>
      <c r="P32" s="4">
        <v>3.3690000000000002</v>
      </c>
      <c r="Q32" s="4">
        <v>0</v>
      </c>
      <c r="R32" s="4">
        <v>0</v>
      </c>
    </row>
    <row r="33" spans="1:18" x14ac:dyDescent="0.35">
      <c r="A33" s="4">
        <v>1000</v>
      </c>
      <c r="B33" s="4">
        <v>1120</v>
      </c>
      <c r="C33" s="4">
        <v>93.713673</v>
      </c>
      <c r="D33" s="4">
        <v>0.43679694808971897</v>
      </c>
      <c r="E33" s="4">
        <v>0.47568700000000003</v>
      </c>
      <c r="F33" s="4">
        <v>227.113114</v>
      </c>
      <c r="G33" s="4">
        <v>-1120429.827056</v>
      </c>
      <c r="H33" s="4">
        <v>32.551844000000003</v>
      </c>
      <c r="I33" s="4">
        <v>-119.12091700000001</v>
      </c>
      <c r="J33" s="4">
        <v>1453.4467320000001</v>
      </c>
      <c r="K33" s="4">
        <v>117.63444800000001</v>
      </c>
      <c r="L33" s="4">
        <v>-8.2539999999999996</v>
      </c>
      <c r="M33" s="4">
        <v>1</v>
      </c>
      <c r="N33" s="4">
        <v>2.6435369999999998</v>
      </c>
      <c r="O33" s="4">
        <v>3.0924450000000001</v>
      </c>
      <c r="P33" s="4">
        <v>3.819</v>
      </c>
      <c r="Q33" s="4">
        <v>0</v>
      </c>
      <c r="R33" s="4">
        <v>0</v>
      </c>
    </row>
    <row r="34" spans="1:18" x14ac:dyDescent="0.35">
      <c r="A34" s="4">
        <v>1000</v>
      </c>
      <c r="B34" s="4">
        <v>1110</v>
      </c>
      <c r="C34" s="4">
        <v>93.736566999999994</v>
      </c>
      <c r="D34" s="4">
        <v>0.37798501137158103</v>
      </c>
      <c r="E34" s="4">
        <v>0.419157</v>
      </c>
      <c r="F34" s="4">
        <v>224.90333000000001</v>
      </c>
      <c r="G34" s="4">
        <v>-1123883.3626689999</v>
      </c>
      <c r="H34" s="4">
        <v>32.390059000000001</v>
      </c>
      <c r="I34" s="4">
        <v>-111.047377</v>
      </c>
      <c r="J34" s="4">
        <v>1360.060426</v>
      </c>
      <c r="K34" s="4">
        <v>116.04458</v>
      </c>
      <c r="L34" s="4">
        <v>-8.3810000000000002</v>
      </c>
      <c r="M34" s="4">
        <v>1</v>
      </c>
      <c r="N34" s="4">
        <v>2.6097250000000001</v>
      </c>
      <c r="O34" s="4">
        <v>3.0991300000000002</v>
      </c>
      <c r="P34" s="4">
        <v>4.1900000000000004</v>
      </c>
      <c r="Q34" s="4">
        <v>0</v>
      </c>
      <c r="R34" s="4">
        <v>0</v>
      </c>
    </row>
    <row r="35" spans="1:18" x14ac:dyDescent="0.35">
      <c r="A35" s="4">
        <v>1000</v>
      </c>
      <c r="B35" s="4">
        <v>1100</v>
      </c>
      <c r="C35" s="4">
        <v>93.745880999999997</v>
      </c>
      <c r="D35" s="4">
        <v>0.33462999572201002</v>
      </c>
      <c r="E35" s="4">
        <v>0.37633899999999998</v>
      </c>
      <c r="F35" s="4">
        <v>223.055272</v>
      </c>
      <c r="G35" s="4">
        <v>-1126587.1685939999</v>
      </c>
      <c r="H35" s="4">
        <v>32.263066999999999</v>
      </c>
      <c r="I35" s="4">
        <v>-104.79651</v>
      </c>
      <c r="J35" s="4">
        <v>1293.771833</v>
      </c>
      <c r="K35" s="4">
        <v>114.889199</v>
      </c>
      <c r="L35" s="4">
        <v>-8.51</v>
      </c>
      <c r="M35" s="4">
        <v>1</v>
      </c>
      <c r="N35" s="4">
        <v>2.5836389999999998</v>
      </c>
      <c r="O35" s="4">
        <v>3.0999970000000001</v>
      </c>
      <c r="P35" s="4">
        <v>4.5140000000000002</v>
      </c>
      <c r="Q35" s="4">
        <v>0</v>
      </c>
      <c r="R35" s="4">
        <v>0</v>
      </c>
    </row>
    <row r="36" spans="1:18" x14ac:dyDescent="0.35">
      <c r="A36" s="4">
        <v>1000</v>
      </c>
      <c r="B36" s="4">
        <v>1090</v>
      </c>
      <c r="C36" s="4">
        <v>93.747966000000005</v>
      </c>
      <c r="D36" s="4">
        <v>0.30114715629913003</v>
      </c>
      <c r="E36" s="4">
        <v>0.34258300000000003</v>
      </c>
      <c r="F36" s="4">
        <v>221.43676099999999</v>
      </c>
      <c r="G36" s="4">
        <v>-1128836.7315420001</v>
      </c>
      <c r="H36" s="4">
        <v>32.158965999999999</v>
      </c>
      <c r="I36" s="4">
        <v>-99.794448000000003</v>
      </c>
      <c r="J36" s="4">
        <v>1243.9786730000001</v>
      </c>
      <c r="K36" s="4">
        <v>113.999776</v>
      </c>
      <c r="L36" s="4">
        <v>-8.64</v>
      </c>
      <c r="M36" s="4">
        <v>1</v>
      </c>
      <c r="N36" s="4">
        <v>2.562554</v>
      </c>
      <c r="O36" s="4">
        <v>3.098878</v>
      </c>
      <c r="P36" s="4">
        <v>4.8070000000000004</v>
      </c>
      <c r="Q36" s="4">
        <v>0</v>
      </c>
      <c r="R36" s="4">
        <v>0</v>
      </c>
    </row>
    <row r="37" spans="1:18" x14ac:dyDescent="0.35">
      <c r="A37" s="4">
        <v>1000</v>
      </c>
      <c r="B37" s="4">
        <v>1080</v>
      </c>
      <c r="C37" s="4">
        <v>93.745900000000006</v>
      </c>
      <c r="D37" s="4">
        <v>0.27444556812680199</v>
      </c>
      <c r="E37" s="4">
        <v>0.31521700000000002</v>
      </c>
      <c r="F37" s="4">
        <v>219.97433799999999</v>
      </c>
      <c r="G37" s="4">
        <v>-1130788.388426</v>
      </c>
      <c r="H37" s="4">
        <v>32.071063000000002</v>
      </c>
      <c r="I37" s="4">
        <v>-95.695903999999999</v>
      </c>
      <c r="J37" s="4">
        <v>1205.0613989999999</v>
      </c>
      <c r="K37" s="4">
        <v>113.28640799999999</v>
      </c>
      <c r="L37" s="4">
        <v>-8.7729999999999997</v>
      </c>
      <c r="M37" s="4">
        <v>1</v>
      </c>
      <c r="N37" s="4">
        <v>2.5449850000000001</v>
      </c>
      <c r="O37" s="4">
        <v>3.0971060000000001</v>
      </c>
      <c r="P37" s="4">
        <v>5.077</v>
      </c>
      <c r="Q37" s="4">
        <v>0</v>
      </c>
      <c r="R37" s="4">
        <v>0</v>
      </c>
    </row>
    <row r="38" spans="1:18" x14ac:dyDescent="0.35">
      <c r="A38" s="4">
        <v>1000</v>
      </c>
      <c r="B38" s="4">
        <v>1070</v>
      </c>
      <c r="C38" s="4">
        <v>93.741347000000005</v>
      </c>
      <c r="D38" s="4">
        <v>0.25263371266229601</v>
      </c>
      <c r="E38" s="4">
        <v>0.29255799999999998</v>
      </c>
      <c r="F38" s="4">
        <v>218.62296900000001</v>
      </c>
      <c r="G38" s="4">
        <v>-1132534.072932</v>
      </c>
      <c r="H38" s="4">
        <v>31.995189</v>
      </c>
      <c r="I38" s="4">
        <v>-92.275538999999995</v>
      </c>
      <c r="J38" s="4">
        <v>1173.7100780000001</v>
      </c>
      <c r="K38" s="4">
        <v>112.695893</v>
      </c>
      <c r="L38" s="4">
        <v>-8.907</v>
      </c>
      <c r="M38" s="4">
        <v>1</v>
      </c>
      <c r="N38" s="4">
        <v>2.5300280000000002</v>
      </c>
      <c r="O38" s="4">
        <v>3.095205</v>
      </c>
      <c r="P38" s="4">
        <v>5.33</v>
      </c>
      <c r="Q38" s="4">
        <v>0</v>
      </c>
      <c r="R38" s="4">
        <v>0</v>
      </c>
    </row>
    <row r="39" spans="1:18" x14ac:dyDescent="0.35">
      <c r="A39" s="4">
        <v>1000</v>
      </c>
      <c r="B39" s="4">
        <v>1060</v>
      </c>
      <c r="C39" s="4">
        <v>93.735275999999999</v>
      </c>
      <c r="D39" s="4">
        <v>0.23447424759837601</v>
      </c>
      <c r="E39" s="4">
        <v>0.27347700000000003</v>
      </c>
      <c r="F39" s="4">
        <v>217.35317800000001</v>
      </c>
      <c r="G39" s="4">
        <v>-1134131.791956</v>
      </c>
      <c r="H39" s="4">
        <v>31.928560000000001</v>
      </c>
      <c r="I39" s="4">
        <v>-89.378209999999996</v>
      </c>
      <c r="J39" s="4">
        <v>1147.8324769999999</v>
      </c>
      <c r="K39" s="4">
        <v>112.194467</v>
      </c>
      <c r="L39" s="4">
        <v>-9.0440000000000005</v>
      </c>
      <c r="M39" s="4">
        <v>1</v>
      </c>
      <c r="N39" s="4">
        <v>2.5170880000000002</v>
      </c>
      <c r="O39" s="4">
        <v>3.0933860000000002</v>
      </c>
      <c r="P39" s="4">
        <v>5.569</v>
      </c>
      <c r="Q39" s="4">
        <v>0</v>
      </c>
      <c r="R39" s="4">
        <v>0</v>
      </c>
    </row>
    <row r="40" spans="1:18" x14ac:dyDescent="0.35">
      <c r="A40" s="4">
        <v>1000</v>
      </c>
      <c r="B40" s="4">
        <v>1050</v>
      </c>
      <c r="C40" s="4">
        <v>93.728280999999996</v>
      </c>
      <c r="D40" s="4">
        <v>0.21911833603103101</v>
      </c>
      <c r="E40" s="4">
        <v>0.25718200000000002</v>
      </c>
      <c r="F40" s="4">
        <v>216.14473699999999</v>
      </c>
      <c r="G40" s="4">
        <v>-1135620.034393</v>
      </c>
      <c r="H40" s="4">
        <v>31.869226000000001</v>
      </c>
      <c r="I40" s="4">
        <v>-86.892971000000003</v>
      </c>
      <c r="J40" s="4">
        <v>1126.0371479999999</v>
      </c>
      <c r="K40" s="4">
        <v>111.759585</v>
      </c>
      <c r="L40" s="4">
        <v>-9.1829999999999998</v>
      </c>
      <c r="M40" s="4">
        <v>1</v>
      </c>
      <c r="N40" s="4">
        <v>2.5057499999999999</v>
      </c>
      <c r="O40" s="4">
        <v>3.0917319999999999</v>
      </c>
      <c r="P40" s="4">
        <v>5.7969999999999997</v>
      </c>
      <c r="Q40" s="4">
        <v>0</v>
      </c>
      <c r="R40" s="4">
        <v>0</v>
      </c>
    </row>
    <row r="41" spans="1:18" x14ac:dyDescent="0.35">
      <c r="A41" s="4">
        <v>1000</v>
      </c>
      <c r="B41" s="4">
        <v>1040</v>
      </c>
      <c r="C41" s="4">
        <v>93.720738999999995</v>
      </c>
      <c r="D41" s="4">
        <v>0.20596229577653399</v>
      </c>
      <c r="E41" s="4">
        <v>0.24310000000000001</v>
      </c>
      <c r="F41" s="4">
        <v>214.98325</v>
      </c>
      <c r="G41" s="4">
        <v>-1137025.328487</v>
      </c>
      <c r="H41" s="4">
        <v>31.815767000000001</v>
      </c>
      <c r="I41" s="4">
        <v>-84.738153999999994</v>
      </c>
      <c r="J41" s="4">
        <v>1107.3621499999999</v>
      </c>
      <c r="K41" s="4">
        <v>111.375598</v>
      </c>
      <c r="L41" s="4">
        <v>-9.3230000000000004</v>
      </c>
      <c r="M41" s="4">
        <v>1</v>
      </c>
      <c r="N41" s="4">
        <v>2.495717</v>
      </c>
      <c r="O41" s="4">
        <v>3.090268</v>
      </c>
      <c r="P41" s="4">
        <v>6.0149999999999997</v>
      </c>
      <c r="Q41" s="4">
        <v>0</v>
      </c>
      <c r="R41" s="4">
        <v>0</v>
      </c>
    </row>
    <row r="42" spans="1:18" x14ac:dyDescent="0.35">
      <c r="A42" s="4">
        <v>1000</v>
      </c>
      <c r="B42" s="4">
        <v>1030</v>
      </c>
      <c r="C42" s="4">
        <v>93.712895000000003</v>
      </c>
      <c r="D42" s="4">
        <v>0.19456432974079599</v>
      </c>
      <c r="E42" s="4">
        <v>0.23080700000000001</v>
      </c>
      <c r="F42" s="4">
        <v>213.85817299999999</v>
      </c>
      <c r="G42" s="4">
        <v>-1138366.516212</v>
      </c>
      <c r="H42" s="4">
        <v>31.767120999999999</v>
      </c>
      <c r="I42" s="4">
        <v>-82.852232999999998</v>
      </c>
      <c r="J42" s="4">
        <v>1091.121623</v>
      </c>
      <c r="K42" s="4">
        <v>111.031295</v>
      </c>
      <c r="L42" s="4">
        <v>-9.4659999999999993</v>
      </c>
      <c r="M42" s="4">
        <v>1</v>
      </c>
      <c r="N42" s="4">
        <v>2.4867650000000001</v>
      </c>
      <c r="O42" s="4">
        <v>3.0889959999999999</v>
      </c>
      <c r="P42" s="4">
        <v>6.2249999999999996</v>
      </c>
      <c r="Q42" s="4">
        <v>0</v>
      </c>
      <c r="R42" s="4">
        <v>0</v>
      </c>
    </row>
    <row r="43" spans="1:18" x14ac:dyDescent="0.35">
      <c r="A43" s="4">
        <v>1000</v>
      </c>
      <c r="B43" s="4">
        <v>1020</v>
      </c>
      <c r="C43" s="4">
        <v>93.704910999999996</v>
      </c>
      <c r="D43" s="4">
        <v>0.184593404584879</v>
      </c>
      <c r="E43" s="4">
        <v>0.21998000000000001</v>
      </c>
      <c r="F43" s="4">
        <v>212.76159000000001</v>
      </c>
      <c r="G43" s="4">
        <v>-1139657.3124929999</v>
      </c>
      <c r="H43" s="4">
        <v>31.722474999999999</v>
      </c>
      <c r="I43" s="4">
        <v>-81.187954000000005</v>
      </c>
      <c r="J43" s="4">
        <v>1076.8139610000001</v>
      </c>
      <c r="K43" s="4">
        <v>110.718436</v>
      </c>
      <c r="L43" s="4">
        <v>-9.6110000000000007</v>
      </c>
      <c r="M43" s="4">
        <v>1</v>
      </c>
      <c r="N43" s="4">
        <v>2.4787240000000001</v>
      </c>
      <c r="O43" s="4">
        <v>3.087904</v>
      </c>
      <c r="P43" s="4">
        <v>6.4290000000000003</v>
      </c>
      <c r="Q43" s="4">
        <v>0</v>
      </c>
      <c r="R43" s="4">
        <v>0</v>
      </c>
    </row>
    <row r="44" spans="1:18" x14ac:dyDescent="0.35">
      <c r="A44" s="4">
        <v>1000</v>
      </c>
      <c r="B44" s="4">
        <v>1010</v>
      </c>
      <c r="C44" s="4">
        <v>93.696894</v>
      </c>
      <c r="D44" s="4">
        <v>0.17579562052504699</v>
      </c>
      <c r="E44" s="4">
        <v>0.210368</v>
      </c>
      <c r="F44" s="4">
        <v>211.685529</v>
      </c>
      <c r="G44" s="4">
        <v>-1140910.351818</v>
      </c>
      <c r="H44" s="4">
        <v>31.681117</v>
      </c>
      <c r="I44" s="4">
        <v>-79.736350999999999</v>
      </c>
      <c r="J44" s="4">
        <v>1071.3953369999999</v>
      </c>
      <c r="K44" s="4">
        <v>110.67695399999999</v>
      </c>
      <c r="L44" s="4">
        <v>-9.7579999999999991</v>
      </c>
      <c r="M44" s="4">
        <v>1</v>
      </c>
      <c r="N44" s="4">
        <v>2.4714610000000001</v>
      </c>
      <c r="O44" s="4">
        <v>3.086986</v>
      </c>
      <c r="P44" s="4">
        <v>6.6260000000000003</v>
      </c>
      <c r="Q44" s="4">
        <v>0</v>
      </c>
      <c r="R44" s="4">
        <v>0</v>
      </c>
    </row>
    <row r="45" spans="1:18" x14ac:dyDescent="0.35">
      <c r="A45" s="4">
        <v>1000</v>
      </c>
      <c r="B45" s="4">
        <v>1000</v>
      </c>
      <c r="C45" s="4">
        <v>93.688917000000004</v>
      </c>
      <c r="D45" s="4">
        <v>0.16797367613384301</v>
      </c>
      <c r="E45" s="4">
        <v>0.20177300000000001</v>
      </c>
      <c r="F45" s="4">
        <v>210.627038</v>
      </c>
      <c r="G45" s="4">
        <v>-1142131.015895</v>
      </c>
      <c r="H45" s="4">
        <v>31.642609</v>
      </c>
      <c r="I45" s="4">
        <v>-78.41234</v>
      </c>
      <c r="J45" s="4">
        <v>1060.0900300000001</v>
      </c>
      <c r="K45" s="4">
        <v>110.415601</v>
      </c>
      <c r="L45" s="4">
        <v>-9.9079999999999995</v>
      </c>
      <c r="M45" s="4">
        <v>1</v>
      </c>
      <c r="N45" s="4">
        <v>2.4648699999999999</v>
      </c>
      <c r="O45" s="4">
        <v>3.0862180000000001</v>
      </c>
      <c r="P45" s="4">
        <v>6.8179999999999996</v>
      </c>
      <c r="Q45" s="4">
        <v>0</v>
      </c>
      <c r="R45" s="4">
        <v>0</v>
      </c>
    </row>
    <row r="46" spans="1:18" x14ac:dyDescent="0.35">
      <c r="A46" s="4">
        <v>1000</v>
      </c>
      <c r="B46" s="4">
        <v>990</v>
      </c>
      <c r="C46" s="4">
        <v>93.681027999999998</v>
      </c>
      <c r="D46" s="4">
        <v>0.160972665630149</v>
      </c>
      <c r="E46" s="4">
        <v>0.19403999999999999</v>
      </c>
      <c r="F46" s="4">
        <v>209.58238700000001</v>
      </c>
      <c r="G46" s="4">
        <v>-1143325.18301</v>
      </c>
      <c r="H46" s="4">
        <v>31.606542000000001</v>
      </c>
      <c r="I46" s="4">
        <v>-77.220085999999995</v>
      </c>
      <c r="J46" s="4">
        <v>1049.831502</v>
      </c>
      <c r="K46" s="4">
        <v>110.170866</v>
      </c>
      <c r="L46" s="4">
        <v>-10.06</v>
      </c>
      <c r="M46" s="4">
        <v>1</v>
      </c>
      <c r="N46" s="4">
        <v>2.458866</v>
      </c>
      <c r="O46" s="4">
        <v>3.085585</v>
      </c>
      <c r="P46" s="4">
        <v>7.0049999999999999</v>
      </c>
      <c r="Q46" s="4">
        <v>0</v>
      </c>
      <c r="R46" s="4">
        <v>0</v>
      </c>
    </row>
    <row r="47" spans="1:18" x14ac:dyDescent="0.35">
      <c r="A47" s="4">
        <v>1000</v>
      </c>
      <c r="B47" s="4">
        <v>980</v>
      </c>
      <c r="C47" s="4">
        <v>93.673259000000002</v>
      </c>
      <c r="D47" s="4">
        <v>0.154668621516594</v>
      </c>
      <c r="E47" s="4">
        <v>0.18704399999999999</v>
      </c>
      <c r="F47" s="4">
        <v>208.548564</v>
      </c>
      <c r="G47" s="4">
        <v>-1144497.439583</v>
      </c>
      <c r="H47" s="4">
        <v>31.572583000000002</v>
      </c>
      <c r="I47" s="4">
        <v>-76.140602999999999</v>
      </c>
      <c r="J47" s="4">
        <v>1040.449783</v>
      </c>
      <c r="K47" s="4">
        <v>109.939922</v>
      </c>
      <c r="L47" s="4">
        <v>-10.214</v>
      </c>
      <c r="M47" s="4">
        <v>1</v>
      </c>
      <c r="N47" s="4">
        <v>2.4533779999999998</v>
      </c>
      <c r="O47" s="4">
        <v>3.0850719999999998</v>
      </c>
      <c r="P47" s="4">
        <v>7.1879999999999997</v>
      </c>
      <c r="Q47" s="4">
        <v>0</v>
      </c>
      <c r="R47" s="4">
        <v>0</v>
      </c>
    </row>
    <row r="48" spans="1:18" x14ac:dyDescent="0.35">
      <c r="A48" s="4">
        <v>1000</v>
      </c>
      <c r="B48" s="4">
        <v>970</v>
      </c>
      <c r="C48" s="4">
        <v>93.665628999999996</v>
      </c>
      <c r="D48" s="4">
        <v>0.148961131644051</v>
      </c>
      <c r="E48" s="4">
        <v>0.18068100000000001</v>
      </c>
      <c r="F48" s="4">
        <v>207.52310900000001</v>
      </c>
      <c r="G48" s="4">
        <v>-1145651.3957519999</v>
      </c>
      <c r="H48" s="4">
        <v>31.540454</v>
      </c>
      <c r="I48" s="4">
        <v>-75.158294999999995</v>
      </c>
      <c r="J48" s="4">
        <v>1031.8103430000001</v>
      </c>
      <c r="K48" s="4">
        <v>109.72051399999999</v>
      </c>
      <c r="L48" s="4">
        <v>-10.371</v>
      </c>
      <c r="M48" s="4">
        <v>1</v>
      </c>
      <c r="N48" s="4">
        <v>2.44835</v>
      </c>
      <c r="O48" s="4">
        <v>3.0846689999999999</v>
      </c>
      <c r="P48" s="4">
        <v>7.3680000000000003</v>
      </c>
      <c r="Q48" s="4">
        <v>0</v>
      </c>
      <c r="R48" s="4">
        <v>0</v>
      </c>
    </row>
    <row r="49" spans="1:18" x14ac:dyDescent="0.35">
      <c r="A49" s="4">
        <v>1000</v>
      </c>
      <c r="B49" s="4">
        <v>960</v>
      </c>
      <c r="C49" s="4">
        <v>93.658150000000006</v>
      </c>
      <c r="D49" s="4">
        <v>0.14376796945715001</v>
      </c>
      <c r="E49" s="4">
        <v>0.17486699999999999</v>
      </c>
      <c r="F49" s="4">
        <v>206.503987</v>
      </c>
      <c r="G49" s="4">
        <v>-1146789.9224690001</v>
      </c>
      <c r="H49" s="4">
        <v>31.509922</v>
      </c>
      <c r="I49" s="4">
        <v>-74.260228999999995</v>
      </c>
      <c r="J49" s="4">
        <v>1023.805657</v>
      </c>
      <c r="K49" s="4">
        <v>109.510829</v>
      </c>
      <c r="L49" s="4">
        <v>-10.531000000000001</v>
      </c>
      <c r="M49" s="4">
        <v>1</v>
      </c>
      <c r="N49" s="4">
        <v>2.4437310000000001</v>
      </c>
      <c r="O49" s="4">
        <v>3.0843639999999999</v>
      </c>
      <c r="P49" s="4">
        <v>7.5439999999999996</v>
      </c>
      <c r="Q49" s="4">
        <v>0</v>
      </c>
      <c r="R49" s="4">
        <v>0</v>
      </c>
    </row>
    <row r="50" spans="1:18" x14ac:dyDescent="0.35">
      <c r="A50" s="4">
        <v>1000</v>
      </c>
      <c r="B50" s="4">
        <v>950</v>
      </c>
      <c r="C50" s="4">
        <v>93.650828000000004</v>
      </c>
      <c r="D50" s="4">
        <v>0.13902112384533</v>
      </c>
      <c r="E50" s="4">
        <v>0.16953099999999999</v>
      </c>
      <c r="F50" s="4">
        <v>205.489496</v>
      </c>
      <c r="G50" s="4">
        <v>-1147915.3235830001</v>
      </c>
      <c r="H50" s="4">
        <v>31.480789000000001</v>
      </c>
      <c r="I50" s="4">
        <v>-73.435580999999999</v>
      </c>
      <c r="J50" s="4">
        <v>1016.349095</v>
      </c>
      <c r="K50" s="4">
        <v>109.309394</v>
      </c>
      <c r="L50" s="4">
        <v>-10.693</v>
      </c>
      <c r="M50" s="4">
        <v>1</v>
      </c>
      <c r="N50" s="4">
        <v>2.4394809999999998</v>
      </c>
      <c r="O50" s="4">
        <v>3.0841470000000002</v>
      </c>
      <c r="P50" s="4">
        <v>7.7160000000000002</v>
      </c>
      <c r="Q50" s="4">
        <v>0</v>
      </c>
      <c r="R50" s="4">
        <v>0</v>
      </c>
    </row>
    <row r="51" spans="1:18" x14ac:dyDescent="0.35">
      <c r="A51" s="4">
        <v>1000</v>
      </c>
      <c r="B51" s="4">
        <v>940</v>
      </c>
      <c r="C51" s="4">
        <v>93.643664999999999</v>
      </c>
      <c r="D51" s="4">
        <v>0.13466381996097099</v>
      </c>
      <c r="E51" s="4">
        <v>0.16461500000000001</v>
      </c>
      <c r="F51" s="4">
        <v>204.478193</v>
      </c>
      <c r="G51" s="4">
        <v>-1149029.4626140001</v>
      </c>
      <c r="H51" s="4">
        <v>31.452885999999999</v>
      </c>
      <c r="I51" s="4">
        <v>-72.675208999999995</v>
      </c>
      <c r="J51" s="4">
        <v>1009.370436</v>
      </c>
      <c r="K51" s="4">
        <v>109.11500700000001</v>
      </c>
      <c r="L51" s="4">
        <v>-10.856999999999999</v>
      </c>
      <c r="M51" s="4">
        <v>1</v>
      </c>
      <c r="N51" s="4">
        <v>2.4355669999999998</v>
      </c>
      <c r="O51" s="4">
        <v>3.0840109999999998</v>
      </c>
      <c r="P51" s="4">
        <v>7.8860000000000001</v>
      </c>
      <c r="Q51" s="4">
        <v>0</v>
      </c>
      <c r="R51" s="4">
        <v>0</v>
      </c>
    </row>
    <row r="52" spans="1:18" x14ac:dyDescent="0.35">
      <c r="A52" s="4">
        <v>1000</v>
      </c>
      <c r="B52" s="4">
        <v>930</v>
      </c>
      <c r="C52" s="4">
        <v>93.633818000000005</v>
      </c>
      <c r="D52" s="4">
        <v>0.12836576996320101</v>
      </c>
      <c r="E52" s="4">
        <v>0.15737200000000001</v>
      </c>
      <c r="F52" s="4">
        <v>203.41604000000001</v>
      </c>
      <c r="G52" s="4">
        <v>-1150150.9509089999</v>
      </c>
      <c r="H52" s="4">
        <v>31.412763000000002</v>
      </c>
      <c r="I52" s="4">
        <v>-71.372067000000001</v>
      </c>
      <c r="J52" s="4">
        <v>1002.731779</v>
      </c>
      <c r="K52" s="4">
        <v>108.896868</v>
      </c>
      <c r="L52" s="4">
        <v>-11.025</v>
      </c>
      <c r="M52" s="4">
        <v>1</v>
      </c>
      <c r="N52" s="4">
        <v>2.431352</v>
      </c>
      <c r="O52" s="4">
        <v>3.0833659999999998</v>
      </c>
      <c r="P52" s="4">
        <v>8.0559999999999992</v>
      </c>
      <c r="Q52" s="4">
        <v>0</v>
      </c>
      <c r="R52" s="4">
        <v>0</v>
      </c>
    </row>
    <row r="53" spans="1:18" x14ac:dyDescent="0.35">
      <c r="A53" s="4">
        <v>1000</v>
      </c>
      <c r="B53" s="4">
        <v>920</v>
      </c>
      <c r="C53" s="4">
        <v>93.634324000000007</v>
      </c>
      <c r="D53" s="4">
        <v>9.8693943557700906E-2</v>
      </c>
      <c r="E53" s="4">
        <v>0.121515</v>
      </c>
      <c r="F53" s="4">
        <v>202.05816300000001</v>
      </c>
      <c r="G53" s="4">
        <v>-1151786.0201950001</v>
      </c>
      <c r="H53" s="4">
        <v>31.301497000000001</v>
      </c>
      <c r="I53" s="4">
        <v>-63.724102000000002</v>
      </c>
      <c r="J53" s="4">
        <v>977.63652000000002</v>
      </c>
      <c r="K53" s="4">
        <v>108.410962</v>
      </c>
      <c r="L53" s="4">
        <v>-11.195</v>
      </c>
      <c r="M53" s="4">
        <v>1</v>
      </c>
      <c r="N53" s="4">
        <v>2.4295680000000002</v>
      </c>
      <c r="O53" s="4">
        <v>3.0690789999999999</v>
      </c>
      <c r="P53" s="4">
        <v>8.1229999999999993</v>
      </c>
      <c r="Q53" s="4">
        <v>0</v>
      </c>
      <c r="R53" s="4">
        <v>0</v>
      </c>
    </row>
    <row r="54" spans="1:18" x14ac:dyDescent="0.35">
      <c r="A54" s="4">
        <v>1000</v>
      </c>
      <c r="B54" s="4">
        <v>910</v>
      </c>
      <c r="C54" s="4">
        <v>93.633827999999994</v>
      </c>
      <c r="D54" s="4">
        <v>6.7566354000035106E-2</v>
      </c>
      <c r="E54" s="4">
        <v>8.3731E-2</v>
      </c>
      <c r="F54" s="4">
        <v>200.693603</v>
      </c>
      <c r="G54" s="4">
        <v>-1153399.3299060001</v>
      </c>
      <c r="H54" s="4">
        <v>31.191579000000001</v>
      </c>
      <c r="I54" s="4">
        <v>-55.72475</v>
      </c>
      <c r="J54" s="4">
        <v>949.510626</v>
      </c>
      <c r="K54" s="4">
        <v>107.888379</v>
      </c>
      <c r="L54" s="4">
        <v>-11.368</v>
      </c>
      <c r="M54" s="4">
        <v>1</v>
      </c>
      <c r="N54" s="4">
        <v>2.4223789999999998</v>
      </c>
      <c r="O54" s="4">
        <v>3.0548519999999999</v>
      </c>
      <c r="P54" s="4">
        <v>8.3569999999999993</v>
      </c>
      <c r="Q54" s="4">
        <v>0</v>
      </c>
      <c r="R54" s="4">
        <v>0</v>
      </c>
    </row>
    <row r="55" spans="1:18" x14ac:dyDescent="0.35">
      <c r="A55" s="4">
        <v>1000</v>
      </c>
      <c r="B55" s="4">
        <v>900</v>
      </c>
      <c r="C55" s="4">
        <v>93.634173000000004</v>
      </c>
      <c r="D55" s="4">
        <v>4.3758442944699098E-2</v>
      </c>
      <c r="E55" s="4">
        <v>5.4507E-2</v>
      </c>
      <c r="F55" s="4">
        <v>199.449253</v>
      </c>
      <c r="G55" s="4">
        <v>-1154871.0511759999</v>
      </c>
      <c r="H55" s="4">
        <v>31.106760999999999</v>
      </c>
      <c r="I55" s="4">
        <v>-49.530697000000004</v>
      </c>
      <c r="J55" s="4">
        <v>927.03984400000002</v>
      </c>
      <c r="K55" s="4">
        <v>107.46942799999999</v>
      </c>
      <c r="L55" s="4">
        <v>-11.544</v>
      </c>
      <c r="M55" s="4">
        <v>1</v>
      </c>
      <c r="N55" s="4">
        <v>2.4164919999999999</v>
      </c>
      <c r="O55" s="4">
        <v>3.044311</v>
      </c>
      <c r="P55" s="4">
        <v>8.57</v>
      </c>
      <c r="Q55" s="4">
        <v>0</v>
      </c>
      <c r="R55" s="4">
        <v>0</v>
      </c>
    </row>
    <row r="57" spans="1:18" x14ac:dyDescent="0.35">
      <c r="A57" s="4" t="s">
        <v>265</v>
      </c>
      <c r="B57" s="4" t="s">
        <v>438</v>
      </c>
      <c r="C57" s="4" t="s">
        <v>22</v>
      </c>
      <c r="D57" s="4" t="s">
        <v>439</v>
      </c>
      <c r="E57" s="4" t="s">
        <v>440</v>
      </c>
      <c r="F57" s="4" t="s">
        <v>441</v>
      </c>
    </row>
    <row r="59" spans="1:18" x14ac:dyDescent="0.35">
      <c r="A59" s="4" t="s">
        <v>284</v>
      </c>
      <c r="B59" s="4" t="s">
        <v>285</v>
      </c>
    </row>
    <row r="60" spans="1:18" x14ac:dyDescent="0.35">
      <c r="A60" s="4" t="s">
        <v>268</v>
      </c>
      <c r="B60" s="4" t="s">
        <v>269</v>
      </c>
      <c r="C60" s="4" t="s">
        <v>270</v>
      </c>
      <c r="D60" s="4" t="s">
        <v>286</v>
      </c>
      <c r="E60" s="4" t="s">
        <v>287</v>
      </c>
      <c r="F60" s="4" t="s">
        <v>288</v>
      </c>
      <c r="G60" s="4" t="s">
        <v>289</v>
      </c>
      <c r="H60" s="4" t="s">
        <v>290</v>
      </c>
      <c r="I60" s="4" t="s">
        <v>291</v>
      </c>
      <c r="J60" s="4" t="s">
        <v>2</v>
      </c>
      <c r="K60" s="4" t="s">
        <v>0</v>
      </c>
      <c r="L60" s="4" t="s">
        <v>1</v>
      </c>
      <c r="M60" s="4" t="s">
        <v>292</v>
      </c>
      <c r="N60" s="4" t="s">
        <v>293</v>
      </c>
      <c r="O60" s="4" t="s">
        <v>294</v>
      </c>
    </row>
    <row r="61" spans="1:18" x14ac:dyDescent="0.35">
      <c r="A61" s="4">
        <v>1000</v>
      </c>
      <c r="B61" s="4">
        <v>1400</v>
      </c>
      <c r="C61" s="4">
        <v>93.474271000000002</v>
      </c>
      <c r="D61" s="4">
        <v>50.345399999999998</v>
      </c>
      <c r="E61" s="4">
        <v>1.7544900000000001</v>
      </c>
      <c r="F61" s="4">
        <v>13.9504</v>
      </c>
      <c r="G61" s="4">
        <v>3.1101800000000002</v>
      </c>
      <c r="H61" s="4">
        <v>1.8186799999999999E-2</v>
      </c>
      <c r="I61" s="4">
        <v>11.974500000000001</v>
      </c>
      <c r="J61" s="4">
        <v>0.20005500000000001</v>
      </c>
      <c r="K61" s="4">
        <v>5.3062699999999996</v>
      </c>
      <c r="L61" s="4">
        <v>10.3451</v>
      </c>
      <c r="M61" s="4">
        <v>2.2787000000000002</v>
      </c>
      <c r="N61" s="4">
        <v>0.54560500000000001</v>
      </c>
      <c r="O61" s="4">
        <v>0.17116999999999999</v>
      </c>
    </row>
    <row r="62" spans="1:18" x14ac:dyDescent="0.35">
      <c r="A62" s="4">
        <v>1000</v>
      </c>
      <c r="B62" s="4">
        <v>1400</v>
      </c>
      <c r="C62" s="4">
        <v>93.474271000000002</v>
      </c>
      <c r="D62" s="4">
        <v>50.345399999999998</v>
      </c>
      <c r="E62" s="4">
        <v>1.7544900000000001</v>
      </c>
      <c r="F62" s="4">
        <v>13.9504</v>
      </c>
      <c r="G62" s="4">
        <v>3.1101800000000002</v>
      </c>
      <c r="H62" s="4">
        <v>1.8186799999999999E-2</v>
      </c>
      <c r="I62" s="4">
        <v>11.974500000000001</v>
      </c>
      <c r="J62" s="4">
        <v>0.20005500000000001</v>
      </c>
      <c r="K62" s="4">
        <v>5.3062699999999996</v>
      </c>
      <c r="L62" s="4">
        <v>10.3451</v>
      </c>
      <c r="M62" s="4">
        <v>2.2787000000000002</v>
      </c>
      <c r="N62" s="4">
        <v>0.54560500000000001</v>
      </c>
      <c r="O62" s="4">
        <v>0.17116999999999999</v>
      </c>
    </row>
    <row r="63" spans="1:18" x14ac:dyDescent="0.35">
      <c r="A63" s="4">
        <v>1000</v>
      </c>
      <c r="B63" s="4">
        <v>1390</v>
      </c>
      <c r="C63" s="4">
        <v>93.474638999999996</v>
      </c>
      <c r="D63" s="4">
        <v>50.345199999999998</v>
      </c>
      <c r="E63" s="4">
        <v>1.7544900000000001</v>
      </c>
      <c r="F63" s="4">
        <v>13.9503</v>
      </c>
      <c r="G63" s="4">
        <v>3.1141000000000001</v>
      </c>
      <c r="H63" s="4">
        <v>1.8186799999999999E-2</v>
      </c>
      <c r="I63" s="4">
        <v>11.9709</v>
      </c>
      <c r="J63" s="4">
        <v>0.20005400000000001</v>
      </c>
      <c r="K63" s="4">
        <v>5.3062500000000004</v>
      </c>
      <c r="L63" s="4">
        <v>10.3451</v>
      </c>
      <c r="M63" s="4">
        <v>2.2786900000000001</v>
      </c>
      <c r="N63" s="4">
        <v>0.54560299999999995</v>
      </c>
      <c r="O63" s="4">
        <v>0.17116899999999999</v>
      </c>
    </row>
    <row r="64" spans="1:18" x14ac:dyDescent="0.35">
      <c r="A64" s="4">
        <v>1000</v>
      </c>
      <c r="B64" s="4">
        <v>1380</v>
      </c>
      <c r="C64" s="4">
        <v>93.475042000000002</v>
      </c>
      <c r="D64" s="4">
        <v>50.344999999999999</v>
      </c>
      <c r="E64" s="4">
        <v>1.75448</v>
      </c>
      <c r="F64" s="4">
        <v>13.950200000000001</v>
      </c>
      <c r="G64" s="4">
        <v>3.1183800000000002</v>
      </c>
      <c r="H64" s="4">
        <v>1.81867E-2</v>
      </c>
      <c r="I64" s="4">
        <v>11.967000000000001</v>
      </c>
      <c r="J64" s="4">
        <v>0.20005300000000001</v>
      </c>
      <c r="K64" s="4">
        <v>5.3062300000000002</v>
      </c>
      <c r="L64" s="4">
        <v>10.345000000000001</v>
      </c>
      <c r="M64" s="4">
        <v>2.27868</v>
      </c>
      <c r="N64" s="4">
        <v>0.54559999999999997</v>
      </c>
      <c r="O64" s="4">
        <v>0.17116899999999999</v>
      </c>
    </row>
    <row r="65" spans="1:15" x14ac:dyDescent="0.35">
      <c r="A65" s="4">
        <v>1000</v>
      </c>
      <c r="B65" s="4">
        <v>1370</v>
      </c>
      <c r="C65" s="4">
        <v>93.475479000000007</v>
      </c>
      <c r="D65" s="4">
        <v>50.344799999999999</v>
      </c>
      <c r="E65" s="4">
        <v>1.75447</v>
      </c>
      <c r="F65" s="4">
        <v>13.950200000000001</v>
      </c>
      <c r="G65" s="4">
        <v>3.12303</v>
      </c>
      <c r="H65" s="4">
        <v>1.8186600000000001E-2</v>
      </c>
      <c r="I65" s="4">
        <v>11.9627</v>
      </c>
      <c r="J65" s="4">
        <v>0.20005200000000001</v>
      </c>
      <c r="K65" s="4">
        <v>5.3061999999999996</v>
      </c>
      <c r="L65" s="4">
        <v>10.345000000000001</v>
      </c>
      <c r="M65" s="4">
        <v>2.27867</v>
      </c>
      <c r="N65" s="4">
        <v>0.54559800000000003</v>
      </c>
      <c r="O65" s="4">
        <v>0.17116799999999999</v>
      </c>
    </row>
    <row r="66" spans="1:15" x14ac:dyDescent="0.35">
      <c r="A66" s="4">
        <v>1000</v>
      </c>
      <c r="B66" s="4">
        <v>1360</v>
      </c>
      <c r="C66" s="4">
        <v>93.475950999999995</v>
      </c>
      <c r="D66" s="4">
        <v>50.344499999999996</v>
      </c>
      <c r="E66" s="4">
        <v>1.7544599999999999</v>
      </c>
      <c r="F66" s="4">
        <v>13.950100000000001</v>
      </c>
      <c r="G66" s="4">
        <v>3.1280600000000001</v>
      </c>
      <c r="H66" s="4">
        <v>1.8186500000000001E-2</v>
      </c>
      <c r="I66" s="4">
        <v>11.9581</v>
      </c>
      <c r="J66" s="4">
        <v>0.20005100000000001</v>
      </c>
      <c r="K66" s="4">
        <v>5.3061800000000003</v>
      </c>
      <c r="L66" s="4">
        <v>10.344900000000001</v>
      </c>
      <c r="M66" s="4">
        <v>2.2786599999999999</v>
      </c>
      <c r="N66" s="4">
        <v>0.54559500000000005</v>
      </c>
      <c r="O66" s="4">
        <v>0.17116700000000001</v>
      </c>
    </row>
    <row r="67" spans="1:15" x14ac:dyDescent="0.35">
      <c r="A67" s="4">
        <v>1000</v>
      </c>
      <c r="B67" s="4">
        <v>1350</v>
      </c>
      <c r="C67" s="4">
        <v>93.476460000000003</v>
      </c>
      <c r="D67" s="4">
        <v>50.344200000000001</v>
      </c>
      <c r="E67" s="4">
        <v>1.7544500000000001</v>
      </c>
      <c r="F67" s="4">
        <v>13.95</v>
      </c>
      <c r="G67" s="4">
        <v>3.13348</v>
      </c>
      <c r="H67" s="4">
        <v>1.8186399999999998E-2</v>
      </c>
      <c r="I67" s="4">
        <v>11.953200000000001</v>
      </c>
      <c r="J67" s="4">
        <v>0.20005000000000001</v>
      </c>
      <c r="K67" s="4">
        <v>5.3061499999999997</v>
      </c>
      <c r="L67" s="4">
        <v>10.344900000000001</v>
      </c>
      <c r="M67" s="4">
        <v>2.2786499999999998</v>
      </c>
      <c r="N67" s="4">
        <v>0.54559199999999997</v>
      </c>
      <c r="O67" s="4">
        <v>0.17116600000000001</v>
      </c>
    </row>
    <row r="68" spans="1:15" x14ac:dyDescent="0.35">
      <c r="A68" s="4">
        <v>1000</v>
      </c>
      <c r="B68" s="4">
        <v>1340</v>
      </c>
      <c r="C68" s="4">
        <v>93.477007</v>
      </c>
      <c r="D68" s="4">
        <v>50.343899999999998</v>
      </c>
      <c r="E68" s="4">
        <v>1.75444</v>
      </c>
      <c r="F68" s="4">
        <v>13.95</v>
      </c>
      <c r="G68" s="4">
        <v>3.1393</v>
      </c>
      <c r="H68" s="4">
        <v>1.8186299999999999E-2</v>
      </c>
      <c r="I68" s="4">
        <v>11.947800000000001</v>
      </c>
      <c r="J68" s="4">
        <v>0.200049</v>
      </c>
      <c r="K68" s="4">
        <v>5.3061199999999999</v>
      </c>
      <c r="L68" s="4">
        <v>10.344799999999999</v>
      </c>
      <c r="M68" s="4">
        <v>2.2786400000000002</v>
      </c>
      <c r="N68" s="4">
        <v>0.54558899999999999</v>
      </c>
      <c r="O68" s="4">
        <v>0.17116500000000001</v>
      </c>
    </row>
    <row r="69" spans="1:15" x14ac:dyDescent="0.35">
      <c r="A69" s="4">
        <v>1000</v>
      </c>
      <c r="B69" s="4">
        <v>1330</v>
      </c>
      <c r="C69" s="4">
        <v>93.477592000000001</v>
      </c>
      <c r="D69" s="4">
        <v>50.343600000000002</v>
      </c>
      <c r="E69" s="4">
        <v>1.7544299999999999</v>
      </c>
      <c r="F69" s="4">
        <v>13.9499</v>
      </c>
      <c r="G69" s="4">
        <v>3.1455299999999999</v>
      </c>
      <c r="H69" s="4">
        <v>1.81862E-2</v>
      </c>
      <c r="I69" s="4">
        <v>11.9421</v>
      </c>
      <c r="J69" s="4">
        <v>0.200048</v>
      </c>
      <c r="K69" s="4">
        <v>5.3060799999999997</v>
      </c>
      <c r="L69" s="4">
        <v>10.3447</v>
      </c>
      <c r="M69" s="4">
        <v>2.2786200000000001</v>
      </c>
      <c r="N69" s="4">
        <v>0.54558499999999999</v>
      </c>
      <c r="O69" s="4">
        <v>0.17116400000000001</v>
      </c>
    </row>
    <row r="70" spans="1:15" x14ac:dyDescent="0.35">
      <c r="A70" s="4">
        <v>1000</v>
      </c>
      <c r="B70" s="4">
        <v>1320</v>
      </c>
      <c r="C70" s="4">
        <v>93.478217000000001</v>
      </c>
      <c r="D70" s="4">
        <v>50.343299999999999</v>
      </c>
      <c r="E70" s="4">
        <v>1.7544200000000001</v>
      </c>
      <c r="F70" s="4">
        <v>13.9498</v>
      </c>
      <c r="G70" s="4">
        <v>3.15218</v>
      </c>
      <c r="H70" s="4">
        <v>1.81861E-2</v>
      </c>
      <c r="I70" s="4">
        <v>11.9361</v>
      </c>
      <c r="J70" s="4">
        <v>0.200047</v>
      </c>
      <c r="K70" s="4">
        <v>5.3060499999999999</v>
      </c>
      <c r="L70" s="4">
        <v>10.3447</v>
      </c>
      <c r="M70" s="4">
        <v>2.27861</v>
      </c>
      <c r="N70" s="4">
        <v>0.54558200000000001</v>
      </c>
      <c r="O70" s="4">
        <v>0.17116300000000001</v>
      </c>
    </row>
    <row r="71" spans="1:15" x14ac:dyDescent="0.35">
      <c r="A71" s="4">
        <v>1000</v>
      </c>
      <c r="B71" s="4">
        <v>1310</v>
      </c>
      <c r="C71" s="4">
        <v>93.478881999999999</v>
      </c>
      <c r="D71" s="4">
        <v>50.3429</v>
      </c>
      <c r="E71" s="4">
        <v>1.75441</v>
      </c>
      <c r="F71" s="4">
        <v>13.9497</v>
      </c>
      <c r="G71" s="4">
        <v>3.1592600000000002</v>
      </c>
      <c r="H71" s="4">
        <v>1.8185900000000001E-2</v>
      </c>
      <c r="I71" s="4">
        <v>11.929600000000001</v>
      </c>
      <c r="J71" s="4">
        <v>0.200045</v>
      </c>
      <c r="K71" s="4">
        <v>5.3060099999999997</v>
      </c>
      <c r="L71" s="4">
        <v>10.3446</v>
      </c>
      <c r="M71" s="4">
        <v>2.2785899999999999</v>
      </c>
      <c r="N71" s="4">
        <v>0.54557800000000001</v>
      </c>
      <c r="O71" s="4">
        <v>0.17116200000000001</v>
      </c>
    </row>
    <row r="72" spans="1:15" x14ac:dyDescent="0.35">
      <c r="A72" s="4">
        <v>1000</v>
      </c>
      <c r="B72" s="4">
        <v>1300</v>
      </c>
      <c r="C72" s="4">
        <v>93.479590000000002</v>
      </c>
      <c r="D72" s="4">
        <v>50.342500000000001</v>
      </c>
      <c r="E72" s="4">
        <v>1.7543899999999999</v>
      </c>
      <c r="F72" s="4">
        <v>13.9496</v>
      </c>
      <c r="G72" s="4">
        <v>3.1667999999999998</v>
      </c>
      <c r="H72" s="4">
        <v>1.8185799999999998E-2</v>
      </c>
      <c r="I72" s="4">
        <v>11.922700000000001</v>
      </c>
      <c r="J72" s="4">
        <v>0.200044</v>
      </c>
      <c r="K72" s="4">
        <v>5.3059700000000003</v>
      </c>
      <c r="L72" s="4">
        <v>10.3445</v>
      </c>
      <c r="M72" s="4">
        <v>2.2785700000000002</v>
      </c>
      <c r="N72" s="4">
        <v>0.545574</v>
      </c>
      <c r="O72" s="4">
        <v>0.17116000000000001</v>
      </c>
    </row>
    <row r="73" spans="1:15" x14ac:dyDescent="0.35">
      <c r="A73" s="4">
        <v>1000</v>
      </c>
      <c r="B73" s="4">
        <v>1290</v>
      </c>
      <c r="C73" s="4">
        <v>93.480340999999996</v>
      </c>
      <c r="D73" s="4">
        <v>50.342100000000002</v>
      </c>
      <c r="E73" s="4">
        <v>1.7543800000000001</v>
      </c>
      <c r="F73" s="4">
        <v>13.9495</v>
      </c>
      <c r="G73" s="4">
        <v>3.1747899999999998</v>
      </c>
      <c r="H73" s="4">
        <v>1.81856E-2</v>
      </c>
      <c r="I73" s="4">
        <v>11.9154</v>
      </c>
      <c r="J73" s="4">
        <v>0.200042</v>
      </c>
      <c r="K73" s="4">
        <v>5.30593</v>
      </c>
      <c r="L73" s="4">
        <v>10.3444</v>
      </c>
      <c r="M73" s="4">
        <v>2.2785500000000001</v>
      </c>
      <c r="N73" s="4">
        <v>0.54556899999999997</v>
      </c>
      <c r="O73" s="4">
        <v>0.17115900000000001</v>
      </c>
    </row>
    <row r="74" spans="1:15" x14ac:dyDescent="0.35">
      <c r="A74" s="4">
        <v>1000</v>
      </c>
      <c r="B74" s="4">
        <v>1280</v>
      </c>
      <c r="C74" s="4">
        <v>93.481136000000006</v>
      </c>
      <c r="D74" s="4">
        <v>50.341700000000003</v>
      </c>
      <c r="E74" s="4">
        <v>1.7543599999999999</v>
      </c>
      <c r="F74" s="4">
        <v>13.949299999999999</v>
      </c>
      <c r="G74" s="4">
        <v>3.1832500000000001</v>
      </c>
      <c r="H74" s="4">
        <v>1.81855E-2</v>
      </c>
      <c r="I74" s="4">
        <v>11.9076</v>
      </c>
      <c r="J74" s="4">
        <v>0.20004</v>
      </c>
      <c r="K74" s="4">
        <v>5.3058800000000002</v>
      </c>
      <c r="L74" s="4">
        <v>10.3443</v>
      </c>
      <c r="M74" s="4">
        <v>2.2785299999999999</v>
      </c>
      <c r="N74" s="4">
        <v>0.54556499999999997</v>
      </c>
      <c r="O74" s="4">
        <v>0.171158</v>
      </c>
    </row>
    <row r="75" spans="1:15" x14ac:dyDescent="0.35">
      <c r="A75" s="4">
        <v>1000</v>
      </c>
      <c r="B75" s="4">
        <v>1270</v>
      </c>
      <c r="C75" s="4">
        <v>93.481977000000001</v>
      </c>
      <c r="D75" s="4">
        <v>50.341299999999997</v>
      </c>
      <c r="E75" s="4">
        <v>1.7543500000000001</v>
      </c>
      <c r="F75" s="4">
        <v>13.949199999999999</v>
      </c>
      <c r="G75" s="4">
        <v>3.1922000000000001</v>
      </c>
      <c r="H75" s="4">
        <v>1.8185300000000001E-2</v>
      </c>
      <c r="I75" s="4">
        <v>11.8995</v>
      </c>
      <c r="J75" s="4">
        <v>0.20003899999999999</v>
      </c>
      <c r="K75" s="4">
        <v>5.3058399999999999</v>
      </c>
      <c r="L75" s="4">
        <v>10.344200000000001</v>
      </c>
      <c r="M75" s="4">
        <v>2.2785099999999998</v>
      </c>
      <c r="N75" s="4">
        <v>0.54556000000000004</v>
      </c>
      <c r="O75" s="4">
        <v>0.171156</v>
      </c>
    </row>
    <row r="76" spans="1:15" x14ac:dyDescent="0.35">
      <c r="A76" s="4">
        <v>1000</v>
      </c>
      <c r="B76" s="4">
        <v>1260</v>
      </c>
      <c r="C76" s="4">
        <v>93.482865000000004</v>
      </c>
      <c r="D76" s="4">
        <v>50.340800000000002</v>
      </c>
      <c r="E76" s="4">
        <v>1.7543299999999999</v>
      </c>
      <c r="F76" s="4">
        <v>13.9491</v>
      </c>
      <c r="G76" s="4">
        <v>3.2016499999999999</v>
      </c>
      <c r="H76" s="4">
        <v>1.8185199999999999E-2</v>
      </c>
      <c r="I76" s="4">
        <v>11.8908</v>
      </c>
      <c r="J76" s="4">
        <v>0.20003699999999999</v>
      </c>
      <c r="K76" s="4">
        <v>5.30579</v>
      </c>
      <c r="L76" s="4">
        <v>10.344099999999999</v>
      </c>
      <c r="M76" s="4">
        <v>2.2784900000000001</v>
      </c>
      <c r="N76" s="4">
        <v>0.54555500000000001</v>
      </c>
      <c r="O76" s="4">
        <v>0.171154</v>
      </c>
    </row>
    <row r="77" spans="1:15" x14ac:dyDescent="0.35">
      <c r="A77" s="4">
        <v>1000</v>
      </c>
      <c r="B77" s="4">
        <v>1250</v>
      </c>
      <c r="C77" s="4">
        <v>93.483801999999997</v>
      </c>
      <c r="D77" s="4">
        <v>50.340299999999999</v>
      </c>
      <c r="E77" s="4">
        <v>1.75431</v>
      </c>
      <c r="F77" s="4">
        <v>13.9489</v>
      </c>
      <c r="G77" s="4">
        <v>3.2116199999999999</v>
      </c>
      <c r="H77" s="4">
        <v>1.8185E-2</v>
      </c>
      <c r="I77" s="4">
        <v>11.8817</v>
      </c>
      <c r="J77" s="4">
        <v>0.20003499999999999</v>
      </c>
      <c r="K77" s="4">
        <v>5.3057299999999996</v>
      </c>
      <c r="L77" s="4">
        <v>10.343999999999999</v>
      </c>
      <c r="M77" s="4">
        <v>2.27847</v>
      </c>
      <c r="N77" s="4">
        <v>0.54554899999999995</v>
      </c>
      <c r="O77" s="4">
        <v>0.171153</v>
      </c>
    </row>
    <row r="78" spans="1:15" x14ac:dyDescent="0.35">
      <c r="A78" s="4">
        <v>1000</v>
      </c>
      <c r="B78" s="4">
        <v>1240</v>
      </c>
      <c r="C78" s="4">
        <v>93.484787999999995</v>
      </c>
      <c r="D78" s="4">
        <v>50.339700000000001</v>
      </c>
      <c r="E78" s="4">
        <v>1.7543</v>
      </c>
      <c r="F78" s="4">
        <v>13.9488</v>
      </c>
      <c r="G78" s="4">
        <v>3.2221199999999999</v>
      </c>
      <c r="H78" s="4">
        <v>1.8184800000000001E-2</v>
      </c>
      <c r="I78" s="4">
        <v>11.8721</v>
      </c>
      <c r="J78" s="4">
        <v>0.20003299999999999</v>
      </c>
      <c r="K78" s="4">
        <v>5.3056799999999997</v>
      </c>
      <c r="L78" s="4">
        <v>10.3439</v>
      </c>
      <c r="M78" s="4">
        <v>2.2784499999999999</v>
      </c>
      <c r="N78" s="4">
        <v>0.545543</v>
      </c>
      <c r="O78" s="4">
        <v>0.171151</v>
      </c>
    </row>
    <row r="79" spans="1:15" x14ac:dyDescent="0.35">
      <c r="A79" s="4">
        <v>1000</v>
      </c>
      <c r="B79" s="4">
        <v>1230</v>
      </c>
      <c r="C79" s="4">
        <v>93.485827</v>
      </c>
      <c r="D79" s="4">
        <v>50.339199999999998</v>
      </c>
      <c r="E79" s="4">
        <v>1.7542800000000001</v>
      </c>
      <c r="F79" s="4">
        <v>13.948600000000001</v>
      </c>
      <c r="G79" s="4">
        <v>3.2331699999999999</v>
      </c>
      <c r="H79" s="4">
        <v>1.8184599999999999E-2</v>
      </c>
      <c r="I79" s="4">
        <v>11.862</v>
      </c>
      <c r="J79" s="4">
        <v>0.20003000000000001</v>
      </c>
      <c r="K79" s="4">
        <v>5.3056200000000002</v>
      </c>
      <c r="L79" s="4">
        <v>10.3438</v>
      </c>
      <c r="M79" s="4">
        <v>2.2784200000000001</v>
      </c>
      <c r="N79" s="4">
        <v>0.54553700000000005</v>
      </c>
      <c r="O79" s="4">
        <v>0.171149</v>
      </c>
    </row>
    <row r="80" spans="1:15" x14ac:dyDescent="0.35">
      <c r="A80" s="4">
        <v>1000</v>
      </c>
      <c r="B80" s="4">
        <v>1220</v>
      </c>
      <c r="C80" s="4">
        <v>93.486918000000003</v>
      </c>
      <c r="D80" s="4">
        <v>50.3386</v>
      </c>
      <c r="E80" s="4">
        <v>1.7542599999999999</v>
      </c>
      <c r="F80" s="4">
        <v>13.948499999999999</v>
      </c>
      <c r="G80" s="4">
        <v>3.2447900000000001</v>
      </c>
      <c r="H80" s="4">
        <v>1.81844E-2</v>
      </c>
      <c r="I80" s="4">
        <v>11.8514</v>
      </c>
      <c r="J80" s="4">
        <v>0.20002800000000001</v>
      </c>
      <c r="K80" s="4">
        <v>5.3055599999999998</v>
      </c>
      <c r="L80" s="4">
        <v>10.3437</v>
      </c>
      <c r="M80" s="4">
        <v>2.2783899999999999</v>
      </c>
      <c r="N80" s="4">
        <v>0.54553099999999999</v>
      </c>
      <c r="O80" s="4">
        <v>0.17114699999999999</v>
      </c>
    </row>
    <row r="81" spans="1:15" x14ac:dyDescent="0.35">
      <c r="A81" s="4">
        <v>1000</v>
      </c>
      <c r="B81" s="4">
        <v>1210</v>
      </c>
      <c r="C81" s="4">
        <v>93.488065000000006</v>
      </c>
      <c r="D81" s="4">
        <v>50.338000000000001</v>
      </c>
      <c r="E81" s="4">
        <v>1.75423</v>
      </c>
      <c r="F81" s="4">
        <v>13.9483</v>
      </c>
      <c r="G81" s="4">
        <v>3.2569900000000001</v>
      </c>
      <c r="H81" s="4">
        <v>1.8184100000000002E-2</v>
      </c>
      <c r="I81" s="4">
        <v>11.840199999999999</v>
      </c>
      <c r="J81" s="4">
        <v>0.20002600000000001</v>
      </c>
      <c r="K81" s="4">
        <v>5.3054899999999998</v>
      </c>
      <c r="L81" s="4">
        <v>10.3436</v>
      </c>
      <c r="M81" s="4">
        <v>2.2783699999999998</v>
      </c>
      <c r="N81" s="4">
        <v>0.54552400000000001</v>
      </c>
      <c r="O81" s="4">
        <v>0.17114499999999999</v>
      </c>
    </row>
    <row r="82" spans="1:15" x14ac:dyDescent="0.35">
      <c r="A82" s="4">
        <v>1000</v>
      </c>
      <c r="B82" s="4">
        <v>1200</v>
      </c>
      <c r="C82" s="4">
        <v>93.489267999999996</v>
      </c>
      <c r="D82" s="4">
        <v>50.337299999999999</v>
      </c>
      <c r="E82" s="4">
        <v>1.75421</v>
      </c>
      <c r="F82" s="4">
        <v>13.9481</v>
      </c>
      <c r="G82" s="4">
        <v>3.26979</v>
      </c>
      <c r="H82" s="4">
        <v>1.8183899999999999E-2</v>
      </c>
      <c r="I82" s="4">
        <v>11.8285</v>
      </c>
      <c r="J82" s="4">
        <v>0.20002300000000001</v>
      </c>
      <c r="K82" s="4">
        <v>5.3054199999999998</v>
      </c>
      <c r="L82" s="4">
        <v>10.343400000000001</v>
      </c>
      <c r="M82" s="4">
        <v>2.27834</v>
      </c>
      <c r="N82" s="4">
        <v>0.54551700000000003</v>
      </c>
      <c r="O82" s="4">
        <v>0.17114299999999999</v>
      </c>
    </row>
    <row r="83" spans="1:15" x14ac:dyDescent="0.35">
      <c r="A83" s="4">
        <v>1000</v>
      </c>
      <c r="B83" s="4">
        <v>1190</v>
      </c>
      <c r="C83" s="4">
        <v>93.161053999999993</v>
      </c>
      <c r="D83" s="4">
        <v>50.338999999999999</v>
      </c>
      <c r="E83" s="4">
        <v>1.7603899999999999</v>
      </c>
      <c r="F83" s="4">
        <v>13.8833</v>
      </c>
      <c r="G83" s="4">
        <v>3.2931300000000001</v>
      </c>
      <c r="H83" s="4">
        <v>1.8248E-2</v>
      </c>
      <c r="I83" s="4">
        <v>11.859500000000001</v>
      </c>
      <c r="J83" s="4">
        <v>0.20072799999999999</v>
      </c>
      <c r="K83" s="4">
        <v>5.3241100000000001</v>
      </c>
      <c r="L83" s="4">
        <v>10.3268</v>
      </c>
      <c r="M83" s="4">
        <v>2.2759399999999999</v>
      </c>
      <c r="N83" s="4">
        <v>0.54710599999999998</v>
      </c>
      <c r="O83" s="4">
        <v>0.17174600000000001</v>
      </c>
    </row>
    <row r="84" spans="1:15" x14ac:dyDescent="0.35">
      <c r="A84" s="4">
        <v>1000</v>
      </c>
      <c r="B84" s="4">
        <v>1180</v>
      </c>
      <c r="C84" s="4">
        <v>89.919556999999998</v>
      </c>
      <c r="D84" s="4">
        <v>50.346499999999999</v>
      </c>
      <c r="E84" s="4">
        <v>1.82385</v>
      </c>
      <c r="F84" s="4">
        <v>13.232200000000001</v>
      </c>
      <c r="G84" s="4">
        <v>3.4082400000000002</v>
      </c>
      <c r="H84" s="4">
        <v>1.89058E-2</v>
      </c>
      <c r="I84" s="4">
        <v>12.2903</v>
      </c>
      <c r="J84" s="4">
        <v>0.20796400000000001</v>
      </c>
      <c r="K84" s="4">
        <v>5.5160400000000003</v>
      </c>
      <c r="L84" s="4">
        <v>10.1707</v>
      </c>
      <c r="M84" s="4">
        <v>2.2444899999999999</v>
      </c>
      <c r="N84" s="4">
        <v>0.56292600000000004</v>
      </c>
      <c r="O84" s="4">
        <v>0.17793700000000001</v>
      </c>
    </row>
    <row r="85" spans="1:15" x14ac:dyDescent="0.35">
      <c r="A85" s="4">
        <v>1000</v>
      </c>
      <c r="B85" s="4">
        <v>1170</v>
      </c>
      <c r="C85" s="4">
        <v>86.837295999999995</v>
      </c>
      <c r="D85" s="4">
        <v>50.324399999999997</v>
      </c>
      <c r="E85" s="4">
        <v>1.88859</v>
      </c>
      <c r="F85" s="4">
        <v>12.5883</v>
      </c>
      <c r="G85" s="4">
        <v>3.5251600000000001</v>
      </c>
      <c r="H85" s="4">
        <v>1.9576799999999998E-2</v>
      </c>
      <c r="I85" s="4">
        <v>12.7302</v>
      </c>
      <c r="J85" s="4">
        <v>0.21534500000000001</v>
      </c>
      <c r="K85" s="4">
        <v>5.71183</v>
      </c>
      <c r="L85" s="4">
        <v>10.0351</v>
      </c>
      <c r="M85" s="4">
        <v>2.1993200000000002</v>
      </c>
      <c r="N85" s="4">
        <v>0.577982</v>
      </c>
      <c r="O85" s="4">
        <v>0.184253</v>
      </c>
    </row>
    <row r="86" spans="1:15" x14ac:dyDescent="0.35">
      <c r="A86" s="4">
        <v>1000</v>
      </c>
      <c r="B86" s="4">
        <v>1160</v>
      </c>
      <c r="C86" s="4">
        <v>79.995016000000007</v>
      </c>
      <c r="D86" s="4">
        <v>50.269799999999996</v>
      </c>
      <c r="E86" s="4">
        <v>2.0286200000000001</v>
      </c>
      <c r="F86" s="4">
        <v>12.201700000000001</v>
      </c>
      <c r="G86" s="4">
        <v>3.6651099999999999</v>
      </c>
      <c r="H86" s="4">
        <v>2.1251300000000001E-2</v>
      </c>
      <c r="I86" s="4">
        <v>13.478999999999999</v>
      </c>
      <c r="J86" s="4">
        <v>0.233765</v>
      </c>
      <c r="K86" s="4">
        <v>5.5266099999999998</v>
      </c>
      <c r="L86" s="4">
        <v>9.54542</v>
      </c>
      <c r="M86" s="4">
        <v>2.2089699999999999</v>
      </c>
      <c r="N86" s="4">
        <v>0.61973299999999998</v>
      </c>
      <c r="O86" s="4">
        <v>0.200012</v>
      </c>
    </row>
    <row r="87" spans="1:15" x14ac:dyDescent="0.35">
      <c r="A87" s="4">
        <v>1000</v>
      </c>
      <c r="B87" s="4">
        <v>1150</v>
      </c>
      <c r="C87" s="4">
        <v>72.633865999999998</v>
      </c>
      <c r="D87" s="4">
        <v>50.158999999999999</v>
      </c>
      <c r="E87" s="4">
        <v>2.2074400000000001</v>
      </c>
      <c r="F87" s="4">
        <v>11.848599999999999</v>
      </c>
      <c r="G87" s="4">
        <v>3.8149899999999999</v>
      </c>
      <c r="H87" s="4">
        <v>2.3405100000000002E-2</v>
      </c>
      <c r="I87" s="4">
        <v>14.305999999999999</v>
      </c>
      <c r="J87" s="4">
        <v>0.25745600000000002</v>
      </c>
      <c r="K87" s="4">
        <v>5.2121399999999998</v>
      </c>
      <c r="L87" s="4">
        <v>9.0673100000000009</v>
      </c>
      <c r="M87" s="4">
        <v>2.2120799999999998</v>
      </c>
      <c r="N87" s="4">
        <v>0.67130999999999996</v>
      </c>
      <c r="O87" s="4">
        <v>0.22028300000000001</v>
      </c>
    </row>
    <row r="88" spans="1:15" x14ac:dyDescent="0.35">
      <c r="A88" s="4">
        <v>1000</v>
      </c>
      <c r="B88" s="4">
        <v>1140</v>
      </c>
      <c r="C88" s="4">
        <v>65.498024000000001</v>
      </c>
      <c r="D88" s="4">
        <v>49.9863</v>
      </c>
      <c r="E88" s="4">
        <v>2.42238</v>
      </c>
      <c r="F88" s="4">
        <v>11.4399</v>
      </c>
      <c r="G88" s="4">
        <v>3.9751799999999999</v>
      </c>
      <c r="H88" s="4">
        <v>2.5954999999999999E-2</v>
      </c>
      <c r="I88" s="4">
        <v>15.1286</v>
      </c>
      <c r="J88" s="4">
        <v>0.28550500000000001</v>
      </c>
      <c r="K88" s="4">
        <v>4.8430900000000001</v>
      </c>
      <c r="L88" s="4">
        <v>8.7298399999999994</v>
      </c>
      <c r="M88" s="4">
        <v>2.1908599999999998</v>
      </c>
      <c r="N88" s="4">
        <v>0.72817799999999999</v>
      </c>
      <c r="O88" s="4">
        <v>0.244282</v>
      </c>
    </row>
    <row r="89" spans="1:15" x14ac:dyDescent="0.35">
      <c r="A89" s="4">
        <v>1000</v>
      </c>
      <c r="B89" s="4">
        <v>1130</v>
      </c>
      <c r="C89" s="4">
        <v>48.975070000000002</v>
      </c>
      <c r="D89" s="4">
        <v>54.976100000000002</v>
      </c>
      <c r="E89" s="4">
        <v>2.1422300000000001</v>
      </c>
      <c r="F89" s="4">
        <v>12.0815</v>
      </c>
      <c r="G89" s="4">
        <v>3.24655</v>
      </c>
      <c r="H89" s="6">
        <v>1.8681E-5</v>
      </c>
      <c r="I89" s="4">
        <v>11.3414</v>
      </c>
      <c r="J89" s="4">
        <v>0.38182700000000003</v>
      </c>
      <c r="K89" s="4">
        <v>3.6656200000000001</v>
      </c>
      <c r="L89" s="4">
        <v>8.3863199999999996</v>
      </c>
      <c r="M89" s="4">
        <v>2.4931999999999999</v>
      </c>
      <c r="N89" s="4">
        <v>0.95845800000000003</v>
      </c>
      <c r="O89" s="4">
        <v>0.32669700000000002</v>
      </c>
    </row>
    <row r="90" spans="1:15" x14ac:dyDescent="0.35">
      <c r="A90" s="4">
        <v>1000</v>
      </c>
      <c r="B90" s="4">
        <v>1120</v>
      </c>
      <c r="C90" s="4">
        <v>40.933847</v>
      </c>
      <c r="D90" s="4">
        <v>57.692700000000002</v>
      </c>
      <c r="E90" s="4">
        <v>2.0406300000000002</v>
      </c>
      <c r="F90" s="4">
        <v>12.142799999999999</v>
      </c>
      <c r="G90" s="4">
        <v>2.8533499999999998</v>
      </c>
      <c r="H90" s="6">
        <v>9.4483299999999994E-6</v>
      </c>
      <c r="I90" s="4">
        <v>9.5752900000000007</v>
      </c>
      <c r="J90" s="4">
        <v>0.45683499999999999</v>
      </c>
      <c r="K90" s="4">
        <v>3.0863</v>
      </c>
      <c r="L90" s="4">
        <v>8.0869599999999995</v>
      </c>
      <c r="M90" s="4">
        <v>2.5502400000000001</v>
      </c>
      <c r="N90" s="4">
        <v>1.1240300000000001</v>
      </c>
      <c r="O90" s="4">
        <v>0.39087499999999997</v>
      </c>
    </row>
    <row r="91" spans="1:15" x14ac:dyDescent="0.35">
      <c r="A91" s="4">
        <v>1000</v>
      </c>
      <c r="B91" s="4">
        <v>1110</v>
      </c>
      <c r="C91" s="4">
        <v>35.431016999999997</v>
      </c>
      <c r="D91" s="4">
        <v>59.798200000000001</v>
      </c>
      <c r="E91" s="4">
        <v>1.97746</v>
      </c>
      <c r="F91" s="4">
        <v>12.0837</v>
      </c>
      <c r="G91" s="4">
        <v>2.5469200000000001</v>
      </c>
      <c r="H91" s="6">
        <v>6.86824E-6</v>
      </c>
      <c r="I91" s="4">
        <v>8.3000399999999992</v>
      </c>
      <c r="J91" s="4">
        <v>0.52778599999999998</v>
      </c>
      <c r="K91" s="4">
        <v>2.6709200000000002</v>
      </c>
      <c r="L91" s="4">
        <v>7.8426999999999998</v>
      </c>
      <c r="M91" s="4">
        <v>2.5281099999999999</v>
      </c>
      <c r="N91" s="4">
        <v>1.2726500000000001</v>
      </c>
      <c r="O91" s="4">
        <v>0.45158199999999998</v>
      </c>
    </row>
    <row r="92" spans="1:15" x14ac:dyDescent="0.35">
      <c r="A92" s="4">
        <v>1000</v>
      </c>
      <c r="B92" s="4">
        <v>1100</v>
      </c>
      <c r="C92" s="4">
        <v>31.370183999999998</v>
      </c>
      <c r="D92" s="4">
        <v>61.5306</v>
      </c>
      <c r="E92" s="4">
        <v>1.9335100000000001</v>
      </c>
      <c r="F92" s="4">
        <v>11.9787</v>
      </c>
      <c r="G92" s="4">
        <v>2.2931300000000001</v>
      </c>
      <c r="H92" s="6">
        <v>5.7486299999999999E-6</v>
      </c>
      <c r="I92" s="4">
        <v>7.3035100000000002</v>
      </c>
      <c r="J92" s="4">
        <v>0.59610700000000005</v>
      </c>
      <c r="K92" s="4">
        <v>2.3510399999999998</v>
      </c>
      <c r="L92" s="4">
        <v>7.6324100000000001</v>
      </c>
      <c r="M92" s="4">
        <v>2.4616400000000001</v>
      </c>
      <c r="N92" s="4">
        <v>1.4093</v>
      </c>
      <c r="O92" s="4">
        <v>0.51003799999999999</v>
      </c>
    </row>
    <row r="93" spans="1:15" x14ac:dyDescent="0.35">
      <c r="A93" s="4">
        <v>1000</v>
      </c>
      <c r="B93" s="4">
        <v>1090</v>
      </c>
      <c r="C93" s="4">
        <v>28.231933000000001</v>
      </c>
      <c r="D93" s="4">
        <v>63.005600000000001</v>
      </c>
      <c r="E93" s="4">
        <v>1.9001399999999999</v>
      </c>
      <c r="F93" s="4">
        <v>11.856199999999999</v>
      </c>
      <c r="G93" s="4">
        <v>2.07605</v>
      </c>
      <c r="H93" s="6">
        <v>5.1683299999999997E-6</v>
      </c>
      <c r="I93" s="4">
        <v>6.4890699999999999</v>
      </c>
      <c r="J93" s="4">
        <v>0.66237100000000004</v>
      </c>
      <c r="K93" s="4">
        <v>2.0940099999999999</v>
      </c>
      <c r="L93" s="4">
        <v>7.4439299999999999</v>
      </c>
      <c r="M93" s="4">
        <v>2.3694299999999999</v>
      </c>
      <c r="N93" s="4">
        <v>1.5364</v>
      </c>
      <c r="O93" s="4">
        <v>0.56673399999999996</v>
      </c>
    </row>
    <row r="94" spans="1:15" x14ac:dyDescent="0.35">
      <c r="A94" s="4">
        <v>1000</v>
      </c>
      <c r="B94" s="4">
        <v>1080</v>
      </c>
      <c r="C94" s="4">
        <v>25.728147</v>
      </c>
      <c r="D94" s="4">
        <v>64.289400000000001</v>
      </c>
      <c r="E94" s="4">
        <v>1.8728</v>
      </c>
      <c r="F94" s="4">
        <v>11.728400000000001</v>
      </c>
      <c r="G94" s="4">
        <v>1.8868499999999999</v>
      </c>
      <c r="H94" s="6">
        <v>4.8443600000000003E-6</v>
      </c>
      <c r="I94" s="4">
        <v>5.8045799999999996</v>
      </c>
      <c r="J94" s="4">
        <v>0.72682999999999998</v>
      </c>
      <c r="K94" s="4">
        <v>1.88148</v>
      </c>
      <c r="L94" s="4">
        <v>7.2698600000000004</v>
      </c>
      <c r="M94" s="4">
        <v>2.2625700000000002</v>
      </c>
      <c r="N94" s="4">
        <v>1.6553199999999999</v>
      </c>
      <c r="O94" s="4">
        <v>0.62188699999999997</v>
      </c>
    </row>
    <row r="95" spans="1:15" x14ac:dyDescent="0.35">
      <c r="A95" s="4">
        <v>1000</v>
      </c>
      <c r="B95" s="4">
        <v>1070</v>
      </c>
      <c r="C95" s="4">
        <v>23.682224000000001</v>
      </c>
      <c r="D95" s="4">
        <v>65.424099999999996</v>
      </c>
      <c r="E95" s="4">
        <v>1.84884</v>
      </c>
      <c r="F95" s="4">
        <v>11.6008</v>
      </c>
      <c r="G95" s="4">
        <v>1.71997</v>
      </c>
      <c r="H95" s="6">
        <v>4.6621900000000002E-6</v>
      </c>
      <c r="I95" s="4">
        <v>5.2182899999999997</v>
      </c>
      <c r="J95" s="4">
        <v>0.78962200000000005</v>
      </c>
      <c r="K95" s="4">
        <v>1.70207</v>
      </c>
      <c r="L95" s="4">
        <v>7.1055799999999998</v>
      </c>
      <c r="M95" s="4">
        <v>2.14811</v>
      </c>
      <c r="N95" s="4">
        <v>1.76701</v>
      </c>
      <c r="O95" s="4">
        <v>0.67561199999999999</v>
      </c>
    </row>
    <row r="96" spans="1:15" x14ac:dyDescent="0.35">
      <c r="A96" s="4">
        <v>1000</v>
      </c>
      <c r="B96" s="4">
        <v>1060</v>
      </c>
      <c r="C96" s="4">
        <v>21.978508000000001</v>
      </c>
      <c r="D96" s="4">
        <v>66.438500000000005</v>
      </c>
      <c r="E96" s="4">
        <v>1.82663</v>
      </c>
      <c r="F96" s="4">
        <v>11.4762</v>
      </c>
      <c r="G96" s="4">
        <v>1.57155</v>
      </c>
      <c r="H96" s="6">
        <v>4.5670599999999996E-6</v>
      </c>
      <c r="I96" s="4">
        <v>4.7091700000000003</v>
      </c>
      <c r="J96" s="4">
        <v>0.850831</v>
      </c>
      <c r="K96" s="4">
        <v>1.54819</v>
      </c>
      <c r="L96" s="4">
        <v>6.9481900000000003</v>
      </c>
      <c r="M96" s="4">
        <v>2.0306299999999999</v>
      </c>
      <c r="N96" s="4">
        <v>1.8722000000000001</v>
      </c>
      <c r="O96" s="4">
        <v>0.72798399999999996</v>
      </c>
    </row>
    <row r="97" spans="1:15" x14ac:dyDescent="0.35">
      <c r="A97" s="4">
        <v>1000</v>
      </c>
      <c r="B97" s="4">
        <v>1050</v>
      </c>
      <c r="C97" s="4">
        <v>20.537585</v>
      </c>
      <c r="D97" s="4">
        <v>67.353499999999997</v>
      </c>
      <c r="E97" s="4">
        <v>1.8051299999999999</v>
      </c>
      <c r="F97" s="4">
        <v>11.355499999999999</v>
      </c>
      <c r="G97" s="4">
        <v>1.4387399999999999</v>
      </c>
      <c r="H97" s="6">
        <v>4.5296599999999998E-6</v>
      </c>
      <c r="I97" s="4">
        <v>4.2624899999999997</v>
      </c>
      <c r="J97" s="4">
        <v>0.91052599999999995</v>
      </c>
      <c r="K97" s="4">
        <v>1.41456</v>
      </c>
      <c r="L97" s="4">
        <v>6.7958600000000002</v>
      </c>
      <c r="M97" s="4">
        <v>1.9131199999999999</v>
      </c>
      <c r="N97" s="4">
        <v>1.97143</v>
      </c>
      <c r="O97" s="4">
        <v>0.77905899999999995</v>
      </c>
    </row>
    <row r="98" spans="1:15" x14ac:dyDescent="0.35">
      <c r="A98" s="4">
        <v>1000</v>
      </c>
      <c r="B98" s="4">
        <v>1040</v>
      </c>
      <c r="C98" s="4">
        <v>19.302938999999999</v>
      </c>
      <c r="D98" s="4">
        <v>68.185000000000002</v>
      </c>
      <c r="E98" s="4">
        <v>1.78369</v>
      </c>
      <c r="F98" s="4">
        <v>11.2394</v>
      </c>
      <c r="G98" s="4">
        <v>1.3193299999999999</v>
      </c>
      <c r="H98" s="6">
        <v>4.5330599999999996E-6</v>
      </c>
      <c r="I98" s="4">
        <v>3.8674200000000001</v>
      </c>
      <c r="J98" s="4">
        <v>0.96876399999999996</v>
      </c>
      <c r="K98" s="4">
        <v>1.29731</v>
      </c>
      <c r="L98" s="4">
        <v>6.6475</v>
      </c>
      <c r="M98" s="4">
        <v>1.7975699999999999</v>
      </c>
      <c r="N98" s="4">
        <v>2.0651899999999999</v>
      </c>
      <c r="O98" s="4">
        <v>0.82888899999999999</v>
      </c>
    </row>
    <row r="99" spans="1:15" x14ac:dyDescent="0.35">
      <c r="A99" s="4">
        <v>1000</v>
      </c>
      <c r="B99" s="4">
        <v>1030</v>
      </c>
      <c r="C99" s="4">
        <v>18.233187000000001</v>
      </c>
      <c r="D99" s="4">
        <v>68.944900000000004</v>
      </c>
      <c r="E99" s="4">
        <v>1.7619</v>
      </c>
      <c r="F99" s="4">
        <v>11.127700000000001</v>
      </c>
      <c r="G99" s="4">
        <v>1.21157</v>
      </c>
      <c r="H99" s="6">
        <v>4.56692E-6</v>
      </c>
      <c r="I99" s="4">
        <v>3.51573</v>
      </c>
      <c r="J99" s="4">
        <v>1.0256000000000001</v>
      </c>
      <c r="K99" s="4">
        <v>1.19357</v>
      </c>
      <c r="L99" s="4">
        <v>6.5024300000000004</v>
      </c>
      <c r="M99" s="4">
        <v>1.6852499999999999</v>
      </c>
      <c r="N99" s="4">
        <v>2.15387</v>
      </c>
      <c r="O99" s="4">
        <v>0.877521</v>
      </c>
    </row>
    <row r="100" spans="1:15" x14ac:dyDescent="0.35">
      <c r="A100" s="4">
        <v>1000</v>
      </c>
      <c r="B100" s="4">
        <v>1020</v>
      </c>
      <c r="C100" s="4">
        <v>17.297308999999998</v>
      </c>
      <c r="D100" s="4">
        <v>69.642799999999994</v>
      </c>
      <c r="E100" s="4">
        <v>1.7395</v>
      </c>
      <c r="F100" s="4">
        <v>11.0204</v>
      </c>
      <c r="G100" s="4">
        <v>1.1140000000000001</v>
      </c>
      <c r="H100" s="6">
        <v>4.6246900000000001E-6</v>
      </c>
      <c r="I100" s="4">
        <v>3.2010299999999998</v>
      </c>
      <c r="J100" s="4">
        <v>1.0810900000000001</v>
      </c>
      <c r="K100" s="4">
        <v>1.1011299999999999</v>
      </c>
      <c r="L100" s="4">
        <v>6.3602999999999996</v>
      </c>
      <c r="M100" s="4">
        <v>1.5769599999999999</v>
      </c>
      <c r="N100" s="4">
        <v>2.2378200000000001</v>
      </c>
      <c r="O100" s="4">
        <v>0.92499900000000002</v>
      </c>
    </row>
    <row r="101" spans="1:15" x14ac:dyDescent="0.35">
      <c r="A101" s="4">
        <v>1000</v>
      </c>
      <c r="B101" s="4">
        <v>1010</v>
      </c>
      <c r="C101" s="4">
        <v>16.471503999999999</v>
      </c>
      <c r="D101" s="4">
        <v>70.2864</v>
      </c>
      <c r="E101" s="4">
        <v>1.71637</v>
      </c>
      <c r="F101" s="4">
        <v>10.9171</v>
      </c>
      <c r="G101" s="4">
        <v>1.0254300000000001</v>
      </c>
      <c r="H101" s="6">
        <v>4.7021999999999996E-6</v>
      </c>
      <c r="I101" s="4">
        <v>2.9182100000000002</v>
      </c>
      <c r="J101" s="4">
        <v>1.1352899999999999</v>
      </c>
      <c r="K101" s="4">
        <v>1.0182599999999999</v>
      </c>
      <c r="L101" s="4">
        <v>6.22098</v>
      </c>
      <c r="M101" s="4">
        <v>1.4731700000000001</v>
      </c>
      <c r="N101" s="4">
        <v>2.3173599999999999</v>
      </c>
      <c r="O101" s="4">
        <v>0.97137499999999999</v>
      </c>
    </row>
    <row r="102" spans="1:15" x14ac:dyDescent="0.35">
      <c r="A102" s="4">
        <v>1000</v>
      </c>
      <c r="B102" s="4">
        <v>1000</v>
      </c>
      <c r="C102" s="4">
        <v>15.737272000000001</v>
      </c>
      <c r="D102" s="4">
        <v>70.882000000000005</v>
      </c>
      <c r="E102" s="4">
        <v>1.6924399999999999</v>
      </c>
      <c r="F102" s="4">
        <v>10.8177</v>
      </c>
      <c r="G102" s="4">
        <v>0.94484400000000002</v>
      </c>
      <c r="H102" s="6">
        <v>4.7967600000000001E-6</v>
      </c>
      <c r="I102" s="4">
        <v>2.6631100000000001</v>
      </c>
      <c r="J102" s="4">
        <v>1.1882600000000001</v>
      </c>
      <c r="K102" s="4">
        <v>0.94359599999999999</v>
      </c>
      <c r="L102" s="4">
        <v>6.0844399999999998</v>
      </c>
      <c r="M102" s="4">
        <v>1.37412</v>
      </c>
      <c r="N102" s="4">
        <v>2.3927700000000001</v>
      </c>
      <c r="O102" s="4">
        <v>1.0166900000000001</v>
      </c>
    </row>
    <row r="103" spans="1:15" x14ac:dyDescent="0.35">
      <c r="A103" s="4">
        <v>1000</v>
      </c>
      <c r="B103" s="4">
        <v>990</v>
      </c>
      <c r="C103" s="4">
        <v>15.080085</v>
      </c>
      <c r="D103" s="4">
        <v>71.434700000000007</v>
      </c>
      <c r="E103" s="4">
        <v>1.6677</v>
      </c>
      <c r="F103" s="4">
        <v>10.7219</v>
      </c>
      <c r="G103" s="4">
        <v>0.87136499999999995</v>
      </c>
      <c r="H103" s="6">
        <v>4.9066800000000003E-6</v>
      </c>
      <c r="I103" s="4">
        <v>2.4323399999999999</v>
      </c>
      <c r="J103" s="4">
        <v>1.2400500000000001</v>
      </c>
      <c r="K103" s="4">
        <v>0.87601300000000004</v>
      </c>
      <c r="L103" s="4">
        <v>5.9507099999999999</v>
      </c>
      <c r="M103" s="4">
        <v>1.2799199999999999</v>
      </c>
      <c r="N103" s="4">
        <v>2.4642900000000001</v>
      </c>
      <c r="O103" s="4">
        <v>1.0609999999999999</v>
      </c>
    </row>
    <row r="104" spans="1:15" x14ac:dyDescent="0.35">
      <c r="A104" s="4">
        <v>1000</v>
      </c>
      <c r="B104" s="4">
        <v>980</v>
      </c>
      <c r="C104" s="4">
        <v>14.488314000000001</v>
      </c>
      <c r="D104" s="4">
        <v>71.948800000000006</v>
      </c>
      <c r="E104" s="4">
        <v>1.6421600000000001</v>
      </c>
      <c r="F104" s="4">
        <v>10.6295</v>
      </c>
      <c r="G104" s="4">
        <v>0.80425100000000005</v>
      </c>
      <c r="H104" s="6">
        <v>5.0309600000000004E-6</v>
      </c>
      <c r="I104" s="4">
        <v>2.2230400000000001</v>
      </c>
      <c r="J104" s="4">
        <v>1.2907</v>
      </c>
      <c r="K104" s="4">
        <v>0.81460200000000005</v>
      </c>
      <c r="L104" s="4">
        <v>5.8198800000000004</v>
      </c>
      <c r="M104" s="4">
        <v>1.1906000000000001</v>
      </c>
      <c r="N104" s="4">
        <v>2.5321400000000001</v>
      </c>
      <c r="O104" s="4">
        <v>1.1043400000000001</v>
      </c>
    </row>
    <row r="105" spans="1:15" x14ac:dyDescent="0.35">
      <c r="A105" s="4">
        <v>1000</v>
      </c>
      <c r="B105" s="4">
        <v>970</v>
      </c>
      <c r="C105" s="4">
        <v>13.952538000000001</v>
      </c>
      <c r="D105" s="4">
        <v>72.428100000000001</v>
      </c>
      <c r="E105" s="4">
        <v>1.6158699999999999</v>
      </c>
      <c r="F105" s="4">
        <v>10.540100000000001</v>
      </c>
      <c r="G105" s="4">
        <v>0.74285400000000001</v>
      </c>
      <c r="H105" s="6">
        <v>5.16917E-6</v>
      </c>
      <c r="I105" s="4">
        <v>2.0327999999999999</v>
      </c>
      <c r="J105" s="4">
        <v>1.34026</v>
      </c>
      <c r="K105" s="4">
        <v>0.75860700000000003</v>
      </c>
      <c r="L105" s="4">
        <v>5.6920400000000004</v>
      </c>
      <c r="M105" s="4">
        <v>1.10612</v>
      </c>
      <c r="N105" s="4">
        <v>2.5965199999999999</v>
      </c>
      <c r="O105" s="4">
        <v>1.1467400000000001</v>
      </c>
    </row>
    <row r="106" spans="1:15" x14ac:dyDescent="0.35">
      <c r="A106" s="4">
        <v>1000</v>
      </c>
      <c r="B106" s="4">
        <v>960</v>
      </c>
      <c r="C106" s="4">
        <v>13.465042</v>
      </c>
      <c r="D106" s="4">
        <v>72.875500000000002</v>
      </c>
      <c r="E106" s="4">
        <v>1.5888800000000001</v>
      </c>
      <c r="F106" s="4">
        <v>10.4537</v>
      </c>
      <c r="G106" s="4">
        <v>0.686608</v>
      </c>
      <c r="H106" s="6">
        <v>5.3212900000000003E-6</v>
      </c>
      <c r="I106" s="4">
        <v>1.85958</v>
      </c>
      <c r="J106" s="4">
        <v>1.3887799999999999</v>
      </c>
      <c r="K106" s="4">
        <v>0.70739399999999997</v>
      </c>
      <c r="L106" s="4">
        <v>5.56731</v>
      </c>
      <c r="M106" s="4">
        <v>1.0263599999999999</v>
      </c>
      <c r="N106" s="4">
        <v>2.65761</v>
      </c>
      <c r="O106" s="4">
        <v>1.1882600000000001</v>
      </c>
    </row>
    <row r="107" spans="1:15" x14ac:dyDescent="0.35">
      <c r="A107" s="4">
        <v>1000</v>
      </c>
      <c r="B107" s="4">
        <v>950</v>
      </c>
      <c r="C107" s="4">
        <v>13.019443000000001</v>
      </c>
      <c r="D107" s="4">
        <v>73.293899999999994</v>
      </c>
      <c r="E107" s="4">
        <v>1.5612600000000001</v>
      </c>
      <c r="F107" s="4">
        <v>10.37</v>
      </c>
      <c r="G107" s="4">
        <v>0.63501399999999997</v>
      </c>
      <c r="H107" s="6">
        <v>5.4876499999999999E-6</v>
      </c>
      <c r="I107" s="4">
        <v>1.7016</v>
      </c>
      <c r="J107" s="4">
        <v>1.43631</v>
      </c>
      <c r="K107" s="4">
        <v>0.66042599999999996</v>
      </c>
      <c r="L107" s="4">
        <v>5.4458000000000002</v>
      </c>
      <c r="M107" s="4">
        <v>0.95119900000000002</v>
      </c>
      <c r="N107" s="4">
        <v>2.7155800000000001</v>
      </c>
      <c r="O107" s="4">
        <v>1.2289300000000001</v>
      </c>
    </row>
    <row r="108" spans="1:15" x14ac:dyDescent="0.35">
      <c r="A108" s="4">
        <v>1000</v>
      </c>
      <c r="B108" s="4">
        <v>940</v>
      </c>
      <c r="C108" s="4">
        <v>12.610414</v>
      </c>
      <c r="D108" s="4">
        <v>73.685400000000001</v>
      </c>
      <c r="E108" s="4">
        <v>1.53308</v>
      </c>
      <c r="F108" s="4">
        <v>10.2889</v>
      </c>
      <c r="G108" s="4">
        <v>0.58763399999999999</v>
      </c>
      <c r="H108" s="6">
        <v>5.6689099999999999E-6</v>
      </c>
      <c r="I108" s="4">
        <v>1.55735</v>
      </c>
      <c r="J108" s="4">
        <v>1.4829000000000001</v>
      </c>
      <c r="K108" s="4">
        <v>0.61724599999999996</v>
      </c>
      <c r="L108" s="4">
        <v>5.3276300000000001</v>
      </c>
      <c r="M108" s="4">
        <v>0.88048199999999999</v>
      </c>
      <c r="N108" s="4">
        <v>2.7705899999999999</v>
      </c>
      <c r="O108" s="4">
        <v>1.2687900000000001</v>
      </c>
    </row>
    <row r="109" spans="1:15" x14ac:dyDescent="0.35">
      <c r="A109" s="4">
        <v>1000</v>
      </c>
      <c r="B109" s="4">
        <v>930</v>
      </c>
      <c r="C109" s="4">
        <v>12.019377</v>
      </c>
      <c r="D109" s="4">
        <v>74.050299999999993</v>
      </c>
      <c r="E109" s="4">
        <v>1.4558</v>
      </c>
      <c r="F109" s="4">
        <v>10.2121</v>
      </c>
      <c r="G109" s="4">
        <v>0.546844</v>
      </c>
      <c r="H109" s="6">
        <v>5.9849899999999996E-6</v>
      </c>
      <c r="I109" s="4">
        <v>1.43042</v>
      </c>
      <c r="J109" s="4">
        <v>1.5097700000000001</v>
      </c>
      <c r="K109" s="4">
        <v>0.57027099999999997</v>
      </c>
      <c r="L109" s="4">
        <v>5.22905</v>
      </c>
      <c r="M109" s="4">
        <v>0.81281800000000004</v>
      </c>
      <c r="N109" s="4">
        <v>2.8514400000000002</v>
      </c>
      <c r="O109" s="4">
        <v>1.33118</v>
      </c>
    </row>
    <row r="110" spans="1:15" x14ac:dyDescent="0.35">
      <c r="A110" s="4">
        <v>1000</v>
      </c>
      <c r="B110" s="4">
        <v>920</v>
      </c>
      <c r="C110" s="4">
        <v>9.2411410000000007</v>
      </c>
      <c r="D110" s="4">
        <v>73.739800000000002</v>
      </c>
      <c r="E110" s="4">
        <v>1.37815</v>
      </c>
      <c r="F110" s="4">
        <v>10.451599999999999</v>
      </c>
      <c r="G110" s="4">
        <v>0.49459500000000001</v>
      </c>
      <c r="H110" s="6">
        <v>5.8150100000000001E-6</v>
      </c>
      <c r="I110" s="4">
        <v>1.26701</v>
      </c>
      <c r="J110" s="4">
        <v>1.64758</v>
      </c>
      <c r="K110" s="4">
        <v>0.525725</v>
      </c>
      <c r="L110" s="4">
        <v>5.0724</v>
      </c>
      <c r="M110" s="4">
        <v>0.70554700000000004</v>
      </c>
      <c r="N110" s="4">
        <v>3.28634</v>
      </c>
      <c r="O110" s="4">
        <v>1.4312499999999999</v>
      </c>
    </row>
    <row r="111" spans="1:15" x14ac:dyDescent="0.35">
      <c r="A111" s="4">
        <v>1000</v>
      </c>
      <c r="B111" s="4">
        <v>910</v>
      </c>
      <c r="C111" s="4">
        <v>6.3264959999999997</v>
      </c>
      <c r="D111" s="4">
        <v>73.691100000000006</v>
      </c>
      <c r="E111" s="4">
        <v>1.30864</v>
      </c>
      <c r="F111" s="4">
        <v>10.798299999999999</v>
      </c>
      <c r="G111" s="4">
        <v>0.432674</v>
      </c>
      <c r="H111" s="6">
        <v>5.43176E-6</v>
      </c>
      <c r="I111" s="4">
        <v>1.0835300000000001</v>
      </c>
      <c r="J111" s="4">
        <v>1.4875</v>
      </c>
      <c r="K111" s="4">
        <v>0.473298</v>
      </c>
      <c r="L111" s="4">
        <v>4.7852800000000002</v>
      </c>
      <c r="M111" s="4">
        <v>0.59884800000000005</v>
      </c>
      <c r="N111" s="4">
        <v>3.8865099999999999</v>
      </c>
      <c r="O111" s="4">
        <v>1.4543299999999999</v>
      </c>
    </row>
    <row r="112" spans="1:15" x14ac:dyDescent="0.35">
      <c r="A112" s="4">
        <v>1000</v>
      </c>
      <c r="B112" s="4">
        <v>900</v>
      </c>
      <c r="C112" s="4">
        <v>4.0972860000000004</v>
      </c>
      <c r="D112" s="4">
        <v>73.587900000000005</v>
      </c>
      <c r="E112" s="4">
        <v>1.24349</v>
      </c>
      <c r="F112" s="4">
        <v>11.1187</v>
      </c>
      <c r="G112" s="4">
        <v>0.38046200000000002</v>
      </c>
      <c r="H112" s="6">
        <v>5.0764000000000002E-6</v>
      </c>
      <c r="I112" s="4">
        <v>0.93094699999999997</v>
      </c>
      <c r="J112" s="4">
        <v>1.34646</v>
      </c>
      <c r="K112" s="4">
        <v>0.42796499999999998</v>
      </c>
      <c r="L112" s="4">
        <v>4.5358200000000002</v>
      </c>
      <c r="M112" s="4">
        <v>0.50637399999999999</v>
      </c>
      <c r="N112" s="4">
        <v>4.4401200000000003</v>
      </c>
      <c r="O112" s="4">
        <v>1.4818199999999999</v>
      </c>
    </row>
    <row r="113" spans="1:21" x14ac:dyDescent="0.35">
      <c r="A113" s="4" t="s">
        <v>265</v>
      </c>
      <c r="B113" s="4" t="s">
        <v>438</v>
      </c>
      <c r="C113" s="4" t="s">
        <v>22</v>
      </c>
      <c r="D113" s="4" t="s">
        <v>439</v>
      </c>
      <c r="E113" s="4" t="s">
        <v>440</v>
      </c>
      <c r="F113" s="4" t="s">
        <v>441</v>
      </c>
    </row>
    <row r="115" spans="1:21" x14ac:dyDescent="0.35">
      <c r="A115" s="4" t="s">
        <v>297</v>
      </c>
      <c r="B115" s="4" t="s">
        <v>298</v>
      </c>
      <c r="C115" s="4" t="s">
        <v>299</v>
      </c>
      <c r="D115" s="4" t="s">
        <v>300</v>
      </c>
      <c r="E115" s="4" t="s">
        <v>301</v>
      </c>
    </row>
    <row r="116" spans="1:21" x14ac:dyDescent="0.35">
      <c r="A116" s="4" t="s">
        <v>268</v>
      </c>
      <c r="B116" s="4" t="s">
        <v>269</v>
      </c>
      <c r="C116" s="4" t="s">
        <v>270</v>
      </c>
      <c r="D116" s="4" t="s">
        <v>3</v>
      </c>
      <c r="E116" s="4" t="s">
        <v>273</v>
      </c>
      <c r="F116" s="4" t="s">
        <v>5</v>
      </c>
      <c r="G116" s="4" t="s">
        <v>276</v>
      </c>
      <c r="H116" s="4" t="s">
        <v>281</v>
      </c>
      <c r="I116" s="4" t="s">
        <v>286</v>
      </c>
      <c r="J116" s="4" t="s">
        <v>287</v>
      </c>
      <c r="K116" s="4" t="s">
        <v>288</v>
      </c>
      <c r="L116" s="4" t="s">
        <v>289</v>
      </c>
      <c r="M116" s="4" t="s">
        <v>290</v>
      </c>
      <c r="N116" s="4" t="s">
        <v>291</v>
      </c>
      <c r="O116" s="4" t="s">
        <v>2</v>
      </c>
      <c r="P116" s="4" t="s">
        <v>0</v>
      </c>
      <c r="Q116" s="4" t="s">
        <v>1</v>
      </c>
      <c r="R116" s="4" t="s">
        <v>292</v>
      </c>
      <c r="S116" s="4" t="s">
        <v>293</v>
      </c>
      <c r="T116" s="4" t="s">
        <v>294</v>
      </c>
      <c r="U116" s="4" t="s">
        <v>25</v>
      </c>
    </row>
    <row r="117" spans="1:21" x14ac:dyDescent="0.35">
      <c r="A117" s="4">
        <v>1000</v>
      </c>
      <c r="B117" s="4">
        <v>1400</v>
      </c>
      <c r="C117" s="4">
        <v>93.474271000000002</v>
      </c>
      <c r="D117" s="4">
        <v>264.22656699999999</v>
      </c>
      <c r="E117" s="4">
        <v>-1060943.438233</v>
      </c>
      <c r="F117" s="4">
        <v>34.603231999999998</v>
      </c>
      <c r="G117" s="4">
        <v>136.40020699999999</v>
      </c>
      <c r="H117" s="4">
        <v>1.6830000000000001</v>
      </c>
      <c r="I117" s="4">
        <v>50.345399999999998</v>
      </c>
      <c r="J117" s="4">
        <v>1.7544900000000001</v>
      </c>
      <c r="K117" s="4">
        <v>13.9504</v>
      </c>
      <c r="L117" s="4">
        <v>3.1101800000000002</v>
      </c>
      <c r="M117" s="4">
        <v>1.8186799999999999E-2</v>
      </c>
      <c r="N117" s="4">
        <v>11.974500000000001</v>
      </c>
      <c r="O117" s="4">
        <v>0.20005500000000001</v>
      </c>
      <c r="P117" s="4">
        <v>5.3062699999999996</v>
      </c>
      <c r="Q117" s="4">
        <v>10.3451</v>
      </c>
      <c r="R117" s="4">
        <v>2.2787000000000002</v>
      </c>
      <c r="S117" s="4">
        <v>0.54560500000000001</v>
      </c>
      <c r="T117" s="4">
        <v>0.17116999999999999</v>
      </c>
      <c r="U117" s="4">
        <v>44.1</v>
      </c>
    </row>
    <row r="118" spans="1:21" x14ac:dyDescent="0.35">
      <c r="A118" s="4">
        <v>1000</v>
      </c>
      <c r="B118" s="4">
        <v>1400</v>
      </c>
      <c r="C118" s="4">
        <v>93.474271000000002</v>
      </c>
      <c r="D118" s="4">
        <v>264.22656699999999</v>
      </c>
      <c r="E118" s="4">
        <v>-1060943.438233</v>
      </c>
      <c r="F118" s="4">
        <v>34.603231999999998</v>
      </c>
      <c r="G118" s="4">
        <v>136.40020699999999</v>
      </c>
      <c r="H118" s="4">
        <v>1.6830000000000001</v>
      </c>
      <c r="I118" s="4">
        <v>50.345399999999998</v>
      </c>
      <c r="J118" s="4">
        <v>1.7544900000000001</v>
      </c>
      <c r="K118" s="4">
        <v>13.9504</v>
      </c>
      <c r="L118" s="4">
        <v>3.1101800000000002</v>
      </c>
      <c r="M118" s="4">
        <v>1.8186799999999999E-2</v>
      </c>
      <c r="N118" s="4">
        <v>11.974500000000001</v>
      </c>
      <c r="O118" s="4">
        <v>0.20005500000000001</v>
      </c>
      <c r="P118" s="4">
        <v>5.3062699999999996</v>
      </c>
      <c r="Q118" s="4">
        <v>10.3451</v>
      </c>
      <c r="R118" s="4">
        <v>2.2787000000000002</v>
      </c>
      <c r="S118" s="4">
        <v>0.54560500000000001</v>
      </c>
      <c r="T118" s="4">
        <v>0.17116999999999999</v>
      </c>
      <c r="U118" s="4">
        <v>44.1</v>
      </c>
    </row>
    <row r="119" spans="1:21" x14ac:dyDescent="0.35">
      <c r="A119" s="4">
        <v>1000</v>
      </c>
      <c r="B119" s="4">
        <v>1390</v>
      </c>
      <c r="C119" s="4">
        <v>93.474638999999996</v>
      </c>
      <c r="D119" s="4">
        <v>263.40974799999998</v>
      </c>
      <c r="E119" s="4">
        <v>-1062312.5953319999</v>
      </c>
      <c r="F119" s="4">
        <v>34.580908000000001</v>
      </c>
      <c r="G119" s="4">
        <v>136.402098</v>
      </c>
      <c r="H119" s="4">
        <v>1.7190000000000001</v>
      </c>
      <c r="I119" s="4">
        <v>50.345199999999998</v>
      </c>
      <c r="J119" s="4">
        <v>1.7544900000000001</v>
      </c>
      <c r="K119" s="4">
        <v>13.9503</v>
      </c>
      <c r="L119" s="4">
        <v>3.1141000000000001</v>
      </c>
      <c r="M119" s="4">
        <v>1.8186799999999999E-2</v>
      </c>
      <c r="N119" s="4">
        <v>11.9709</v>
      </c>
      <c r="O119" s="4">
        <v>0.20005400000000001</v>
      </c>
      <c r="P119" s="4">
        <v>5.3062500000000004</v>
      </c>
      <c r="Q119" s="4">
        <v>10.3451</v>
      </c>
      <c r="R119" s="4">
        <v>2.2786900000000001</v>
      </c>
      <c r="S119" s="4">
        <v>0.54560299999999995</v>
      </c>
      <c r="T119" s="4">
        <v>0.17116899999999999</v>
      </c>
      <c r="U119" s="4">
        <v>44.1</v>
      </c>
    </row>
    <row r="120" spans="1:21" x14ac:dyDescent="0.35">
      <c r="A120" s="4">
        <v>1000</v>
      </c>
      <c r="B120" s="4">
        <v>1380</v>
      </c>
      <c r="C120" s="4">
        <v>93.475042000000002</v>
      </c>
      <c r="D120" s="4">
        <v>262.588053</v>
      </c>
      <c r="E120" s="4">
        <v>-1063682.264102</v>
      </c>
      <c r="F120" s="4">
        <v>34.558613000000001</v>
      </c>
      <c r="G120" s="4">
        <v>136.40416099999999</v>
      </c>
      <c r="H120" s="4">
        <v>1.7549999999999999</v>
      </c>
      <c r="I120" s="4">
        <v>50.344999999999999</v>
      </c>
      <c r="J120" s="4">
        <v>1.75448</v>
      </c>
      <c r="K120" s="4">
        <v>13.950200000000001</v>
      </c>
      <c r="L120" s="4">
        <v>3.1183800000000002</v>
      </c>
      <c r="M120" s="4">
        <v>1.81867E-2</v>
      </c>
      <c r="N120" s="4">
        <v>11.967000000000001</v>
      </c>
      <c r="O120" s="4">
        <v>0.20005300000000001</v>
      </c>
      <c r="P120" s="4">
        <v>5.3062300000000002</v>
      </c>
      <c r="Q120" s="4">
        <v>10.345000000000001</v>
      </c>
      <c r="R120" s="4">
        <v>2.27868</v>
      </c>
      <c r="S120" s="4">
        <v>0.54559999999999997</v>
      </c>
      <c r="T120" s="4">
        <v>0.17116899999999999</v>
      </c>
      <c r="U120" s="4">
        <v>44.1</v>
      </c>
    </row>
    <row r="121" spans="1:21" x14ac:dyDescent="0.35">
      <c r="A121" s="4">
        <v>1000</v>
      </c>
      <c r="B121" s="4">
        <v>1370</v>
      </c>
      <c r="C121" s="4">
        <v>93.475479000000007</v>
      </c>
      <c r="D121" s="4">
        <v>261.76141899999999</v>
      </c>
      <c r="E121" s="4">
        <v>-1065052.4622589999</v>
      </c>
      <c r="F121" s="4">
        <v>34.536347999999997</v>
      </c>
      <c r="G121" s="4">
        <v>136.40640200000001</v>
      </c>
      <c r="H121" s="4">
        <v>1.792</v>
      </c>
      <c r="I121" s="4">
        <v>50.344799999999999</v>
      </c>
      <c r="J121" s="4">
        <v>1.75447</v>
      </c>
      <c r="K121" s="4">
        <v>13.950200000000001</v>
      </c>
      <c r="L121" s="4">
        <v>3.12303</v>
      </c>
      <c r="M121" s="4">
        <v>1.8186600000000001E-2</v>
      </c>
      <c r="N121" s="4">
        <v>11.9627</v>
      </c>
      <c r="O121" s="4">
        <v>0.20005200000000001</v>
      </c>
      <c r="P121" s="4">
        <v>5.3061999999999996</v>
      </c>
      <c r="Q121" s="4">
        <v>10.345000000000001</v>
      </c>
      <c r="R121" s="4">
        <v>2.27867</v>
      </c>
      <c r="S121" s="4">
        <v>0.54559800000000003</v>
      </c>
      <c r="T121" s="4">
        <v>0.17116799999999999</v>
      </c>
      <c r="U121" s="4">
        <v>44.1</v>
      </c>
    </row>
    <row r="122" spans="1:21" x14ac:dyDescent="0.35">
      <c r="A122" s="4">
        <v>1000</v>
      </c>
      <c r="B122" s="4">
        <v>1360</v>
      </c>
      <c r="C122" s="4">
        <v>93.475950999999995</v>
      </c>
      <c r="D122" s="4">
        <v>260.92978399999998</v>
      </c>
      <c r="E122" s="4">
        <v>-1066423.2081790001</v>
      </c>
      <c r="F122" s="4">
        <v>34.514113000000002</v>
      </c>
      <c r="G122" s="4">
        <v>136.408826</v>
      </c>
      <c r="H122" s="4">
        <v>1.829</v>
      </c>
      <c r="I122" s="4">
        <v>50.344499999999996</v>
      </c>
      <c r="J122" s="4">
        <v>1.7544599999999999</v>
      </c>
      <c r="K122" s="4">
        <v>13.950100000000001</v>
      </c>
      <c r="L122" s="4">
        <v>3.1280600000000001</v>
      </c>
      <c r="M122" s="4">
        <v>1.8186500000000001E-2</v>
      </c>
      <c r="N122" s="4">
        <v>11.9581</v>
      </c>
      <c r="O122" s="4">
        <v>0.20005100000000001</v>
      </c>
      <c r="P122" s="4">
        <v>5.3061800000000003</v>
      </c>
      <c r="Q122" s="4">
        <v>10.344900000000001</v>
      </c>
      <c r="R122" s="4">
        <v>2.2786599999999999</v>
      </c>
      <c r="S122" s="4">
        <v>0.54559500000000005</v>
      </c>
      <c r="T122" s="4">
        <v>0.17116700000000001</v>
      </c>
      <c r="U122" s="4">
        <v>44.1</v>
      </c>
    </row>
    <row r="123" spans="1:21" x14ac:dyDescent="0.35">
      <c r="A123" s="4">
        <v>1000</v>
      </c>
      <c r="B123" s="4">
        <v>1350</v>
      </c>
      <c r="C123" s="4">
        <v>93.476460000000003</v>
      </c>
      <c r="D123" s="4">
        <v>260.09308499999997</v>
      </c>
      <c r="E123" s="4">
        <v>-1067794.5209270001</v>
      </c>
      <c r="F123" s="4">
        <v>34.491909</v>
      </c>
      <c r="G123" s="4">
        <v>136.411438</v>
      </c>
      <c r="H123" s="4">
        <v>1.8660000000000001</v>
      </c>
      <c r="I123" s="4">
        <v>50.344200000000001</v>
      </c>
      <c r="J123" s="4">
        <v>1.7544500000000001</v>
      </c>
      <c r="K123" s="4">
        <v>13.95</v>
      </c>
      <c r="L123" s="4">
        <v>3.13348</v>
      </c>
      <c r="M123" s="4">
        <v>1.8186399999999998E-2</v>
      </c>
      <c r="N123" s="4">
        <v>11.953200000000001</v>
      </c>
      <c r="O123" s="4">
        <v>0.20005000000000001</v>
      </c>
      <c r="P123" s="4">
        <v>5.3061499999999997</v>
      </c>
      <c r="Q123" s="4">
        <v>10.344900000000001</v>
      </c>
      <c r="R123" s="4">
        <v>2.2786499999999998</v>
      </c>
      <c r="S123" s="4">
        <v>0.54559199999999997</v>
      </c>
      <c r="T123" s="4">
        <v>0.17116600000000001</v>
      </c>
      <c r="U123" s="4">
        <v>44.2</v>
      </c>
    </row>
    <row r="124" spans="1:21" x14ac:dyDescent="0.35">
      <c r="A124" s="4">
        <v>1000</v>
      </c>
      <c r="B124" s="4">
        <v>1340</v>
      </c>
      <c r="C124" s="4">
        <v>93.477007</v>
      </c>
      <c r="D124" s="4">
        <v>259.25125700000001</v>
      </c>
      <c r="E124" s="4">
        <v>-1069166.420288</v>
      </c>
      <c r="F124" s="4">
        <v>34.469735999999997</v>
      </c>
      <c r="G124" s="4">
        <v>136.414242</v>
      </c>
      <c r="H124" s="4">
        <v>1.905</v>
      </c>
      <c r="I124" s="4">
        <v>50.343899999999998</v>
      </c>
      <c r="J124" s="4">
        <v>1.75444</v>
      </c>
      <c r="K124" s="4">
        <v>13.95</v>
      </c>
      <c r="L124" s="4">
        <v>3.1393</v>
      </c>
      <c r="M124" s="4">
        <v>1.8186299999999999E-2</v>
      </c>
      <c r="N124" s="4">
        <v>11.947800000000001</v>
      </c>
      <c r="O124" s="4">
        <v>0.200049</v>
      </c>
      <c r="P124" s="4">
        <v>5.3061199999999999</v>
      </c>
      <c r="Q124" s="4">
        <v>10.344799999999999</v>
      </c>
      <c r="R124" s="4">
        <v>2.2786400000000002</v>
      </c>
      <c r="S124" s="4">
        <v>0.54558899999999999</v>
      </c>
      <c r="T124" s="4">
        <v>0.17116500000000001</v>
      </c>
      <c r="U124" s="4">
        <v>44.2</v>
      </c>
    </row>
    <row r="125" spans="1:21" x14ac:dyDescent="0.35">
      <c r="A125" s="4">
        <v>1000</v>
      </c>
      <c r="B125" s="4">
        <v>1330</v>
      </c>
      <c r="C125" s="4">
        <v>93.477592000000001</v>
      </c>
      <c r="D125" s="4">
        <v>258.40423299999998</v>
      </c>
      <c r="E125" s="4">
        <v>-1070538.926804</v>
      </c>
      <c r="F125" s="4">
        <v>34.447595</v>
      </c>
      <c r="G125" s="4">
        <v>136.41724300000001</v>
      </c>
      <c r="H125" s="4">
        <v>1.9430000000000001</v>
      </c>
      <c r="I125" s="4">
        <v>50.343600000000002</v>
      </c>
      <c r="J125" s="4">
        <v>1.7544299999999999</v>
      </c>
      <c r="K125" s="4">
        <v>13.9499</v>
      </c>
      <c r="L125" s="4">
        <v>3.1455299999999999</v>
      </c>
      <c r="M125" s="4">
        <v>1.81862E-2</v>
      </c>
      <c r="N125" s="4">
        <v>11.9421</v>
      </c>
      <c r="O125" s="4">
        <v>0.200048</v>
      </c>
      <c r="P125" s="4">
        <v>5.3060799999999997</v>
      </c>
      <c r="Q125" s="4">
        <v>10.3447</v>
      </c>
      <c r="R125" s="4">
        <v>2.2786200000000001</v>
      </c>
      <c r="S125" s="4">
        <v>0.54558499999999999</v>
      </c>
      <c r="T125" s="4">
        <v>0.17116400000000001</v>
      </c>
      <c r="U125" s="4">
        <v>44.2</v>
      </c>
    </row>
    <row r="126" spans="1:21" x14ac:dyDescent="0.35">
      <c r="A126" s="4">
        <v>1000</v>
      </c>
      <c r="B126" s="4">
        <v>1320</v>
      </c>
      <c r="C126" s="4">
        <v>93.478217000000001</v>
      </c>
      <c r="D126" s="4">
        <v>257.55194599999999</v>
      </c>
      <c r="E126" s="4">
        <v>-1071912.0618050001</v>
      </c>
      <c r="F126" s="4">
        <v>34.425486999999997</v>
      </c>
      <c r="G126" s="4">
        <v>136.42044899999999</v>
      </c>
      <c r="H126" s="4">
        <v>1.982</v>
      </c>
      <c r="I126" s="4">
        <v>50.343299999999999</v>
      </c>
      <c r="J126" s="4">
        <v>1.7544200000000001</v>
      </c>
      <c r="K126" s="4">
        <v>13.9498</v>
      </c>
      <c r="L126" s="4">
        <v>3.15218</v>
      </c>
      <c r="M126" s="4">
        <v>1.81861E-2</v>
      </c>
      <c r="N126" s="4">
        <v>11.9361</v>
      </c>
      <c r="O126" s="4">
        <v>0.200047</v>
      </c>
      <c r="P126" s="4">
        <v>5.3060499999999999</v>
      </c>
      <c r="Q126" s="4">
        <v>10.3447</v>
      </c>
      <c r="R126" s="4">
        <v>2.27861</v>
      </c>
      <c r="S126" s="4">
        <v>0.54558200000000001</v>
      </c>
      <c r="T126" s="4">
        <v>0.17116300000000001</v>
      </c>
      <c r="U126" s="4">
        <v>44.2</v>
      </c>
    </row>
    <row r="127" spans="1:21" x14ac:dyDescent="0.35">
      <c r="A127" s="4">
        <v>1000</v>
      </c>
      <c r="B127" s="4">
        <v>1310</v>
      </c>
      <c r="C127" s="4">
        <v>93.478881999999999</v>
      </c>
      <c r="D127" s="4">
        <v>256.69432799999998</v>
      </c>
      <c r="E127" s="4">
        <v>-1073285.847452</v>
      </c>
      <c r="F127" s="4">
        <v>34.403412000000003</v>
      </c>
      <c r="G127" s="4">
        <v>136.42386300000001</v>
      </c>
      <c r="H127" s="4">
        <v>2.0219999999999998</v>
      </c>
      <c r="I127" s="4">
        <v>50.3429</v>
      </c>
      <c r="J127" s="4">
        <v>1.75441</v>
      </c>
      <c r="K127" s="4">
        <v>13.9497</v>
      </c>
      <c r="L127" s="4">
        <v>3.1592600000000002</v>
      </c>
      <c r="M127" s="4">
        <v>1.8185900000000001E-2</v>
      </c>
      <c r="N127" s="4">
        <v>11.929600000000001</v>
      </c>
      <c r="O127" s="4">
        <v>0.200045</v>
      </c>
      <c r="P127" s="4">
        <v>5.3060099999999997</v>
      </c>
      <c r="Q127" s="4">
        <v>10.3446</v>
      </c>
      <c r="R127" s="4">
        <v>2.2785899999999999</v>
      </c>
      <c r="S127" s="4">
        <v>0.54557800000000001</v>
      </c>
      <c r="T127" s="4">
        <v>0.17116200000000001</v>
      </c>
      <c r="U127" s="4">
        <v>44.2</v>
      </c>
    </row>
    <row r="128" spans="1:21" x14ac:dyDescent="0.35">
      <c r="A128" s="4">
        <v>1000</v>
      </c>
      <c r="B128" s="4">
        <v>1300</v>
      </c>
      <c r="C128" s="4">
        <v>93.479590000000002</v>
      </c>
      <c r="D128" s="4">
        <v>255.83130700000001</v>
      </c>
      <c r="E128" s="4">
        <v>-1074660.3067709999</v>
      </c>
      <c r="F128" s="4">
        <v>34.381371999999999</v>
      </c>
      <c r="G128" s="4">
        <v>136.427493</v>
      </c>
      <c r="H128" s="4">
        <v>2.0619999999999998</v>
      </c>
      <c r="I128" s="4">
        <v>50.342500000000001</v>
      </c>
      <c r="J128" s="4">
        <v>1.7543899999999999</v>
      </c>
      <c r="K128" s="4">
        <v>13.9496</v>
      </c>
      <c r="L128" s="4">
        <v>3.1667999999999998</v>
      </c>
      <c r="M128" s="4">
        <v>1.8185799999999998E-2</v>
      </c>
      <c r="N128" s="4">
        <v>11.922700000000001</v>
      </c>
      <c r="O128" s="4">
        <v>0.200044</v>
      </c>
      <c r="P128" s="4">
        <v>5.3059700000000003</v>
      </c>
      <c r="Q128" s="4">
        <v>10.3445</v>
      </c>
      <c r="R128" s="4">
        <v>2.2785700000000002</v>
      </c>
      <c r="S128" s="4">
        <v>0.545574</v>
      </c>
      <c r="T128" s="4">
        <v>0.17116000000000001</v>
      </c>
      <c r="U128" s="4">
        <v>44.2</v>
      </c>
    </row>
    <row r="129" spans="1:21" x14ac:dyDescent="0.35">
      <c r="A129" s="4">
        <v>1000</v>
      </c>
      <c r="B129" s="4">
        <v>1290</v>
      </c>
      <c r="C129" s="4">
        <v>93.480340999999996</v>
      </c>
      <c r="D129" s="4">
        <v>254.96281200000001</v>
      </c>
      <c r="E129" s="4">
        <v>-1076035.4636969999</v>
      </c>
      <c r="F129" s="4">
        <v>34.359366000000001</v>
      </c>
      <c r="G129" s="4">
        <v>136.43134499999999</v>
      </c>
      <c r="H129" s="4">
        <v>2.1019999999999999</v>
      </c>
      <c r="I129" s="4">
        <v>50.342100000000002</v>
      </c>
      <c r="J129" s="4">
        <v>1.7543800000000001</v>
      </c>
      <c r="K129" s="4">
        <v>13.9495</v>
      </c>
      <c r="L129" s="4">
        <v>3.1747899999999998</v>
      </c>
      <c r="M129" s="4">
        <v>1.81856E-2</v>
      </c>
      <c r="N129" s="4">
        <v>11.9154</v>
      </c>
      <c r="O129" s="4">
        <v>0.200042</v>
      </c>
      <c r="P129" s="4">
        <v>5.30593</v>
      </c>
      <c r="Q129" s="4">
        <v>10.3444</v>
      </c>
      <c r="R129" s="4">
        <v>2.2785500000000001</v>
      </c>
      <c r="S129" s="4">
        <v>0.54556899999999997</v>
      </c>
      <c r="T129" s="4">
        <v>0.17115900000000001</v>
      </c>
      <c r="U129" s="4">
        <v>44.2</v>
      </c>
    </row>
    <row r="130" spans="1:21" x14ac:dyDescent="0.35">
      <c r="A130" s="4">
        <v>1000</v>
      </c>
      <c r="B130" s="4">
        <v>1280</v>
      </c>
      <c r="C130" s="4">
        <v>93.481136000000006</v>
      </c>
      <c r="D130" s="4">
        <v>254.08877100000001</v>
      </c>
      <c r="E130" s="4">
        <v>-1077411.3431190001</v>
      </c>
      <c r="F130" s="4">
        <v>34.337395999999998</v>
      </c>
      <c r="G130" s="4">
        <v>136.43542400000001</v>
      </c>
      <c r="H130" s="4">
        <v>2.1429999999999998</v>
      </c>
      <c r="I130" s="4">
        <v>50.341700000000003</v>
      </c>
      <c r="J130" s="4">
        <v>1.7543599999999999</v>
      </c>
      <c r="K130" s="4">
        <v>13.949299999999999</v>
      </c>
      <c r="L130" s="4">
        <v>3.1832500000000001</v>
      </c>
      <c r="M130" s="4">
        <v>1.81855E-2</v>
      </c>
      <c r="N130" s="4">
        <v>11.9076</v>
      </c>
      <c r="O130" s="4">
        <v>0.20004</v>
      </c>
      <c r="P130" s="4">
        <v>5.3058800000000002</v>
      </c>
      <c r="Q130" s="4">
        <v>10.3443</v>
      </c>
      <c r="R130" s="4">
        <v>2.2785299999999999</v>
      </c>
      <c r="S130" s="4">
        <v>0.54556499999999997</v>
      </c>
      <c r="T130" s="4">
        <v>0.171158</v>
      </c>
      <c r="U130" s="4">
        <v>44.2</v>
      </c>
    </row>
    <row r="131" spans="1:21" x14ac:dyDescent="0.35">
      <c r="A131" s="4">
        <v>1000</v>
      </c>
      <c r="B131" s="4">
        <v>1270</v>
      </c>
      <c r="C131" s="4">
        <v>93.481977000000001</v>
      </c>
      <c r="D131" s="4">
        <v>253.20910699999999</v>
      </c>
      <c r="E131" s="4">
        <v>-1078787.970923</v>
      </c>
      <c r="F131" s="4">
        <v>34.315463000000001</v>
      </c>
      <c r="G131" s="4">
        <v>136.43973800000001</v>
      </c>
      <c r="H131" s="4">
        <v>2.1850000000000001</v>
      </c>
      <c r="I131" s="4">
        <v>50.341299999999997</v>
      </c>
      <c r="J131" s="4">
        <v>1.7543500000000001</v>
      </c>
      <c r="K131" s="4">
        <v>13.949199999999999</v>
      </c>
      <c r="L131" s="4">
        <v>3.1922000000000001</v>
      </c>
      <c r="M131" s="4">
        <v>1.8185300000000001E-2</v>
      </c>
      <c r="N131" s="4">
        <v>11.8995</v>
      </c>
      <c r="O131" s="4">
        <v>0.20003899999999999</v>
      </c>
      <c r="P131" s="4">
        <v>5.3058399999999999</v>
      </c>
      <c r="Q131" s="4">
        <v>10.344200000000001</v>
      </c>
      <c r="R131" s="4">
        <v>2.2785099999999998</v>
      </c>
      <c r="S131" s="4">
        <v>0.54556000000000004</v>
      </c>
      <c r="T131" s="4">
        <v>0.171156</v>
      </c>
      <c r="U131" s="4">
        <v>44.3</v>
      </c>
    </row>
    <row r="132" spans="1:21" x14ac:dyDescent="0.35">
      <c r="A132" s="4">
        <v>1000</v>
      </c>
      <c r="B132" s="4">
        <v>1260</v>
      </c>
      <c r="C132" s="4">
        <v>93.482865000000004</v>
      </c>
      <c r="D132" s="4">
        <v>252.323745</v>
      </c>
      <c r="E132" s="4">
        <v>-1080165.3740439999</v>
      </c>
      <c r="F132" s="4">
        <v>34.293567000000003</v>
      </c>
      <c r="G132" s="4">
        <v>136.44429400000001</v>
      </c>
      <c r="H132" s="4">
        <v>2.2269999999999999</v>
      </c>
      <c r="I132" s="4">
        <v>50.340800000000002</v>
      </c>
      <c r="J132" s="4">
        <v>1.7543299999999999</v>
      </c>
      <c r="K132" s="4">
        <v>13.9491</v>
      </c>
      <c r="L132" s="4">
        <v>3.2016499999999999</v>
      </c>
      <c r="M132" s="4">
        <v>1.8185199999999999E-2</v>
      </c>
      <c r="N132" s="4">
        <v>11.8908</v>
      </c>
      <c r="O132" s="4">
        <v>0.20003699999999999</v>
      </c>
      <c r="P132" s="4">
        <v>5.30579</v>
      </c>
      <c r="Q132" s="4">
        <v>10.344099999999999</v>
      </c>
      <c r="R132" s="4">
        <v>2.2784900000000001</v>
      </c>
      <c r="S132" s="4">
        <v>0.54555500000000001</v>
      </c>
      <c r="T132" s="4">
        <v>0.171154</v>
      </c>
      <c r="U132" s="4">
        <v>44.3</v>
      </c>
    </row>
    <row r="133" spans="1:21" x14ac:dyDescent="0.35">
      <c r="A133" s="4">
        <v>1000</v>
      </c>
      <c r="B133" s="4">
        <v>1250</v>
      </c>
      <c r="C133" s="4">
        <v>93.483801999999997</v>
      </c>
      <c r="D133" s="4">
        <v>251.43260799999999</v>
      </c>
      <c r="E133" s="4">
        <v>-1081543.580514</v>
      </c>
      <c r="F133" s="4">
        <v>34.271709999999999</v>
      </c>
      <c r="G133" s="4">
        <v>136.44909799999999</v>
      </c>
      <c r="H133" s="4">
        <v>2.27</v>
      </c>
      <c r="I133" s="4">
        <v>50.340299999999999</v>
      </c>
      <c r="J133" s="4">
        <v>1.75431</v>
      </c>
      <c r="K133" s="4">
        <v>13.9489</v>
      </c>
      <c r="L133" s="4">
        <v>3.2116199999999999</v>
      </c>
      <c r="M133" s="4">
        <v>1.8185E-2</v>
      </c>
      <c r="N133" s="4">
        <v>11.8817</v>
      </c>
      <c r="O133" s="4">
        <v>0.20003499999999999</v>
      </c>
      <c r="P133" s="4">
        <v>5.3057299999999996</v>
      </c>
      <c r="Q133" s="4">
        <v>10.343999999999999</v>
      </c>
      <c r="R133" s="4">
        <v>2.27847</v>
      </c>
      <c r="S133" s="4">
        <v>0.54554899999999995</v>
      </c>
      <c r="T133" s="4">
        <v>0.171153</v>
      </c>
      <c r="U133" s="4">
        <v>44.3</v>
      </c>
    </row>
    <row r="134" spans="1:21" x14ac:dyDescent="0.35">
      <c r="A134" s="4">
        <v>1000</v>
      </c>
      <c r="B134" s="4">
        <v>1240</v>
      </c>
      <c r="C134" s="4">
        <v>93.484787999999995</v>
      </c>
      <c r="D134" s="4">
        <v>250.53561400000001</v>
      </c>
      <c r="E134" s="4">
        <v>-1082922.6195189999</v>
      </c>
      <c r="F134" s="4">
        <v>34.249890999999998</v>
      </c>
      <c r="G134" s="4">
        <v>136.45416</v>
      </c>
      <c r="H134" s="4">
        <v>2.3130000000000002</v>
      </c>
      <c r="I134" s="4">
        <v>50.339700000000001</v>
      </c>
      <c r="J134" s="4">
        <v>1.7543</v>
      </c>
      <c r="K134" s="4">
        <v>13.9488</v>
      </c>
      <c r="L134" s="4">
        <v>3.2221199999999999</v>
      </c>
      <c r="M134" s="4">
        <v>1.8184800000000001E-2</v>
      </c>
      <c r="N134" s="4">
        <v>11.8721</v>
      </c>
      <c r="O134" s="4">
        <v>0.20003299999999999</v>
      </c>
      <c r="P134" s="4">
        <v>5.3056799999999997</v>
      </c>
      <c r="Q134" s="4">
        <v>10.3439</v>
      </c>
      <c r="R134" s="4">
        <v>2.2784499999999999</v>
      </c>
      <c r="S134" s="4">
        <v>0.545543</v>
      </c>
      <c r="T134" s="4">
        <v>0.171151</v>
      </c>
      <c r="U134" s="4">
        <v>44.3</v>
      </c>
    </row>
    <row r="135" spans="1:21" x14ac:dyDescent="0.35">
      <c r="A135" s="4">
        <v>1000</v>
      </c>
      <c r="B135" s="4">
        <v>1230</v>
      </c>
      <c r="C135" s="4">
        <v>93.485827</v>
      </c>
      <c r="D135" s="4">
        <v>249.63268400000001</v>
      </c>
      <c r="E135" s="4">
        <v>-1084302.5214559999</v>
      </c>
      <c r="F135" s="4">
        <v>34.228113</v>
      </c>
      <c r="G135" s="4">
        <v>136.459486</v>
      </c>
      <c r="H135" s="4">
        <v>2.3570000000000002</v>
      </c>
      <c r="I135" s="4">
        <v>50.339199999999998</v>
      </c>
      <c r="J135" s="4">
        <v>1.7542800000000001</v>
      </c>
      <c r="K135" s="4">
        <v>13.948600000000001</v>
      </c>
      <c r="L135" s="4">
        <v>3.2331699999999999</v>
      </c>
      <c r="M135" s="4">
        <v>1.8184599999999999E-2</v>
      </c>
      <c r="N135" s="4">
        <v>11.862</v>
      </c>
      <c r="O135" s="4">
        <v>0.20003000000000001</v>
      </c>
      <c r="P135" s="4">
        <v>5.3056200000000002</v>
      </c>
      <c r="Q135" s="4">
        <v>10.3438</v>
      </c>
      <c r="R135" s="4">
        <v>2.2784200000000001</v>
      </c>
      <c r="S135" s="4">
        <v>0.54553700000000005</v>
      </c>
      <c r="T135" s="4">
        <v>0.171149</v>
      </c>
      <c r="U135" s="4">
        <v>44.3</v>
      </c>
    </row>
    <row r="136" spans="1:21" x14ac:dyDescent="0.35">
      <c r="A136" s="4">
        <v>1000</v>
      </c>
      <c r="B136" s="4">
        <v>1220</v>
      </c>
      <c r="C136" s="4">
        <v>93.486918000000003</v>
      </c>
      <c r="D136" s="4">
        <v>248.72373400000001</v>
      </c>
      <c r="E136" s="4">
        <v>-1085683.3179899999</v>
      </c>
      <c r="F136" s="4">
        <v>34.206377000000003</v>
      </c>
      <c r="G136" s="4">
        <v>136.46508499999999</v>
      </c>
      <c r="H136" s="4">
        <v>2.4009999999999998</v>
      </c>
      <c r="I136" s="4">
        <v>50.3386</v>
      </c>
      <c r="J136" s="4">
        <v>1.7542599999999999</v>
      </c>
      <c r="K136" s="4">
        <v>13.948499999999999</v>
      </c>
      <c r="L136" s="4">
        <v>3.2447900000000001</v>
      </c>
      <c r="M136" s="4">
        <v>1.81844E-2</v>
      </c>
      <c r="N136" s="4">
        <v>11.8514</v>
      </c>
      <c r="O136" s="4">
        <v>0.20002800000000001</v>
      </c>
      <c r="P136" s="4">
        <v>5.3055599999999998</v>
      </c>
      <c r="Q136" s="4">
        <v>10.3437</v>
      </c>
      <c r="R136" s="4">
        <v>2.2783899999999999</v>
      </c>
      <c r="S136" s="4">
        <v>0.54553099999999999</v>
      </c>
      <c r="T136" s="4">
        <v>0.17114699999999999</v>
      </c>
      <c r="U136" s="4">
        <v>44.4</v>
      </c>
    </row>
    <row r="137" spans="1:21" x14ac:dyDescent="0.35">
      <c r="A137" s="4">
        <v>1000</v>
      </c>
      <c r="B137" s="4">
        <v>1210</v>
      </c>
      <c r="C137" s="4">
        <v>93.488065000000006</v>
      </c>
      <c r="D137" s="4">
        <v>247.80867900000001</v>
      </c>
      <c r="E137" s="4">
        <v>-1087065.0421200001</v>
      </c>
      <c r="F137" s="4">
        <v>34.184683</v>
      </c>
      <c r="G137" s="4">
        <v>136.470966</v>
      </c>
      <c r="H137" s="4">
        <v>2.4460000000000002</v>
      </c>
      <c r="I137" s="4">
        <v>50.338000000000001</v>
      </c>
      <c r="J137" s="4">
        <v>1.75423</v>
      </c>
      <c r="K137" s="4">
        <v>13.9483</v>
      </c>
      <c r="L137" s="4">
        <v>3.2569900000000001</v>
      </c>
      <c r="M137" s="4">
        <v>1.8184100000000002E-2</v>
      </c>
      <c r="N137" s="4">
        <v>11.840199999999999</v>
      </c>
      <c r="O137" s="4">
        <v>0.20002600000000001</v>
      </c>
      <c r="P137" s="4">
        <v>5.3054899999999998</v>
      </c>
      <c r="Q137" s="4">
        <v>10.3436</v>
      </c>
      <c r="R137" s="4">
        <v>2.2783699999999998</v>
      </c>
      <c r="S137" s="4">
        <v>0.54552400000000001</v>
      </c>
      <c r="T137" s="4">
        <v>0.17114499999999999</v>
      </c>
      <c r="U137" s="4">
        <v>44.4</v>
      </c>
    </row>
    <row r="138" spans="1:21" x14ac:dyDescent="0.35">
      <c r="A138" s="4">
        <v>1000</v>
      </c>
      <c r="B138" s="4">
        <v>1200</v>
      </c>
      <c r="C138" s="4">
        <v>93.489267999999996</v>
      </c>
      <c r="D138" s="4">
        <v>246.90332599999999</v>
      </c>
      <c r="E138" s="4">
        <v>-1088424.2590290001</v>
      </c>
      <c r="F138" s="4">
        <v>34.163032000000001</v>
      </c>
      <c r="G138" s="4">
        <v>133.048226</v>
      </c>
      <c r="H138" s="4">
        <v>2.492</v>
      </c>
      <c r="I138" s="4">
        <v>50.337299999999999</v>
      </c>
      <c r="J138" s="4">
        <v>1.75421</v>
      </c>
      <c r="K138" s="4">
        <v>13.9481</v>
      </c>
      <c r="L138" s="4">
        <v>3.26979</v>
      </c>
      <c r="M138" s="4">
        <v>1.8183899999999999E-2</v>
      </c>
      <c r="N138" s="4">
        <v>11.8285</v>
      </c>
      <c r="O138" s="4">
        <v>0.20002300000000001</v>
      </c>
      <c r="P138" s="4">
        <v>5.3054199999999998</v>
      </c>
      <c r="Q138" s="4">
        <v>10.343400000000001</v>
      </c>
      <c r="R138" s="4">
        <v>2.27834</v>
      </c>
      <c r="S138" s="4">
        <v>0.54551700000000003</v>
      </c>
      <c r="T138" s="4">
        <v>0.17114299999999999</v>
      </c>
      <c r="U138" s="4">
        <v>44.4</v>
      </c>
    </row>
    <row r="139" spans="1:21" x14ac:dyDescent="0.35">
      <c r="A139" s="4">
        <v>1000</v>
      </c>
      <c r="B139" s="4">
        <v>1190</v>
      </c>
      <c r="C139" s="4">
        <v>93.161053999999993</v>
      </c>
      <c r="D139" s="4">
        <v>245.11970299999999</v>
      </c>
      <c r="E139" s="4">
        <v>-1085343.30626</v>
      </c>
      <c r="F139" s="4">
        <v>34.012273999999998</v>
      </c>
      <c r="G139" s="4">
        <v>132.563266</v>
      </c>
      <c r="H139" s="4">
        <v>2.5339999999999998</v>
      </c>
      <c r="I139" s="4">
        <v>50.338999999999999</v>
      </c>
      <c r="J139" s="4">
        <v>1.7603899999999999</v>
      </c>
      <c r="K139" s="4">
        <v>13.8833</v>
      </c>
      <c r="L139" s="4">
        <v>3.2931300000000001</v>
      </c>
      <c r="M139" s="4">
        <v>1.8248E-2</v>
      </c>
      <c r="N139" s="4">
        <v>11.859500000000001</v>
      </c>
      <c r="O139" s="4">
        <v>0.20072799999999999</v>
      </c>
      <c r="P139" s="4">
        <v>5.3241100000000001</v>
      </c>
      <c r="Q139" s="4">
        <v>10.3268</v>
      </c>
      <c r="R139" s="4">
        <v>2.2759399999999999</v>
      </c>
      <c r="S139" s="4">
        <v>0.54710599999999998</v>
      </c>
      <c r="T139" s="4">
        <v>0.17174600000000001</v>
      </c>
      <c r="U139" s="4">
        <v>44.4</v>
      </c>
    </row>
    <row r="140" spans="1:21" x14ac:dyDescent="0.35">
      <c r="A140" s="4">
        <v>1000</v>
      </c>
      <c r="B140" s="4">
        <v>1180</v>
      </c>
      <c r="C140" s="4">
        <v>89.919556999999998</v>
      </c>
      <c r="D140" s="4">
        <v>235.577709</v>
      </c>
      <c r="E140" s="4">
        <v>-1043048.733958</v>
      </c>
      <c r="F140" s="4">
        <v>32.717585</v>
      </c>
      <c r="G140" s="4">
        <v>127.820187</v>
      </c>
      <c r="H140" s="4">
        <v>2.5339999999999998</v>
      </c>
      <c r="I140" s="4">
        <v>50.346499999999999</v>
      </c>
      <c r="J140" s="4">
        <v>1.82385</v>
      </c>
      <c r="K140" s="4">
        <v>13.232200000000001</v>
      </c>
      <c r="L140" s="4">
        <v>3.4082400000000002</v>
      </c>
      <c r="M140" s="4">
        <v>1.89058E-2</v>
      </c>
      <c r="N140" s="4">
        <v>12.2903</v>
      </c>
      <c r="O140" s="4">
        <v>0.20796400000000001</v>
      </c>
      <c r="P140" s="4">
        <v>5.5160400000000003</v>
      </c>
      <c r="Q140" s="4">
        <v>10.1707</v>
      </c>
      <c r="R140" s="4">
        <v>2.2444899999999999</v>
      </c>
      <c r="S140" s="4">
        <v>0.56292600000000004</v>
      </c>
      <c r="T140" s="4">
        <v>0.17793700000000001</v>
      </c>
      <c r="U140" s="4">
        <v>44.4</v>
      </c>
    </row>
    <row r="141" spans="1:21" x14ac:dyDescent="0.35">
      <c r="A141" s="4">
        <v>1000</v>
      </c>
      <c r="B141" s="4">
        <v>1170</v>
      </c>
      <c r="C141" s="4">
        <v>86.837295999999995</v>
      </c>
      <c r="D141" s="4">
        <v>226.497117</v>
      </c>
      <c r="E141" s="4">
        <v>-1002827.267734</v>
      </c>
      <c r="F141" s="4">
        <v>31.481936999999999</v>
      </c>
      <c r="G141" s="4">
        <v>123.323061</v>
      </c>
      <c r="H141" s="4">
        <v>2.532</v>
      </c>
      <c r="I141" s="4">
        <v>50.324399999999997</v>
      </c>
      <c r="J141" s="4">
        <v>1.88859</v>
      </c>
      <c r="K141" s="4">
        <v>12.5883</v>
      </c>
      <c r="L141" s="4">
        <v>3.5251600000000001</v>
      </c>
      <c r="M141" s="4">
        <v>1.9576799999999998E-2</v>
      </c>
      <c r="N141" s="4">
        <v>12.7302</v>
      </c>
      <c r="O141" s="4">
        <v>0.21534500000000001</v>
      </c>
      <c r="P141" s="4">
        <v>5.71183</v>
      </c>
      <c r="Q141" s="4">
        <v>10.0351</v>
      </c>
      <c r="R141" s="4">
        <v>2.1993200000000002</v>
      </c>
      <c r="S141" s="4">
        <v>0.577982</v>
      </c>
      <c r="T141" s="4">
        <v>0.184253</v>
      </c>
      <c r="U141" s="4">
        <v>44.4</v>
      </c>
    </row>
    <row r="142" spans="1:21" x14ac:dyDescent="0.35">
      <c r="A142" s="4">
        <v>1000</v>
      </c>
      <c r="B142" s="4">
        <v>1160</v>
      </c>
      <c r="C142" s="4">
        <v>79.995016000000007</v>
      </c>
      <c r="D142" s="4">
        <v>207.68176199999999</v>
      </c>
      <c r="E142" s="4">
        <v>-916974.35162800003</v>
      </c>
      <c r="F142" s="4">
        <v>28.893505000000001</v>
      </c>
      <c r="G142" s="4">
        <v>113.088933</v>
      </c>
      <c r="H142" s="4">
        <v>2.5569999999999999</v>
      </c>
      <c r="I142" s="4">
        <v>50.269799999999996</v>
      </c>
      <c r="J142" s="4">
        <v>2.0286200000000001</v>
      </c>
      <c r="K142" s="4">
        <v>12.201700000000001</v>
      </c>
      <c r="L142" s="4">
        <v>3.6651099999999999</v>
      </c>
      <c r="M142" s="4">
        <v>2.1251300000000001E-2</v>
      </c>
      <c r="N142" s="4">
        <v>13.478999999999999</v>
      </c>
      <c r="O142" s="4">
        <v>0.233765</v>
      </c>
      <c r="P142" s="4">
        <v>5.5266099999999998</v>
      </c>
      <c r="Q142" s="4">
        <v>9.54542</v>
      </c>
      <c r="R142" s="4">
        <v>2.2089699999999999</v>
      </c>
      <c r="S142" s="4">
        <v>0.61973299999999998</v>
      </c>
      <c r="T142" s="4">
        <v>0.200012</v>
      </c>
      <c r="U142" s="4">
        <v>42.2</v>
      </c>
    </row>
    <row r="143" spans="1:21" x14ac:dyDescent="0.35">
      <c r="A143" s="4">
        <v>1000</v>
      </c>
      <c r="B143" s="4">
        <v>1150</v>
      </c>
      <c r="C143" s="4">
        <v>72.633865999999998</v>
      </c>
      <c r="D143" s="4">
        <v>187.64480900000001</v>
      </c>
      <c r="E143" s="4">
        <v>-825501.18735799997</v>
      </c>
      <c r="F143" s="4">
        <v>26.127087</v>
      </c>
      <c r="G143" s="4">
        <v>102.115374</v>
      </c>
      <c r="H143" s="4">
        <v>2.5859999999999999</v>
      </c>
      <c r="I143" s="4">
        <v>50.158999999999999</v>
      </c>
      <c r="J143" s="4">
        <v>2.2074400000000001</v>
      </c>
      <c r="K143" s="4">
        <v>11.848599999999999</v>
      </c>
      <c r="L143" s="4">
        <v>3.8149899999999999</v>
      </c>
      <c r="M143" s="4">
        <v>2.3405100000000002E-2</v>
      </c>
      <c r="N143" s="4">
        <v>14.305999999999999</v>
      </c>
      <c r="O143" s="4">
        <v>0.25745600000000002</v>
      </c>
      <c r="P143" s="4">
        <v>5.2121399999999998</v>
      </c>
      <c r="Q143" s="4">
        <v>9.0673100000000009</v>
      </c>
      <c r="R143" s="4">
        <v>2.2120799999999998</v>
      </c>
      <c r="S143" s="4">
        <v>0.67130999999999996</v>
      </c>
      <c r="T143" s="4">
        <v>0.22028300000000001</v>
      </c>
      <c r="U143" s="4">
        <v>39.299999999999997</v>
      </c>
    </row>
    <row r="144" spans="1:21" x14ac:dyDescent="0.35">
      <c r="A144" s="4">
        <v>1000</v>
      </c>
      <c r="B144" s="4">
        <v>1140</v>
      </c>
      <c r="C144" s="4">
        <v>65.498024000000001</v>
      </c>
      <c r="D144" s="4">
        <v>168.33156199999999</v>
      </c>
      <c r="E144" s="4">
        <v>-737633.49741399998</v>
      </c>
      <c r="F144" s="4">
        <v>23.452428999999999</v>
      </c>
      <c r="G144" s="4">
        <v>91.560693000000001</v>
      </c>
      <c r="H144" s="4">
        <v>2.6080000000000001</v>
      </c>
      <c r="I144" s="4">
        <v>49.9863</v>
      </c>
      <c r="J144" s="4">
        <v>2.42238</v>
      </c>
      <c r="K144" s="4">
        <v>11.4399</v>
      </c>
      <c r="L144" s="4">
        <v>3.9751799999999999</v>
      </c>
      <c r="M144" s="4">
        <v>2.5954999999999999E-2</v>
      </c>
      <c r="N144" s="4">
        <v>15.1286</v>
      </c>
      <c r="O144" s="4">
        <v>0.28550500000000001</v>
      </c>
      <c r="P144" s="4">
        <v>4.8430900000000001</v>
      </c>
      <c r="Q144" s="4">
        <v>8.7298399999999994</v>
      </c>
      <c r="R144" s="4">
        <v>2.1908599999999998</v>
      </c>
      <c r="S144" s="4">
        <v>0.72817799999999999</v>
      </c>
      <c r="T144" s="4">
        <v>0.244282</v>
      </c>
      <c r="U144" s="4">
        <v>36.299999999999997</v>
      </c>
    </row>
    <row r="145" spans="1:21" x14ac:dyDescent="0.35">
      <c r="A145" s="4">
        <v>1000</v>
      </c>
      <c r="B145" s="4">
        <v>1130</v>
      </c>
      <c r="C145" s="4">
        <v>48.975070000000002</v>
      </c>
      <c r="D145" s="4">
        <v>125.777818</v>
      </c>
      <c r="E145" s="4">
        <v>-575982.67151899997</v>
      </c>
      <c r="F145" s="4">
        <v>18.199535999999998</v>
      </c>
      <c r="G145" s="4">
        <v>67.877551999999994</v>
      </c>
      <c r="H145" s="4">
        <v>3.3690000000000002</v>
      </c>
      <c r="I145" s="4">
        <v>54.976100000000002</v>
      </c>
      <c r="J145" s="4">
        <v>2.1422300000000001</v>
      </c>
      <c r="K145" s="4">
        <v>12.0815</v>
      </c>
      <c r="L145" s="4">
        <v>3.24655</v>
      </c>
      <c r="M145" s="6">
        <v>1.8681E-5</v>
      </c>
      <c r="N145" s="4">
        <v>11.3414</v>
      </c>
      <c r="O145" s="4">
        <v>0.38182700000000003</v>
      </c>
      <c r="P145" s="4">
        <v>3.6656200000000001</v>
      </c>
      <c r="Q145" s="4">
        <v>8.3863199999999996</v>
      </c>
      <c r="R145" s="4">
        <v>2.4931999999999999</v>
      </c>
      <c r="S145" s="4">
        <v>0.95845800000000003</v>
      </c>
      <c r="T145" s="4">
        <v>0.32669700000000002</v>
      </c>
      <c r="U145" s="4">
        <v>36.6</v>
      </c>
    </row>
    <row r="146" spans="1:21" x14ac:dyDescent="0.35">
      <c r="A146" s="4">
        <v>1000</v>
      </c>
      <c r="B146" s="4">
        <v>1120</v>
      </c>
      <c r="C146" s="4">
        <v>40.933847</v>
      </c>
      <c r="D146" s="4">
        <v>104.75928</v>
      </c>
      <c r="E146" s="4">
        <v>-491334.09720399999</v>
      </c>
      <c r="F146" s="4">
        <v>15.484499</v>
      </c>
      <c r="G146" s="4">
        <v>56.396374000000002</v>
      </c>
      <c r="H146" s="4">
        <v>3.819</v>
      </c>
      <c r="I146" s="4">
        <v>57.692700000000002</v>
      </c>
      <c r="J146" s="4">
        <v>2.0406300000000002</v>
      </c>
      <c r="K146" s="4">
        <v>12.142799999999999</v>
      </c>
      <c r="L146" s="4">
        <v>2.8533499999999998</v>
      </c>
      <c r="M146" s="6">
        <v>9.4483299999999994E-6</v>
      </c>
      <c r="N146" s="4">
        <v>9.5752900000000007</v>
      </c>
      <c r="O146" s="4">
        <v>0.45683499999999999</v>
      </c>
      <c r="P146" s="4">
        <v>3.0863</v>
      </c>
      <c r="Q146" s="4">
        <v>8.0869599999999995</v>
      </c>
      <c r="R146" s="4">
        <v>2.5502400000000001</v>
      </c>
      <c r="S146" s="4">
        <v>1.1240300000000001</v>
      </c>
      <c r="T146" s="4">
        <v>0.39087499999999997</v>
      </c>
      <c r="U146" s="4">
        <v>36.5</v>
      </c>
    </row>
    <row r="147" spans="1:21" x14ac:dyDescent="0.35">
      <c r="A147" s="4">
        <v>1000</v>
      </c>
      <c r="B147" s="4">
        <v>1110</v>
      </c>
      <c r="C147" s="4">
        <v>35.431016999999997</v>
      </c>
      <c r="D147" s="4">
        <v>90.291771999999995</v>
      </c>
      <c r="E147" s="4">
        <v>-431656.59341500001</v>
      </c>
      <c r="F147" s="4">
        <v>13.576535</v>
      </c>
      <c r="G147" s="4">
        <v>48.571368</v>
      </c>
      <c r="H147" s="4">
        <v>4.1900000000000004</v>
      </c>
      <c r="I147" s="4">
        <v>59.798200000000001</v>
      </c>
      <c r="J147" s="4">
        <v>1.97746</v>
      </c>
      <c r="K147" s="4">
        <v>12.0837</v>
      </c>
      <c r="L147" s="4">
        <v>2.5469200000000001</v>
      </c>
      <c r="M147" s="6">
        <v>6.86824E-6</v>
      </c>
      <c r="N147" s="4">
        <v>8.3000399999999992</v>
      </c>
      <c r="O147" s="4">
        <v>0.52778599999999998</v>
      </c>
      <c r="P147" s="4">
        <v>2.6709200000000002</v>
      </c>
      <c r="Q147" s="4">
        <v>7.8426999999999998</v>
      </c>
      <c r="R147" s="4">
        <v>2.5281099999999999</v>
      </c>
      <c r="S147" s="4">
        <v>1.2726500000000001</v>
      </c>
      <c r="T147" s="4">
        <v>0.45158199999999998</v>
      </c>
      <c r="U147" s="4">
        <v>36.5</v>
      </c>
    </row>
    <row r="148" spans="1:21" x14ac:dyDescent="0.35">
      <c r="A148" s="4">
        <v>1000</v>
      </c>
      <c r="B148" s="4">
        <v>1100</v>
      </c>
      <c r="C148" s="4">
        <v>31.370183999999998</v>
      </c>
      <c r="D148" s="4">
        <v>79.571949000000004</v>
      </c>
      <c r="E148" s="4">
        <v>-386710.83571100002</v>
      </c>
      <c r="F148" s="4">
        <v>12.141857999999999</v>
      </c>
      <c r="G148" s="4">
        <v>42.817259</v>
      </c>
      <c r="H148" s="4">
        <v>4.5140000000000002</v>
      </c>
      <c r="I148" s="4">
        <v>61.5306</v>
      </c>
      <c r="J148" s="4">
        <v>1.9335100000000001</v>
      </c>
      <c r="K148" s="4">
        <v>11.9787</v>
      </c>
      <c r="L148" s="4">
        <v>2.2931300000000001</v>
      </c>
      <c r="M148" s="6">
        <v>5.7486299999999999E-6</v>
      </c>
      <c r="N148" s="4">
        <v>7.3035100000000002</v>
      </c>
      <c r="O148" s="4">
        <v>0.59610700000000005</v>
      </c>
      <c r="P148" s="4">
        <v>2.3510399999999998</v>
      </c>
      <c r="Q148" s="4">
        <v>7.6324100000000001</v>
      </c>
      <c r="R148" s="4">
        <v>2.4616400000000001</v>
      </c>
      <c r="S148" s="4">
        <v>1.4093</v>
      </c>
      <c r="T148" s="4">
        <v>0.51003799999999999</v>
      </c>
      <c r="U148" s="4">
        <v>36.5</v>
      </c>
    </row>
    <row r="149" spans="1:21" x14ac:dyDescent="0.35">
      <c r="A149" s="4">
        <v>1000</v>
      </c>
      <c r="B149" s="4">
        <v>1090</v>
      </c>
      <c r="C149" s="4">
        <v>28.231933000000001</v>
      </c>
      <c r="D149" s="4">
        <v>71.261549000000002</v>
      </c>
      <c r="E149" s="4">
        <v>-351440.30840099999</v>
      </c>
      <c r="F149" s="4">
        <v>11.017106999999999</v>
      </c>
      <c r="G149" s="4">
        <v>38.383952000000001</v>
      </c>
      <c r="H149" s="4">
        <v>4.8070000000000004</v>
      </c>
      <c r="I149" s="4">
        <v>63.005600000000001</v>
      </c>
      <c r="J149" s="4">
        <v>1.9001399999999999</v>
      </c>
      <c r="K149" s="4">
        <v>11.856199999999999</v>
      </c>
      <c r="L149" s="4">
        <v>2.07605</v>
      </c>
      <c r="M149" s="6">
        <v>5.1683299999999997E-6</v>
      </c>
      <c r="N149" s="4">
        <v>6.4890699999999999</v>
      </c>
      <c r="O149" s="4">
        <v>0.66237100000000004</v>
      </c>
      <c r="P149" s="4">
        <v>2.0940099999999999</v>
      </c>
      <c r="Q149" s="4">
        <v>7.4439299999999999</v>
      </c>
      <c r="R149" s="4">
        <v>2.3694299999999999</v>
      </c>
      <c r="S149" s="4">
        <v>1.5364</v>
      </c>
      <c r="T149" s="4">
        <v>0.56673399999999996</v>
      </c>
      <c r="U149" s="4">
        <v>36.5</v>
      </c>
    </row>
    <row r="150" spans="1:21" x14ac:dyDescent="0.35">
      <c r="A150" s="4">
        <v>1000</v>
      </c>
      <c r="B150" s="4">
        <v>1080</v>
      </c>
      <c r="C150" s="4">
        <v>25.728147</v>
      </c>
      <c r="D150" s="4">
        <v>64.613917999999998</v>
      </c>
      <c r="E150" s="4">
        <v>-322954.10348799999</v>
      </c>
      <c r="F150" s="4">
        <v>10.109349999999999</v>
      </c>
      <c r="G150" s="4">
        <v>34.856185000000004</v>
      </c>
      <c r="H150" s="4">
        <v>5.077</v>
      </c>
      <c r="I150" s="4">
        <v>64.289400000000001</v>
      </c>
      <c r="J150" s="4">
        <v>1.8728</v>
      </c>
      <c r="K150" s="4">
        <v>11.728400000000001</v>
      </c>
      <c r="L150" s="4">
        <v>1.8868499999999999</v>
      </c>
      <c r="M150" s="6">
        <v>4.8443600000000003E-6</v>
      </c>
      <c r="N150" s="4">
        <v>5.8045799999999996</v>
      </c>
      <c r="O150" s="4">
        <v>0.72682999999999998</v>
      </c>
      <c r="P150" s="4">
        <v>1.88148</v>
      </c>
      <c r="Q150" s="4">
        <v>7.2698600000000004</v>
      </c>
      <c r="R150" s="4">
        <v>2.2625700000000002</v>
      </c>
      <c r="S150" s="4">
        <v>1.6553199999999999</v>
      </c>
      <c r="T150" s="4">
        <v>0.62188699999999997</v>
      </c>
      <c r="U150" s="4">
        <v>36.6</v>
      </c>
    </row>
    <row r="151" spans="1:21" x14ac:dyDescent="0.35">
      <c r="A151" s="4">
        <v>1000</v>
      </c>
      <c r="B151" s="4">
        <v>1070</v>
      </c>
      <c r="C151" s="4">
        <v>23.682224000000001</v>
      </c>
      <c r="D151" s="4">
        <v>59.169359999999998</v>
      </c>
      <c r="E151" s="4">
        <v>-299439.01562700002</v>
      </c>
      <c r="F151" s="4">
        <v>9.3604590000000005</v>
      </c>
      <c r="G151" s="4">
        <v>31.980045</v>
      </c>
      <c r="H151" s="4">
        <v>5.33</v>
      </c>
      <c r="I151" s="4">
        <v>65.424099999999996</v>
      </c>
      <c r="J151" s="4">
        <v>1.84884</v>
      </c>
      <c r="K151" s="4">
        <v>11.6008</v>
      </c>
      <c r="L151" s="4">
        <v>1.71997</v>
      </c>
      <c r="M151" s="6">
        <v>4.6621900000000002E-6</v>
      </c>
      <c r="N151" s="4">
        <v>5.2182899999999997</v>
      </c>
      <c r="O151" s="4">
        <v>0.78962200000000005</v>
      </c>
      <c r="P151" s="4">
        <v>1.70207</v>
      </c>
      <c r="Q151" s="4">
        <v>7.1055799999999998</v>
      </c>
      <c r="R151" s="4">
        <v>2.14811</v>
      </c>
      <c r="S151" s="4">
        <v>1.76701</v>
      </c>
      <c r="T151" s="4">
        <v>0.67561199999999999</v>
      </c>
      <c r="U151" s="4">
        <v>36.799999999999997</v>
      </c>
    </row>
    <row r="152" spans="1:21" x14ac:dyDescent="0.35">
      <c r="A152" s="4">
        <v>1000</v>
      </c>
      <c r="B152" s="4">
        <v>1060</v>
      </c>
      <c r="C152" s="4">
        <v>21.978508000000001</v>
      </c>
      <c r="D152" s="4">
        <v>54.625754999999998</v>
      </c>
      <c r="E152" s="4">
        <v>-279685.73952900001</v>
      </c>
      <c r="F152" s="4">
        <v>8.7317219999999995</v>
      </c>
      <c r="G152" s="4">
        <v>29.589663000000002</v>
      </c>
      <c r="H152" s="4">
        <v>5.569</v>
      </c>
      <c r="I152" s="4">
        <v>66.438500000000005</v>
      </c>
      <c r="J152" s="4">
        <v>1.82663</v>
      </c>
      <c r="K152" s="4">
        <v>11.4762</v>
      </c>
      <c r="L152" s="4">
        <v>1.57155</v>
      </c>
      <c r="M152" s="6">
        <v>4.5670599999999996E-6</v>
      </c>
      <c r="N152" s="4">
        <v>4.7091700000000003</v>
      </c>
      <c r="O152" s="4">
        <v>0.850831</v>
      </c>
      <c r="P152" s="4">
        <v>1.54819</v>
      </c>
      <c r="Q152" s="4">
        <v>6.9481900000000003</v>
      </c>
      <c r="R152" s="4">
        <v>2.0306299999999999</v>
      </c>
      <c r="S152" s="4">
        <v>1.8722000000000001</v>
      </c>
      <c r="T152" s="4">
        <v>0.72798399999999996</v>
      </c>
      <c r="U152" s="4">
        <v>37</v>
      </c>
    </row>
    <row r="153" spans="1:21" x14ac:dyDescent="0.35">
      <c r="A153" s="4">
        <v>1000</v>
      </c>
      <c r="B153" s="4">
        <v>1050</v>
      </c>
      <c r="C153" s="4">
        <v>20.537585</v>
      </c>
      <c r="D153" s="4">
        <v>50.775086000000002</v>
      </c>
      <c r="E153" s="4">
        <v>-262851.56335299998</v>
      </c>
      <c r="F153" s="4">
        <v>8.1961820000000003</v>
      </c>
      <c r="G153" s="4">
        <v>27.571435999999999</v>
      </c>
      <c r="H153" s="4">
        <v>5.7969999999999997</v>
      </c>
      <c r="I153" s="4">
        <v>67.353499999999997</v>
      </c>
      <c r="J153" s="4">
        <v>1.8051299999999999</v>
      </c>
      <c r="K153" s="4">
        <v>11.355499999999999</v>
      </c>
      <c r="L153" s="4">
        <v>1.4387399999999999</v>
      </c>
      <c r="M153" s="6">
        <v>4.5296599999999998E-6</v>
      </c>
      <c r="N153" s="4">
        <v>4.2624899999999997</v>
      </c>
      <c r="O153" s="4">
        <v>0.91052599999999995</v>
      </c>
      <c r="P153" s="4">
        <v>1.41456</v>
      </c>
      <c r="Q153" s="4">
        <v>6.7958600000000002</v>
      </c>
      <c r="R153" s="4">
        <v>1.9131199999999999</v>
      </c>
      <c r="S153" s="4">
        <v>1.97143</v>
      </c>
      <c r="T153" s="4">
        <v>0.77905899999999995</v>
      </c>
      <c r="U153" s="4">
        <v>37.200000000000003</v>
      </c>
    </row>
    <row r="154" spans="1:21" x14ac:dyDescent="0.35">
      <c r="A154" s="4">
        <v>1000</v>
      </c>
      <c r="B154" s="4">
        <v>1040</v>
      </c>
      <c r="C154" s="4">
        <v>19.302938999999999</v>
      </c>
      <c r="D154" s="4">
        <v>47.468980999999999</v>
      </c>
      <c r="E154" s="4">
        <v>-248329.31698500001</v>
      </c>
      <c r="F154" s="4">
        <v>7.734426</v>
      </c>
      <c r="G154" s="4">
        <v>25.844705000000001</v>
      </c>
      <c r="H154" s="4">
        <v>6.0149999999999997</v>
      </c>
      <c r="I154" s="4">
        <v>68.185000000000002</v>
      </c>
      <c r="J154" s="4">
        <v>1.78369</v>
      </c>
      <c r="K154" s="4">
        <v>11.2394</v>
      </c>
      <c r="L154" s="4">
        <v>1.3193299999999999</v>
      </c>
      <c r="M154" s="6">
        <v>4.5330599999999996E-6</v>
      </c>
      <c r="N154" s="4">
        <v>3.8674200000000001</v>
      </c>
      <c r="O154" s="4">
        <v>0.96876399999999996</v>
      </c>
      <c r="P154" s="4">
        <v>1.29731</v>
      </c>
      <c r="Q154" s="4">
        <v>6.6475</v>
      </c>
      <c r="R154" s="4">
        <v>1.7975699999999999</v>
      </c>
      <c r="S154" s="4">
        <v>2.0651899999999999</v>
      </c>
      <c r="T154" s="4">
        <v>0.82888899999999999</v>
      </c>
      <c r="U154" s="4">
        <v>37.4</v>
      </c>
    </row>
    <row r="155" spans="1:21" x14ac:dyDescent="0.35">
      <c r="A155" s="4">
        <v>1000</v>
      </c>
      <c r="B155" s="4">
        <v>1030</v>
      </c>
      <c r="C155" s="4">
        <v>18.233187000000001</v>
      </c>
      <c r="D155" s="4">
        <v>44.598599999999998</v>
      </c>
      <c r="E155" s="4">
        <v>-235669.73037999999</v>
      </c>
      <c r="F155" s="4">
        <v>7.3320889999999999</v>
      </c>
      <c r="G155" s="4">
        <v>24.350542999999998</v>
      </c>
      <c r="H155" s="4">
        <v>6.2249999999999996</v>
      </c>
      <c r="I155" s="4">
        <v>68.944900000000004</v>
      </c>
      <c r="J155" s="4">
        <v>1.7619</v>
      </c>
      <c r="K155" s="4">
        <v>11.127700000000001</v>
      </c>
      <c r="L155" s="4">
        <v>1.21157</v>
      </c>
      <c r="M155" s="6">
        <v>4.56692E-6</v>
      </c>
      <c r="N155" s="4">
        <v>3.51573</v>
      </c>
      <c r="O155" s="4">
        <v>1.0256000000000001</v>
      </c>
      <c r="P155" s="4">
        <v>1.19357</v>
      </c>
      <c r="Q155" s="4">
        <v>6.5024300000000004</v>
      </c>
      <c r="R155" s="4">
        <v>1.6852499999999999</v>
      </c>
      <c r="S155" s="4">
        <v>2.15387</v>
      </c>
      <c r="T155" s="4">
        <v>0.877521</v>
      </c>
      <c r="U155" s="4">
        <v>37.700000000000003</v>
      </c>
    </row>
    <row r="156" spans="1:21" x14ac:dyDescent="0.35">
      <c r="A156" s="4">
        <v>1000</v>
      </c>
      <c r="B156" s="4">
        <v>1020</v>
      </c>
      <c r="C156" s="4">
        <v>17.297308999999998</v>
      </c>
      <c r="D156" s="4">
        <v>42.082231999999998</v>
      </c>
      <c r="E156" s="4">
        <v>-224532.957872</v>
      </c>
      <c r="F156" s="4">
        <v>6.9783099999999996</v>
      </c>
      <c r="G156" s="4">
        <v>23.044865999999999</v>
      </c>
      <c r="H156" s="4">
        <v>6.4290000000000003</v>
      </c>
      <c r="I156" s="4">
        <v>69.642799999999994</v>
      </c>
      <c r="J156" s="4">
        <v>1.7395</v>
      </c>
      <c r="K156" s="4">
        <v>11.0204</v>
      </c>
      <c r="L156" s="4">
        <v>1.1140000000000001</v>
      </c>
      <c r="M156" s="6">
        <v>4.6246900000000001E-6</v>
      </c>
      <c r="N156" s="4">
        <v>3.2010299999999998</v>
      </c>
      <c r="O156" s="4">
        <v>1.0810900000000001</v>
      </c>
      <c r="P156" s="4">
        <v>1.1011299999999999</v>
      </c>
      <c r="Q156" s="4">
        <v>6.3602999999999996</v>
      </c>
      <c r="R156" s="4">
        <v>1.5769599999999999</v>
      </c>
      <c r="S156" s="4">
        <v>2.2378200000000001</v>
      </c>
      <c r="T156" s="4">
        <v>0.92499900000000002</v>
      </c>
      <c r="U156" s="4">
        <v>38</v>
      </c>
    </row>
    <row r="157" spans="1:21" x14ac:dyDescent="0.35">
      <c r="A157" s="4">
        <v>1000</v>
      </c>
      <c r="B157" s="4">
        <v>1010</v>
      </c>
      <c r="C157" s="4">
        <v>16.471503999999999</v>
      </c>
      <c r="D157" s="4">
        <v>39.857118</v>
      </c>
      <c r="E157" s="4">
        <v>-214655.993185</v>
      </c>
      <c r="F157" s="4">
        <v>6.664682</v>
      </c>
      <c r="G157" s="4">
        <v>21.893923999999998</v>
      </c>
      <c r="H157" s="4">
        <v>6.6260000000000003</v>
      </c>
      <c r="I157" s="4">
        <v>70.2864</v>
      </c>
      <c r="J157" s="4">
        <v>1.71637</v>
      </c>
      <c r="K157" s="4">
        <v>10.9171</v>
      </c>
      <c r="L157" s="4">
        <v>1.0254300000000001</v>
      </c>
      <c r="M157" s="6">
        <v>4.7021999999999996E-6</v>
      </c>
      <c r="N157" s="4">
        <v>2.9182100000000002</v>
      </c>
      <c r="O157" s="4">
        <v>1.1352899999999999</v>
      </c>
      <c r="P157" s="4">
        <v>1.0182599999999999</v>
      </c>
      <c r="Q157" s="4">
        <v>6.22098</v>
      </c>
      <c r="R157" s="4">
        <v>1.4731700000000001</v>
      </c>
      <c r="S157" s="4">
        <v>2.3173599999999999</v>
      </c>
      <c r="T157" s="4">
        <v>0.97137499999999999</v>
      </c>
      <c r="U157" s="4">
        <v>38.299999999999997</v>
      </c>
    </row>
    <row r="158" spans="1:21" x14ac:dyDescent="0.35">
      <c r="A158" s="4">
        <v>1000</v>
      </c>
      <c r="B158" s="4">
        <v>1000</v>
      </c>
      <c r="C158" s="4">
        <v>15.737272000000001</v>
      </c>
      <c r="D158" s="4">
        <v>37.874423</v>
      </c>
      <c r="E158" s="4">
        <v>-205832.95658200001</v>
      </c>
      <c r="F158" s="4">
        <v>6.3846239999999996</v>
      </c>
      <c r="G158" s="4">
        <v>20.871527</v>
      </c>
      <c r="H158" s="4">
        <v>6.8179999999999996</v>
      </c>
      <c r="I158" s="4">
        <v>70.882000000000005</v>
      </c>
      <c r="J158" s="4">
        <v>1.6924399999999999</v>
      </c>
      <c r="K158" s="4">
        <v>10.8177</v>
      </c>
      <c r="L158" s="4">
        <v>0.94484400000000002</v>
      </c>
      <c r="M158" s="6">
        <v>4.7967600000000001E-6</v>
      </c>
      <c r="N158" s="4">
        <v>2.6631100000000001</v>
      </c>
      <c r="O158" s="4">
        <v>1.1882600000000001</v>
      </c>
      <c r="P158" s="4">
        <v>0.94359599999999999</v>
      </c>
      <c r="Q158" s="4">
        <v>6.0844399999999998</v>
      </c>
      <c r="R158" s="4">
        <v>1.37412</v>
      </c>
      <c r="S158" s="4">
        <v>2.3927700000000001</v>
      </c>
      <c r="T158" s="4">
        <v>1.0166900000000001</v>
      </c>
      <c r="U158" s="4">
        <v>38.700000000000003</v>
      </c>
    </row>
    <row r="159" spans="1:21" x14ac:dyDescent="0.35">
      <c r="A159" s="4">
        <v>1000</v>
      </c>
      <c r="B159" s="4">
        <v>990</v>
      </c>
      <c r="C159" s="4">
        <v>15.080085</v>
      </c>
      <c r="D159" s="4">
        <v>36.095761000000003</v>
      </c>
      <c r="E159" s="4">
        <v>-197901.27817899999</v>
      </c>
      <c r="F159" s="4">
        <v>6.132943</v>
      </c>
      <c r="G159" s="4">
        <v>19.957135000000001</v>
      </c>
      <c r="H159" s="4">
        <v>7.0049999999999999</v>
      </c>
      <c r="I159" s="4">
        <v>71.434700000000007</v>
      </c>
      <c r="J159" s="4">
        <v>1.6677</v>
      </c>
      <c r="K159" s="4">
        <v>10.7219</v>
      </c>
      <c r="L159" s="4">
        <v>0.87136499999999995</v>
      </c>
      <c r="M159" s="6">
        <v>4.9066800000000003E-6</v>
      </c>
      <c r="N159" s="4">
        <v>2.4323399999999999</v>
      </c>
      <c r="O159" s="4">
        <v>1.2400500000000001</v>
      </c>
      <c r="P159" s="4">
        <v>0.87601300000000004</v>
      </c>
      <c r="Q159" s="4">
        <v>5.9507099999999999</v>
      </c>
      <c r="R159" s="4">
        <v>1.2799199999999999</v>
      </c>
      <c r="S159" s="4">
        <v>2.4642900000000001</v>
      </c>
      <c r="T159" s="4">
        <v>1.0609999999999999</v>
      </c>
      <c r="U159" s="4">
        <v>39.1</v>
      </c>
    </row>
    <row r="160" spans="1:21" x14ac:dyDescent="0.35">
      <c r="A160" s="4">
        <v>1000</v>
      </c>
      <c r="B160" s="4">
        <v>980</v>
      </c>
      <c r="C160" s="4">
        <v>14.488314000000001</v>
      </c>
      <c r="D160" s="4">
        <v>34.490383999999999</v>
      </c>
      <c r="E160" s="4">
        <v>-190730.05998799999</v>
      </c>
      <c r="F160" s="4">
        <v>5.9054539999999998</v>
      </c>
      <c r="G160" s="4">
        <v>19.134333999999999</v>
      </c>
      <c r="H160" s="4">
        <v>7.1879999999999997</v>
      </c>
      <c r="I160" s="4">
        <v>71.948800000000006</v>
      </c>
      <c r="J160" s="4">
        <v>1.6421600000000001</v>
      </c>
      <c r="K160" s="4">
        <v>10.6295</v>
      </c>
      <c r="L160" s="4">
        <v>0.80425100000000005</v>
      </c>
      <c r="M160" s="6">
        <v>5.0309600000000004E-6</v>
      </c>
      <c r="N160" s="4">
        <v>2.2230400000000001</v>
      </c>
      <c r="O160" s="4">
        <v>1.2907</v>
      </c>
      <c r="P160" s="4">
        <v>0.81460200000000005</v>
      </c>
      <c r="Q160" s="4">
        <v>5.8198800000000004</v>
      </c>
      <c r="R160" s="4">
        <v>1.1906000000000001</v>
      </c>
      <c r="S160" s="4">
        <v>2.5321400000000001</v>
      </c>
      <c r="T160" s="4">
        <v>1.1043400000000001</v>
      </c>
      <c r="U160" s="4">
        <v>39.5</v>
      </c>
    </row>
    <row r="161" spans="1:21" x14ac:dyDescent="0.35">
      <c r="A161" s="4">
        <v>1000</v>
      </c>
      <c r="B161" s="4">
        <v>970</v>
      </c>
      <c r="C161" s="4">
        <v>13.952538000000001</v>
      </c>
      <c r="D161" s="4">
        <v>33.033369</v>
      </c>
      <c r="E161" s="4">
        <v>-184212.676186</v>
      </c>
      <c r="F161" s="4">
        <v>5.698753</v>
      </c>
      <c r="G161" s="4">
        <v>18.389844</v>
      </c>
      <c r="H161" s="4">
        <v>7.3680000000000003</v>
      </c>
      <c r="I161" s="4">
        <v>72.428100000000001</v>
      </c>
      <c r="J161" s="4">
        <v>1.6158699999999999</v>
      </c>
      <c r="K161" s="4">
        <v>10.540100000000001</v>
      </c>
      <c r="L161" s="4">
        <v>0.74285400000000001</v>
      </c>
      <c r="M161" s="6">
        <v>5.16917E-6</v>
      </c>
      <c r="N161" s="4">
        <v>2.0327999999999999</v>
      </c>
      <c r="O161" s="4">
        <v>1.34026</v>
      </c>
      <c r="P161" s="4">
        <v>0.75860700000000003</v>
      </c>
      <c r="Q161" s="4">
        <v>5.6920400000000004</v>
      </c>
      <c r="R161" s="4">
        <v>1.10612</v>
      </c>
      <c r="S161" s="4">
        <v>2.5965199999999999</v>
      </c>
      <c r="T161" s="4">
        <v>1.1467400000000001</v>
      </c>
      <c r="U161" s="4">
        <v>39.9</v>
      </c>
    </row>
    <row r="162" spans="1:21" x14ac:dyDescent="0.35">
      <c r="A162" s="4">
        <v>1000</v>
      </c>
      <c r="B162" s="4">
        <v>960</v>
      </c>
      <c r="C162" s="4">
        <v>13.465042</v>
      </c>
      <c r="D162" s="4">
        <v>31.704298999999999</v>
      </c>
      <c r="E162" s="4">
        <v>-178261.35019600001</v>
      </c>
      <c r="F162" s="4">
        <v>5.5100350000000002</v>
      </c>
      <c r="G162" s="4">
        <v>17.712804999999999</v>
      </c>
      <c r="H162" s="4">
        <v>7.5439999999999996</v>
      </c>
      <c r="I162" s="4">
        <v>72.875500000000002</v>
      </c>
      <c r="J162" s="4">
        <v>1.5888800000000001</v>
      </c>
      <c r="K162" s="4">
        <v>10.4537</v>
      </c>
      <c r="L162" s="4">
        <v>0.686608</v>
      </c>
      <c r="M162" s="6">
        <v>5.3212900000000003E-6</v>
      </c>
      <c r="N162" s="4">
        <v>1.85958</v>
      </c>
      <c r="O162" s="4">
        <v>1.3887799999999999</v>
      </c>
      <c r="P162" s="4">
        <v>0.70739399999999997</v>
      </c>
      <c r="Q162" s="4">
        <v>5.56731</v>
      </c>
      <c r="R162" s="4">
        <v>1.0263599999999999</v>
      </c>
      <c r="S162" s="4">
        <v>2.65761</v>
      </c>
      <c r="T162" s="4">
        <v>1.1882600000000001</v>
      </c>
      <c r="U162" s="4">
        <v>40.4</v>
      </c>
    </row>
    <row r="163" spans="1:21" x14ac:dyDescent="0.35">
      <c r="A163" s="4">
        <v>1000</v>
      </c>
      <c r="B163" s="4">
        <v>950</v>
      </c>
      <c r="C163" s="4">
        <v>13.019443000000001</v>
      </c>
      <c r="D163" s="4">
        <v>30.486279</v>
      </c>
      <c r="E163" s="4">
        <v>-172803.11757900001</v>
      </c>
      <c r="F163" s="4">
        <v>5.3369720000000003</v>
      </c>
      <c r="G163" s="4">
        <v>17.094244</v>
      </c>
      <c r="H163" s="4">
        <v>7.7160000000000002</v>
      </c>
      <c r="I163" s="4">
        <v>73.293899999999994</v>
      </c>
      <c r="J163" s="4">
        <v>1.5612600000000001</v>
      </c>
      <c r="K163" s="4">
        <v>10.37</v>
      </c>
      <c r="L163" s="4">
        <v>0.63501399999999997</v>
      </c>
      <c r="M163" s="6">
        <v>5.4876499999999999E-6</v>
      </c>
      <c r="N163" s="4">
        <v>1.7016</v>
      </c>
      <c r="O163" s="4">
        <v>1.43631</v>
      </c>
      <c r="P163" s="4">
        <v>0.66042599999999996</v>
      </c>
      <c r="Q163" s="4">
        <v>5.4458000000000002</v>
      </c>
      <c r="R163" s="4">
        <v>0.95119900000000002</v>
      </c>
      <c r="S163" s="4">
        <v>2.7155800000000001</v>
      </c>
      <c r="T163" s="4">
        <v>1.2289300000000001</v>
      </c>
      <c r="U163" s="4">
        <v>40.9</v>
      </c>
    </row>
    <row r="164" spans="1:21" x14ac:dyDescent="0.35">
      <c r="A164" s="4">
        <v>1000</v>
      </c>
      <c r="B164" s="4">
        <v>940</v>
      </c>
      <c r="C164" s="4">
        <v>12.610414</v>
      </c>
      <c r="D164" s="4">
        <v>29.365205</v>
      </c>
      <c r="E164" s="4">
        <v>-167776.77742999999</v>
      </c>
      <c r="F164" s="4">
        <v>5.1776099999999996</v>
      </c>
      <c r="G164" s="4">
        <v>16.526679999999999</v>
      </c>
      <c r="H164" s="4">
        <v>7.8860000000000001</v>
      </c>
      <c r="I164" s="4">
        <v>73.685400000000001</v>
      </c>
      <c r="J164" s="4">
        <v>1.53308</v>
      </c>
      <c r="K164" s="4">
        <v>10.2889</v>
      </c>
      <c r="L164" s="4">
        <v>0.58763399999999999</v>
      </c>
      <c r="M164" s="6">
        <v>5.6689099999999999E-6</v>
      </c>
      <c r="N164" s="4">
        <v>1.55735</v>
      </c>
      <c r="O164" s="4">
        <v>1.4829000000000001</v>
      </c>
      <c r="P164" s="4">
        <v>0.61724599999999996</v>
      </c>
      <c r="Q164" s="4">
        <v>5.3276300000000001</v>
      </c>
      <c r="R164" s="4">
        <v>0.88048199999999999</v>
      </c>
      <c r="S164" s="4">
        <v>2.7705899999999999</v>
      </c>
      <c r="T164" s="4">
        <v>1.2687900000000001</v>
      </c>
      <c r="U164" s="4">
        <v>41.4</v>
      </c>
    </row>
    <row r="165" spans="1:21" x14ac:dyDescent="0.35">
      <c r="A165" s="4">
        <v>1000</v>
      </c>
      <c r="B165" s="4">
        <v>930</v>
      </c>
      <c r="C165" s="4">
        <v>12.019377</v>
      </c>
      <c r="D165" s="4">
        <v>27.830411999999999</v>
      </c>
      <c r="E165" s="4">
        <v>-160280.643874</v>
      </c>
      <c r="F165" s="4">
        <v>4.9434950000000004</v>
      </c>
      <c r="G165" s="4">
        <v>15.725193000000001</v>
      </c>
      <c r="H165" s="4">
        <v>8.0559999999999992</v>
      </c>
      <c r="I165" s="4">
        <v>74.050299999999993</v>
      </c>
      <c r="J165" s="4">
        <v>1.4558</v>
      </c>
      <c r="K165" s="4">
        <v>10.2121</v>
      </c>
      <c r="L165" s="4">
        <v>0.546844</v>
      </c>
      <c r="M165" s="6">
        <v>5.9849899999999996E-6</v>
      </c>
      <c r="N165" s="4">
        <v>1.43042</v>
      </c>
      <c r="O165" s="4">
        <v>1.5097700000000001</v>
      </c>
      <c r="P165" s="4">
        <v>0.57027099999999997</v>
      </c>
      <c r="Q165" s="4">
        <v>5.22905</v>
      </c>
      <c r="R165" s="4">
        <v>0.81281800000000004</v>
      </c>
      <c r="S165" s="4">
        <v>2.8514400000000002</v>
      </c>
      <c r="T165" s="4">
        <v>1.33118</v>
      </c>
      <c r="U165" s="4">
        <v>41.5</v>
      </c>
    </row>
    <row r="166" spans="1:21" x14ac:dyDescent="0.35">
      <c r="A166" s="4">
        <v>1000</v>
      </c>
      <c r="B166" s="4">
        <v>920</v>
      </c>
      <c r="C166" s="4">
        <v>9.2411410000000007</v>
      </c>
      <c r="D166" s="4">
        <v>21.283794</v>
      </c>
      <c r="E166" s="4">
        <v>-123309.26393099999</v>
      </c>
      <c r="F166" s="4">
        <v>3.8036140000000001</v>
      </c>
      <c r="G166" s="4">
        <v>12.082604999999999</v>
      </c>
      <c r="H166" s="4">
        <v>8.1229999999999993</v>
      </c>
      <c r="I166" s="4">
        <v>73.739800000000002</v>
      </c>
      <c r="J166" s="4">
        <v>1.37815</v>
      </c>
      <c r="K166" s="4">
        <v>10.451599999999999</v>
      </c>
      <c r="L166" s="4">
        <v>0.49459500000000001</v>
      </c>
      <c r="M166" s="6">
        <v>5.8150100000000001E-6</v>
      </c>
      <c r="N166" s="4">
        <v>1.26701</v>
      </c>
      <c r="O166" s="4">
        <v>1.64758</v>
      </c>
      <c r="P166" s="4">
        <v>0.525725</v>
      </c>
      <c r="Q166" s="4">
        <v>5.0724</v>
      </c>
      <c r="R166" s="4">
        <v>0.70554700000000004</v>
      </c>
      <c r="S166" s="4">
        <v>3.28634</v>
      </c>
      <c r="T166" s="4">
        <v>1.4312499999999999</v>
      </c>
      <c r="U166" s="4">
        <v>42.5</v>
      </c>
    </row>
    <row r="167" spans="1:21" x14ac:dyDescent="0.35">
      <c r="A167" s="4">
        <v>1000</v>
      </c>
      <c r="B167" s="4">
        <v>910</v>
      </c>
      <c r="C167" s="4">
        <v>6.3264959999999997</v>
      </c>
      <c r="D167" s="4">
        <v>14.493131999999999</v>
      </c>
      <c r="E167" s="4">
        <v>-84631.117622000005</v>
      </c>
      <c r="F167" s="4">
        <v>2.6116869999999999</v>
      </c>
      <c r="G167" s="4">
        <v>8.2610960000000002</v>
      </c>
      <c r="H167" s="4">
        <v>8.3569999999999993</v>
      </c>
      <c r="I167" s="4">
        <v>73.691100000000006</v>
      </c>
      <c r="J167" s="4">
        <v>1.30864</v>
      </c>
      <c r="K167" s="4">
        <v>10.798299999999999</v>
      </c>
      <c r="L167" s="4">
        <v>0.432674</v>
      </c>
      <c r="M167" s="6">
        <v>5.43176E-6</v>
      </c>
      <c r="N167" s="4">
        <v>1.0835300000000001</v>
      </c>
      <c r="O167" s="4">
        <v>1.4875</v>
      </c>
      <c r="P167" s="4">
        <v>0.473298</v>
      </c>
      <c r="Q167" s="4">
        <v>4.7852800000000002</v>
      </c>
      <c r="R167" s="4">
        <v>0.59884800000000005</v>
      </c>
      <c r="S167" s="4">
        <v>3.8865099999999999</v>
      </c>
      <c r="T167" s="4">
        <v>1.4543299999999999</v>
      </c>
      <c r="U167" s="4">
        <v>43.8</v>
      </c>
    </row>
    <row r="168" spans="1:21" x14ac:dyDescent="0.35">
      <c r="A168" s="4">
        <v>1000</v>
      </c>
      <c r="B168" s="4">
        <v>900</v>
      </c>
      <c r="C168" s="4">
        <v>4.0972860000000004</v>
      </c>
      <c r="D168" s="4">
        <v>9.3356239999999993</v>
      </c>
      <c r="E168" s="4">
        <v>-54927.324597999999</v>
      </c>
      <c r="F168" s="4">
        <v>1.695551</v>
      </c>
      <c r="G168" s="4">
        <v>5.3444289999999999</v>
      </c>
      <c r="H168" s="4">
        <v>8.57</v>
      </c>
      <c r="I168" s="4">
        <v>73.587900000000005</v>
      </c>
      <c r="J168" s="4">
        <v>1.24349</v>
      </c>
      <c r="K168" s="4">
        <v>11.1187</v>
      </c>
      <c r="L168" s="4">
        <v>0.38046200000000002</v>
      </c>
      <c r="M168" s="6">
        <v>5.0764000000000002E-6</v>
      </c>
      <c r="N168" s="4">
        <v>0.93094699999999997</v>
      </c>
      <c r="O168" s="4">
        <v>1.34646</v>
      </c>
      <c r="P168" s="4">
        <v>0.42796499999999998</v>
      </c>
      <c r="Q168" s="4">
        <v>4.5358200000000002</v>
      </c>
      <c r="R168" s="4">
        <v>0.50637399999999999</v>
      </c>
      <c r="S168" s="4">
        <v>4.4401200000000003</v>
      </c>
      <c r="T168" s="4">
        <v>1.4818199999999999</v>
      </c>
      <c r="U168" s="4">
        <v>45</v>
      </c>
    </row>
    <row r="170" spans="1:21" x14ac:dyDescent="0.35">
      <c r="A170" s="4" t="s">
        <v>442</v>
      </c>
      <c r="B170" s="4" t="s">
        <v>298</v>
      </c>
      <c r="C170" s="4" t="s">
        <v>299</v>
      </c>
      <c r="D170" s="4" t="s">
        <v>300</v>
      </c>
      <c r="E170" s="4" t="s">
        <v>301</v>
      </c>
    </row>
    <row r="171" spans="1:21" x14ac:dyDescent="0.35">
      <c r="A171" s="4" t="s">
        <v>268</v>
      </c>
      <c r="B171" s="4" t="s">
        <v>269</v>
      </c>
      <c r="C171" s="4" t="s">
        <v>270</v>
      </c>
      <c r="D171" s="4" t="s">
        <v>3</v>
      </c>
      <c r="E171" s="4" t="s">
        <v>273</v>
      </c>
      <c r="F171" s="4" t="s">
        <v>5</v>
      </c>
      <c r="G171" s="4" t="s">
        <v>276</v>
      </c>
      <c r="H171" s="4" t="s">
        <v>304</v>
      </c>
    </row>
    <row r="172" spans="1:21" x14ac:dyDescent="0.35">
      <c r="A172" s="4">
        <v>1000</v>
      </c>
      <c r="B172" s="4">
        <v>920</v>
      </c>
      <c r="C172" s="4">
        <v>6.0610999999999998E-2</v>
      </c>
      <c r="D172" s="4">
        <v>0.128164</v>
      </c>
      <c r="E172" s="4">
        <v>-742.70585000000005</v>
      </c>
      <c r="F172" s="4">
        <v>1.9075000000000002E-2</v>
      </c>
      <c r="G172" s="4">
        <v>7.8003000000000003E-2</v>
      </c>
      <c r="H172" s="4" t="s">
        <v>443</v>
      </c>
    </row>
    <row r="173" spans="1:21" x14ac:dyDescent="0.35">
      <c r="A173" s="4">
        <v>1000</v>
      </c>
      <c r="B173" s="4">
        <v>910</v>
      </c>
      <c r="C173" s="4">
        <v>0.14857799999999999</v>
      </c>
      <c r="D173" s="4">
        <v>0.31257000000000001</v>
      </c>
      <c r="E173" s="4">
        <v>-1822.538806</v>
      </c>
      <c r="F173" s="4">
        <v>4.6760000000000003E-2</v>
      </c>
      <c r="G173" s="4">
        <v>0.19017899999999999</v>
      </c>
      <c r="H173" s="4" t="s">
        <v>443</v>
      </c>
    </row>
    <row r="174" spans="1:21" x14ac:dyDescent="0.35">
      <c r="A174" s="4">
        <v>1000</v>
      </c>
      <c r="B174" s="4">
        <v>900</v>
      </c>
      <c r="C174" s="4">
        <v>0.21696199999999999</v>
      </c>
      <c r="D174" s="4">
        <v>0.45408199999999999</v>
      </c>
      <c r="E174" s="4">
        <v>-2664.1432850000001</v>
      </c>
      <c r="F174" s="4">
        <v>6.8281999999999995E-2</v>
      </c>
      <c r="G174" s="4">
        <v>0.27621800000000002</v>
      </c>
      <c r="H174" s="4" t="s">
        <v>443</v>
      </c>
    </row>
    <row r="176" spans="1:21" x14ac:dyDescent="0.35">
      <c r="A176" s="4" t="s">
        <v>444</v>
      </c>
      <c r="B176" s="4" t="s">
        <v>298</v>
      </c>
      <c r="C176" s="4" t="s">
        <v>299</v>
      </c>
      <c r="D176" s="4" t="s">
        <v>300</v>
      </c>
      <c r="E176" s="4" t="s">
        <v>301</v>
      </c>
    </row>
    <row r="177" spans="1:20" x14ac:dyDescent="0.35">
      <c r="A177" s="4" t="s">
        <v>268</v>
      </c>
      <c r="B177" s="4" t="s">
        <v>269</v>
      </c>
      <c r="C177" s="4" t="s">
        <v>270</v>
      </c>
      <c r="D177" s="4" t="s">
        <v>3</v>
      </c>
      <c r="E177" s="4" t="s">
        <v>273</v>
      </c>
      <c r="F177" s="4" t="s">
        <v>5</v>
      </c>
      <c r="G177" s="4" t="s">
        <v>276</v>
      </c>
      <c r="H177" s="4" t="s">
        <v>304</v>
      </c>
    </row>
    <row r="178" spans="1:20" x14ac:dyDescent="0.35">
      <c r="A178" s="4">
        <v>1000</v>
      </c>
      <c r="B178" s="4">
        <v>930</v>
      </c>
      <c r="C178" s="4">
        <v>1.7951000000000002E-2</v>
      </c>
      <c r="D178" s="4">
        <v>3.8605E-2</v>
      </c>
      <c r="E178" s="4">
        <v>-253.52438599999999</v>
      </c>
      <c r="F178" s="4">
        <v>7.0720000000000002E-3</v>
      </c>
      <c r="G178" s="4">
        <v>2.1187000000000001E-2</v>
      </c>
      <c r="H178" s="4" t="s">
        <v>286</v>
      </c>
    </row>
    <row r="179" spans="1:20" x14ac:dyDescent="0.35">
      <c r="A179" s="4">
        <v>1000</v>
      </c>
      <c r="B179" s="4">
        <v>920</v>
      </c>
      <c r="C179" s="4">
        <v>1.459306</v>
      </c>
      <c r="D179" s="4">
        <v>3.1239699999999999</v>
      </c>
      <c r="E179" s="4">
        <v>-20627.132178</v>
      </c>
      <c r="F179" s="4">
        <v>0.57490600000000003</v>
      </c>
      <c r="G179" s="4">
        <v>1.7208110000000001</v>
      </c>
      <c r="H179" s="4" t="s">
        <v>286</v>
      </c>
    </row>
    <row r="180" spans="1:20" x14ac:dyDescent="0.35">
      <c r="A180" s="4">
        <v>1000</v>
      </c>
      <c r="B180" s="4">
        <v>910</v>
      </c>
      <c r="C180" s="4">
        <v>2.9826619999999999</v>
      </c>
      <c r="D180" s="4">
        <v>6.3554649999999997</v>
      </c>
      <c r="E180" s="4">
        <v>-42194.759206000002</v>
      </c>
      <c r="F180" s="4">
        <v>1.175044</v>
      </c>
      <c r="G180" s="4">
        <v>3.5139610000000001</v>
      </c>
      <c r="H180" s="4" t="s">
        <v>286</v>
      </c>
    </row>
    <row r="181" spans="1:20" x14ac:dyDescent="0.35">
      <c r="A181" s="4">
        <v>1000</v>
      </c>
      <c r="B181" s="4">
        <v>900</v>
      </c>
      <c r="C181" s="4">
        <v>4.1141949999999996</v>
      </c>
      <c r="D181" s="4">
        <v>8.7254159999999992</v>
      </c>
      <c r="E181" s="4">
        <v>-58250.635972999997</v>
      </c>
      <c r="F181" s="4">
        <v>1.6208210000000001</v>
      </c>
      <c r="G181" s="4">
        <v>4.8425729999999998</v>
      </c>
      <c r="H181" s="4" t="s">
        <v>286</v>
      </c>
    </row>
    <row r="183" spans="1:20" x14ac:dyDescent="0.35">
      <c r="A183" s="4" t="s">
        <v>411</v>
      </c>
      <c r="B183" s="4" t="s">
        <v>298</v>
      </c>
      <c r="C183" s="4" t="s">
        <v>299</v>
      </c>
      <c r="D183" s="4" t="s">
        <v>300</v>
      </c>
      <c r="E183" s="4" t="s">
        <v>301</v>
      </c>
    </row>
    <row r="184" spans="1:20" x14ac:dyDescent="0.35">
      <c r="A184" s="4" t="s">
        <v>268</v>
      </c>
      <c r="B184" s="4" t="s">
        <v>269</v>
      </c>
      <c r="C184" s="4" t="s">
        <v>270</v>
      </c>
      <c r="D184" s="4" t="s">
        <v>3</v>
      </c>
      <c r="E184" s="4" t="s">
        <v>273</v>
      </c>
      <c r="F184" s="4" t="s">
        <v>5</v>
      </c>
      <c r="G184" s="4" t="s">
        <v>276</v>
      </c>
      <c r="H184" s="4" t="s">
        <v>304</v>
      </c>
      <c r="I184" s="4" t="s">
        <v>286</v>
      </c>
      <c r="J184" s="4" t="s">
        <v>287</v>
      </c>
      <c r="K184" s="4" t="s">
        <v>288</v>
      </c>
      <c r="L184" s="4" t="s">
        <v>289</v>
      </c>
      <c r="M184" s="4" t="s">
        <v>290</v>
      </c>
      <c r="N184" s="4" t="s">
        <v>291</v>
      </c>
      <c r="O184" s="4" t="s">
        <v>2</v>
      </c>
      <c r="P184" s="4" t="s">
        <v>0</v>
      </c>
      <c r="Q184" s="4" t="s">
        <v>1</v>
      </c>
      <c r="R184" s="4" t="s">
        <v>292</v>
      </c>
      <c r="S184" s="4" t="s">
        <v>293</v>
      </c>
      <c r="T184" s="4" t="s">
        <v>294</v>
      </c>
    </row>
    <row r="185" spans="1:20" x14ac:dyDescent="0.35">
      <c r="A185" s="4">
        <v>1000</v>
      </c>
      <c r="B185" s="4">
        <v>1190</v>
      </c>
      <c r="C185" s="4">
        <v>0.32931700000000003</v>
      </c>
      <c r="D185" s="4">
        <v>0.80580600000000002</v>
      </c>
      <c r="E185" s="4">
        <v>-4535.4532449999997</v>
      </c>
      <c r="F185" s="4">
        <v>0.12373000000000001</v>
      </c>
      <c r="G185" s="4">
        <v>0.40577099999999999</v>
      </c>
      <c r="H185" s="4" t="s">
        <v>445</v>
      </c>
      <c r="I185" s="4">
        <v>49.690600000000003</v>
      </c>
      <c r="J185" s="4">
        <v>0</v>
      </c>
      <c r="K185" s="4">
        <v>32.251800000000003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15.013400000000001</v>
      </c>
      <c r="R185" s="4">
        <v>2.9500600000000001</v>
      </c>
      <c r="S185" s="4">
        <v>9.40854E-2</v>
      </c>
      <c r="T185" s="4">
        <v>0</v>
      </c>
    </row>
    <row r="186" spans="1:20" x14ac:dyDescent="0.35">
      <c r="A186" s="4">
        <v>1000</v>
      </c>
      <c r="B186" s="4">
        <v>1180</v>
      </c>
      <c r="C186" s="4">
        <v>3.5704899999999999</v>
      </c>
      <c r="D186" s="4">
        <v>8.7172190000000001</v>
      </c>
      <c r="E186" s="4">
        <v>-49202.679902999997</v>
      </c>
      <c r="F186" s="4">
        <v>1.342824</v>
      </c>
      <c r="G186" s="4">
        <v>4.3962199999999996</v>
      </c>
      <c r="H186" s="4" t="s">
        <v>446</v>
      </c>
      <c r="I186" s="4">
        <v>50.096600000000002</v>
      </c>
      <c r="J186" s="4">
        <v>0</v>
      </c>
      <c r="K186" s="4">
        <v>31.9755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14.6907</v>
      </c>
      <c r="R186" s="4">
        <v>3.1302500000000002</v>
      </c>
      <c r="S186" s="4">
        <v>0.10698000000000001</v>
      </c>
      <c r="T186" s="4">
        <v>0</v>
      </c>
    </row>
    <row r="187" spans="1:20" x14ac:dyDescent="0.35">
      <c r="A187" s="4">
        <v>1000</v>
      </c>
      <c r="B187" s="4">
        <v>1170</v>
      </c>
      <c r="C187" s="4">
        <v>6.6523969999999997</v>
      </c>
      <c r="D187" s="4">
        <v>16.204820000000002</v>
      </c>
      <c r="E187" s="4">
        <v>-91725.655346</v>
      </c>
      <c r="F187" s="4">
        <v>2.5043660000000001</v>
      </c>
      <c r="G187" s="4">
        <v>8.1848259999999993</v>
      </c>
      <c r="H187" s="4" t="s">
        <v>447</v>
      </c>
      <c r="I187" s="4">
        <v>50.503</v>
      </c>
      <c r="J187" s="4">
        <v>0</v>
      </c>
      <c r="K187" s="4">
        <v>31.698399999999999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14.3673</v>
      </c>
      <c r="R187" s="4">
        <v>3.3096199999999998</v>
      </c>
      <c r="S187" s="4">
        <v>0.121701</v>
      </c>
      <c r="T187" s="4">
        <v>0</v>
      </c>
    </row>
    <row r="188" spans="1:20" x14ac:dyDescent="0.35">
      <c r="A188" s="4">
        <v>1000</v>
      </c>
      <c r="B188" s="4">
        <v>1160</v>
      </c>
      <c r="C188" s="4">
        <v>9.9748380000000001</v>
      </c>
      <c r="D188" s="4">
        <v>24.253485000000001</v>
      </c>
      <c r="E188" s="4">
        <v>-137599.29629599999</v>
      </c>
      <c r="F188" s="4">
        <v>3.7606389999999998</v>
      </c>
      <c r="G188" s="4">
        <v>12.265453000000001</v>
      </c>
      <c r="H188" s="4" t="s">
        <v>448</v>
      </c>
      <c r="I188" s="4">
        <v>51.070300000000003</v>
      </c>
      <c r="J188" s="4">
        <v>0</v>
      </c>
      <c r="K188" s="4">
        <v>31.311499999999999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13.915699999999999</v>
      </c>
      <c r="R188" s="4">
        <v>3.5596100000000002</v>
      </c>
      <c r="S188" s="4">
        <v>0.14280699999999999</v>
      </c>
      <c r="T188" s="4">
        <v>0</v>
      </c>
    </row>
    <row r="189" spans="1:20" x14ac:dyDescent="0.35">
      <c r="A189" s="4">
        <v>1000</v>
      </c>
      <c r="B189" s="4">
        <v>1150</v>
      </c>
      <c r="C189" s="4">
        <v>13.287203999999999</v>
      </c>
      <c r="D189" s="4">
        <v>32.247132000000001</v>
      </c>
      <c r="E189" s="4">
        <v>-183371.99378700001</v>
      </c>
      <c r="F189" s="4">
        <v>5.0168949999999999</v>
      </c>
      <c r="G189" s="4">
        <v>16.327750000000002</v>
      </c>
      <c r="H189" s="4" t="s">
        <v>449</v>
      </c>
      <c r="I189" s="4">
        <v>51.646500000000003</v>
      </c>
      <c r="J189" s="4">
        <v>0</v>
      </c>
      <c r="K189" s="4">
        <v>30.9176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13.456300000000001</v>
      </c>
      <c r="R189" s="4">
        <v>3.8109600000000001</v>
      </c>
      <c r="S189" s="4">
        <v>0.16859399999999999</v>
      </c>
      <c r="T189" s="4">
        <v>0</v>
      </c>
    </row>
    <row r="190" spans="1:20" x14ac:dyDescent="0.35">
      <c r="A190" s="4">
        <v>1000</v>
      </c>
      <c r="B190" s="4">
        <v>1140</v>
      </c>
      <c r="C190" s="4">
        <v>16.600007000000002</v>
      </c>
      <c r="D190" s="4">
        <v>40.204188000000002</v>
      </c>
      <c r="E190" s="4">
        <v>-229194.07763399999</v>
      </c>
      <c r="F190" s="4">
        <v>6.2761250000000004</v>
      </c>
      <c r="G190" s="4">
        <v>20.384288999999999</v>
      </c>
      <c r="H190" s="4" t="s">
        <v>450</v>
      </c>
      <c r="I190" s="4">
        <v>52.174700000000001</v>
      </c>
      <c r="J190" s="4">
        <v>0</v>
      </c>
      <c r="K190" s="4">
        <v>30.555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13.033899999999999</v>
      </c>
      <c r="R190" s="4">
        <v>4.03728</v>
      </c>
      <c r="S190" s="4">
        <v>0.19914399999999999</v>
      </c>
      <c r="T190" s="4">
        <v>0</v>
      </c>
    </row>
    <row r="191" spans="1:20" x14ac:dyDescent="0.35">
      <c r="A191" s="4">
        <v>1000</v>
      </c>
      <c r="B191" s="4">
        <v>1130</v>
      </c>
      <c r="C191" s="4">
        <v>20.191534000000001</v>
      </c>
      <c r="D191" s="4">
        <v>48.802591</v>
      </c>
      <c r="E191" s="4">
        <v>-278931.246766</v>
      </c>
      <c r="F191" s="4">
        <v>7.6446329999999998</v>
      </c>
      <c r="G191" s="4">
        <v>24.779589000000001</v>
      </c>
      <c r="H191" s="4" t="s">
        <v>451</v>
      </c>
      <c r="I191" s="4">
        <v>52.7273</v>
      </c>
      <c r="J191" s="4">
        <v>0</v>
      </c>
      <c r="K191" s="4">
        <v>30.182300000000001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12.5975</v>
      </c>
      <c r="R191" s="4">
        <v>4.2918000000000003</v>
      </c>
      <c r="S191" s="4">
        <v>0.201048</v>
      </c>
      <c r="T191" s="4">
        <v>0</v>
      </c>
    </row>
    <row r="192" spans="1:20" x14ac:dyDescent="0.35">
      <c r="A192" s="4">
        <v>1000</v>
      </c>
      <c r="B192" s="4">
        <v>1120</v>
      </c>
      <c r="C192" s="4">
        <v>23.037877999999999</v>
      </c>
      <c r="D192" s="4">
        <v>55.551521999999999</v>
      </c>
      <c r="E192" s="4">
        <v>-318425.22291800001</v>
      </c>
      <c r="F192" s="4">
        <v>8.7321010000000001</v>
      </c>
      <c r="G192" s="4">
        <v>28.252678</v>
      </c>
      <c r="H192" s="4" t="s">
        <v>452</v>
      </c>
      <c r="I192" s="4">
        <v>53.189700000000002</v>
      </c>
      <c r="J192" s="4">
        <v>0</v>
      </c>
      <c r="K192" s="4">
        <v>29.8674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12.229799999999999</v>
      </c>
      <c r="R192" s="4">
        <v>4.4965400000000004</v>
      </c>
      <c r="S192" s="4">
        <v>0.21656900000000001</v>
      </c>
      <c r="T192" s="4">
        <v>0</v>
      </c>
    </row>
    <row r="193" spans="1:20" x14ac:dyDescent="0.35">
      <c r="A193" s="4">
        <v>1000</v>
      </c>
      <c r="B193" s="4">
        <v>1110</v>
      </c>
      <c r="C193" s="4">
        <v>25.324593</v>
      </c>
      <c r="D193" s="4">
        <v>60.903562000000001</v>
      </c>
      <c r="E193" s="4">
        <v>-350242.179298</v>
      </c>
      <c r="F193" s="4">
        <v>9.6069300000000002</v>
      </c>
      <c r="G193" s="4">
        <v>31.032768000000001</v>
      </c>
      <c r="H193" s="4" t="s">
        <v>453</v>
      </c>
      <c r="I193" s="4">
        <v>53.557099999999998</v>
      </c>
      <c r="J193" s="4">
        <v>0</v>
      </c>
      <c r="K193" s="4">
        <v>29.616199999999999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11.9368</v>
      </c>
      <c r="R193" s="4">
        <v>4.6566099999999997</v>
      </c>
      <c r="S193" s="4">
        <v>0.233321</v>
      </c>
      <c r="T193" s="4">
        <v>0</v>
      </c>
    </row>
    <row r="194" spans="1:20" x14ac:dyDescent="0.35">
      <c r="A194" s="4">
        <v>1000</v>
      </c>
      <c r="B194" s="4">
        <v>1100</v>
      </c>
      <c r="C194" s="4">
        <v>27.174789000000001</v>
      </c>
      <c r="D194" s="4">
        <v>65.163841000000005</v>
      </c>
      <c r="E194" s="4">
        <v>-376074.03713200003</v>
      </c>
      <c r="F194" s="4">
        <v>10.315198000000001</v>
      </c>
      <c r="G194" s="4">
        <v>33.272129</v>
      </c>
      <c r="H194" s="4" t="s">
        <v>454</v>
      </c>
      <c r="I194" s="4">
        <v>53.849800000000002</v>
      </c>
      <c r="J194" s="4">
        <v>0</v>
      </c>
      <c r="K194" s="4">
        <v>29.415299999999998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11.7028</v>
      </c>
      <c r="R194" s="4">
        <v>4.7822800000000001</v>
      </c>
      <c r="S194" s="4">
        <v>0.249858</v>
      </c>
      <c r="T194" s="4">
        <v>0</v>
      </c>
    </row>
    <row r="195" spans="1:20" x14ac:dyDescent="0.35">
      <c r="A195" s="4">
        <v>1000</v>
      </c>
      <c r="B195" s="4">
        <v>1090</v>
      </c>
      <c r="C195" s="4">
        <v>28.692661000000001</v>
      </c>
      <c r="D195" s="4">
        <v>68.590867000000003</v>
      </c>
      <c r="E195" s="4">
        <v>-397351.94475800003</v>
      </c>
      <c r="F195" s="4">
        <v>10.896240000000001</v>
      </c>
      <c r="G195" s="4">
        <v>35.099575000000002</v>
      </c>
      <c r="H195" s="4" t="s">
        <v>455</v>
      </c>
      <c r="I195" s="4">
        <v>54.084699999999998</v>
      </c>
      <c r="J195" s="4">
        <v>0</v>
      </c>
      <c r="K195" s="4">
        <v>29.253499999999999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11.5145</v>
      </c>
      <c r="R195" s="4">
        <v>4.8816100000000002</v>
      </c>
      <c r="S195" s="4">
        <v>0.26573200000000002</v>
      </c>
      <c r="T195" s="4">
        <v>0</v>
      </c>
    </row>
    <row r="196" spans="1:20" x14ac:dyDescent="0.35">
      <c r="A196" s="4">
        <v>1000</v>
      </c>
      <c r="B196" s="4">
        <v>1080</v>
      </c>
      <c r="C196" s="4">
        <v>29.955233</v>
      </c>
      <c r="D196" s="4">
        <v>71.376215000000002</v>
      </c>
      <c r="E196" s="4">
        <v>-415133.08570499998</v>
      </c>
      <c r="F196" s="4">
        <v>11.379284999999999</v>
      </c>
      <c r="G196" s="4">
        <v>36.61036</v>
      </c>
      <c r="H196" s="4" t="s">
        <v>456</v>
      </c>
      <c r="I196" s="4">
        <v>54.274700000000003</v>
      </c>
      <c r="J196" s="4">
        <v>0</v>
      </c>
      <c r="K196" s="4">
        <v>29.1221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11.361800000000001</v>
      </c>
      <c r="R196" s="4">
        <v>4.9605800000000002</v>
      </c>
      <c r="S196" s="4">
        <v>0.28081</v>
      </c>
      <c r="T196" s="4">
        <v>0</v>
      </c>
    </row>
    <row r="197" spans="1:20" x14ac:dyDescent="0.35">
      <c r="A197" s="4">
        <v>1000</v>
      </c>
      <c r="B197" s="4">
        <v>1070</v>
      </c>
      <c r="C197" s="4">
        <v>31.018947000000001</v>
      </c>
      <c r="D197" s="4">
        <v>73.660576000000006</v>
      </c>
      <c r="E197" s="4">
        <v>-430191.60583800002</v>
      </c>
      <c r="F197" s="4">
        <v>11.785831</v>
      </c>
      <c r="G197" s="4">
        <v>37.874305</v>
      </c>
      <c r="H197" s="4" t="s">
        <v>457</v>
      </c>
      <c r="I197" s="4">
        <v>54.429299999999998</v>
      </c>
      <c r="J197" s="4">
        <v>0</v>
      </c>
      <c r="K197" s="4">
        <v>29.014800000000001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11.2372</v>
      </c>
      <c r="R197" s="4">
        <v>5.0236900000000002</v>
      </c>
      <c r="S197" s="4">
        <v>0.29508299999999998</v>
      </c>
      <c r="T197" s="4">
        <v>0</v>
      </c>
    </row>
    <row r="198" spans="1:20" x14ac:dyDescent="0.35">
      <c r="A198" s="4">
        <v>1000</v>
      </c>
      <c r="B198" s="4">
        <v>1060</v>
      </c>
      <c r="C198" s="4">
        <v>31.925567000000001</v>
      </c>
      <c r="D198" s="4">
        <v>75.548244999999994</v>
      </c>
      <c r="E198" s="4">
        <v>-443099.99955800001</v>
      </c>
      <c r="F198" s="4">
        <v>12.131842000000001</v>
      </c>
      <c r="G198" s="4">
        <v>38.943086000000001</v>
      </c>
      <c r="H198" s="4" t="s">
        <v>457</v>
      </c>
      <c r="I198" s="4">
        <v>54.555900000000001</v>
      </c>
      <c r="J198" s="4">
        <v>0</v>
      </c>
      <c r="K198" s="4">
        <v>28.926400000000001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11.1347</v>
      </c>
      <c r="R198" s="4">
        <v>5.0743099999999997</v>
      </c>
      <c r="S198" s="4">
        <v>0.30858999999999998</v>
      </c>
      <c r="T198" s="4">
        <v>0</v>
      </c>
    </row>
    <row r="199" spans="1:20" x14ac:dyDescent="0.35">
      <c r="A199" s="4">
        <v>1000</v>
      </c>
      <c r="B199" s="4">
        <v>1050</v>
      </c>
      <c r="C199" s="4">
        <v>32.706409999999998</v>
      </c>
      <c r="D199" s="4">
        <v>77.117537999999996</v>
      </c>
      <c r="E199" s="4">
        <v>-454287.33315600001</v>
      </c>
      <c r="F199" s="4">
        <v>12.429318</v>
      </c>
      <c r="G199" s="4">
        <v>39.855459000000003</v>
      </c>
      <c r="H199" s="4" t="s">
        <v>458</v>
      </c>
      <c r="I199" s="4">
        <v>54.660200000000003</v>
      </c>
      <c r="J199" s="4">
        <v>0</v>
      </c>
      <c r="K199" s="4">
        <v>28.853300000000001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11.0501</v>
      </c>
      <c r="R199" s="4">
        <v>5.1150200000000003</v>
      </c>
      <c r="S199" s="4">
        <v>0.32139299999999998</v>
      </c>
      <c r="T199" s="4">
        <v>0</v>
      </c>
    </row>
    <row r="200" spans="1:20" x14ac:dyDescent="0.35">
      <c r="A200" s="4">
        <v>1000</v>
      </c>
      <c r="B200" s="4">
        <v>1040</v>
      </c>
      <c r="C200" s="4">
        <v>33.385278999999997</v>
      </c>
      <c r="D200" s="4">
        <v>78.428051999999994</v>
      </c>
      <c r="E200" s="4">
        <v>-464079.60890799999</v>
      </c>
      <c r="F200" s="4">
        <v>12.687402000000001</v>
      </c>
      <c r="G200" s="4">
        <v>40.640886000000002</v>
      </c>
      <c r="H200" s="4" t="s">
        <v>458</v>
      </c>
      <c r="I200" s="4">
        <v>54.746499999999997</v>
      </c>
      <c r="J200" s="4">
        <v>0</v>
      </c>
      <c r="K200" s="4">
        <v>28.792400000000001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10.979699999999999</v>
      </c>
      <c r="R200" s="4">
        <v>5.1477599999999999</v>
      </c>
      <c r="S200" s="4">
        <v>0.33355600000000002</v>
      </c>
      <c r="T200" s="4">
        <v>0</v>
      </c>
    </row>
    <row r="201" spans="1:20" x14ac:dyDescent="0.35">
      <c r="A201" s="4">
        <v>1000</v>
      </c>
      <c r="B201" s="4">
        <v>1030</v>
      </c>
      <c r="C201" s="4">
        <v>33.980508999999998</v>
      </c>
      <c r="D201" s="4">
        <v>79.525728000000001</v>
      </c>
      <c r="E201" s="4">
        <v>-472727.80320299999</v>
      </c>
      <c r="F201" s="4">
        <v>12.913150999999999</v>
      </c>
      <c r="G201" s="4">
        <v>41.322057000000001</v>
      </c>
      <c r="H201" s="4" t="s">
        <v>458</v>
      </c>
      <c r="I201" s="4">
        <v>54.818199999999997</v>
      </c>
      <c r="J201" s="4">
        <v>0</v>
      </c>
      <c r="K201" s="4">
        <v>28.741599999999998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10.920999999999999</v>
      </c>
      <c r="R201" s="4">
        <v>5.17408</v>
      </c>
      <c r="S201" s="4">
        <v>0.34514400000000001</v>
      </c>
      <c r="T201" s="4">
        <v>0</v>
      </c>
    </row>
    <row r="202" spans="1:20" x14ac:dyDescent="0.35">
      <c r="A202" s="4">
        <v>1000</v>
      </c>
      <c r="B202" s="4">
        <v>1020</v>
      </c>
      <c r="C202" s="4">
        <v>34.506394</v>
      </c>
      <c r="D202" s="4">
        <v>80.446411999999995</v>
      </c>
      <c r="E202" s="4">
        <v>-480427.54132100003</v>
      </c>
      <c r="F202" s="4">
        <v>13.112074</v>
      </c>
      <c r="G202" s="4">
        <v>41.916663</v>
      </c>
      <c r="H202" s="4" t="s">
        <v>458</v>
      </c>
      <c r="I202" s="4">
        <v>54.877899999999997</v>
      </c>
      <c r="J202" s="4">
        <v>0</v>
      </c>
      <c r="K202" s="4">
        <v>28.698899999999998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10.8719</v>
      </c>
      <c r="R202" s="4">
        <v>5.1951599999999996</v>
      </c>
      <c r="S202" s="4">
        <v>0.356215</v>
      </c>
      <c r="T202" s="4">
        <v>0</v>
      </c>
    </row>
    <row r="203" spans="1:20" x14ac:dyDescent="0.35">
      <c r="A203" s="4">
        <v>1000</v>
      </c>
      <c r="B203" s="4">
        <v>1010</v>
      </c>
      <c r="C203" s="4">
        <v>34.974282000000002</v>
      </c>
      <c r="D203" s="4">
        <v>81.216673</v>
      </c>
      <c r="E203" s="4">
        <v>-487336.495666</v>
      </c>
      <c r="F203" s="4">
        <v>13.288478</v>
      </c>
      <c r="G203" s="4">
        <v>42.684888000000001</v>
      </c>
      <c r="H203" s="4" t="s">
        <v>459</v>
      </c>
      <c r="I203" s="4">
        <v>54.927700000000002</v>
      </c>
      <c r="J203" s="4">
        <v>0</v>
      </c>
      <c r="K203" s="4">
        <v>28.6629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10.8306</v>
      </c>
      <c r="R203" s="4">
        <v>5.2119600000000004</v>
      </c>
      <c r="S203" s="4">
        <v>0.36682700000000001</v>
      </c>
      <c r="T203" s="4">
        <v>0</v>
      </c>
    </row>
    <row r="204" spans="1:20" x14ac:dyDescent="0.35">
      <c r="A204" s="4">
        <v>1000</v>
      </c>
      <c r="B204" s="4">
        <v>1000</v>
      </c>
      <c r="C204" s="4">
        <v>35.393208000000001</v>
      </c>
      <c r="D204" s="4">
        <v>81.860973999999999</v>
      </c>
      <c r="E204" s="4">
        <v>-493575.924107</v>
      </c>
      <c r="F204" s="4">
        <v>13.445926999999999</v>
      </c>
      <c r="G204" s="4">
        <v>43.151414000000003</v>
      </c>
      <c r="H204" s="4" t="s">
        <v>459</v>
      </c>
      <c r="I204" s="4">
        <v>54.9694</v>
      </c>
      <c r="J204" s="4">
        <v>0</v>
      </c>
      <c r="K204" s="4">
        <v>28.6326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10.7958</v>
      </c>
      <c r="R204" s="4">
        <v>5.2252299999999998</v>
      </c>
      <c r="S204" s="4">
        <v>0.377029</v>
      </c>
      <c r="T204" s="4">
        <v>0</v>
      </c>
    </row>
    <row r="205" spans="1:20" x14ac:dyDescent="0.35">
      <c r="A205" s="4">
        <v>1000</v>
      </c>
      <c r="B205" s="4">
        <v>990</v>
      </c>
      <c r="C205" s="4">
        <v>35.770377000000003</v>
      </c>
      <c r="D205" s="4">
        <v>82.397423000000003</v>
      </c>
      <c r="E205" s="4">
        <v>-499244.29211500002</v>
      </c>
      <c r="F205" s="4">
        <v>13.587206</v>
      </c>
      <c r="G205" s="4">
        <v>43.565337999999997</v>
      </c>
      <c r="H205" s="4" t="s">
        <v>459</v>
      </c>
      <c r="I205" s="4">
        <v>55.004300000000001</v>
      </c>
      <c r="J205" s="4">
        <v>0</v>
      </c>
      <c r="K205" s="4">
        <v>28.6069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10.766500000000001</v>
      </c>
      <c r="R205" s="4">
        <v>5.2355600000000004</v>
      </c>
      <c r="S205" s="4">
        <v>0.38686300000000001</v>
      </c>
      <c r="T205" s="4">
        <v>0</v>
      </c>
    </row>
    <row r="206" spans="1:20" x14ac:dyDescent="0.35">
      <c r="A206" s="4">
        <v>1000</v>
      </c>
      <c r="B206" s="4">
        <v>980</v>
      </c>
      <c r="C206" s="4">
        <v>36.111643000000001</v>
      </c>
      <c r="D206" s="4">
        <v>82.840726000000004</v>
      </c>
      <c r="E206" s="4">
        <v>-504421.60208899999</v>
      </c>
      <c r="F206" s="4">
        <v>13.714584</v>
      </c>
      <c r="G206" s="4">
        <v>43.933993999999998</v>
      </c>
      <c r="H206" s="4" t="s">
        <v>459</v>
      </c>
      <c r="I206" s="4">
        <v>55.0334</v>
      </c>
      <c r="J206" s="4">
        <v>0</v>
      </c>
      <c r="K206" s="4">
        <v>28.585100000000001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10.7417</v>
      </c>
      <c r="R206" s="4">
        <v>5.2434500000000002</v>
      </c>
      <c r="S206" s="4">
        <v>0.39636900000000003</v>
      </c>
      <c r="T206" s="4">
        <v>0</v>
      </c>
    </row>
    <row r="207" spans="1:20" x14ac:dyDescent="0.35">
      <c r="A207" s="4">
        <v>1000</v>
      </c>
      <c r="B207" s="4">
        <v>970</v>
      </c>
      <c r="C207" s="4">
        <v>36.421802</v>
      </c>
      <c r="D207" s="4">
        <v>83.202935999999994</v>
      </c>
      <c r="E207" s="4">
        <v>-509173.37639300001</v>
      </c>
      <c r="F207" s="4">
        <v>13.829919</v>
      </c>
      <c r="G207" s="4">
        <v>44.263407000000001</v>
      </c>
      <c r="H207" s="4" t="s">
        <v>459</v>
      </c>
      <c r="I207" s="4">
        <v>55.0578</v>
      </c>
      <c r="J207" s="4">
        <v>0</v>
      </c>
      <c r="K207" s="4">
        <v>28.566600000000001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10.720800000000001</v>
      </c>
      <c r="R207" s="4">
        <v>5.2492799999999997</v>
      </c>
      <c r="S207" s="4">
        <v>0.40558100000000002</v>
      </c>
      <c r="T207" s="4">
        <v>0</v>
      </c>
    </row>
    <row r="208" spans="1:20" x14ac:dyDescent="0.35">
      <c r="A208" s="4">
        <v>1000</v>
      </c>
      <c r="B208" s="4">
        <v>960</v>
      </c>
      <c r="C208" s="4">
        <v>36.704811999999997</v>
      </c>
      <c r="D208" s="4">
        <v>83.494000999999997</v>
      </c>
      <c r="E208" s="4">
        <v>-513553.671294</v>
      </c>
      <c r="F208" s="4">
        <v>13.934746000000001</v>
      </c>
      <c r="G208" s="4">
        <v>44.558560999999997</v>
      </c>
      <c r="H208" s="4" t="s">
        <v>459</v>
      </c>
      <c r="I208" s="4">
        <v>55.078099999999999</v>
      </c>
      <c r="J208" s="4">
        <v>0</v>
      </c>
      <c r="K208" s="4">
        <v>28.550899999999999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10.703099999999999</v>
      </c>
      <c r="R208" s="4">
        <v>5.2533899999999996</v>
      </c>
      <c r="S208" s="4">
        <v>0.41452899999999998</v>
      </c>
      <c r="T208" s="4">
        <v>0</v>
      </c>
    </row>
    <row r="209" spans="1:22" x14ac:dyDescent="0.35">
      <c r="A209" s="4">
        <v>1000</v>
      </c>
      <c r="B209" s="4">
        <v>950</v>
      </c>
      <c r="C209" s="4">
        <v>36.963962000000002</v>
      </c>
      <c r="D209" s="4">
        <v>83.722189</v>
      </c>
      <c r="E209" s="4">
        <v>-517607.37060899998</v>
      </c>
      <c r="F209" s="4">
        <v>14.030341</v>
      </c>
      <c r="G209" s="4">
        <v>44.823616000000001</v>
      </c>
      <c r="H209" s="4" t="s">
        <v>459</v>
      </c>
      <c r="I209" s="4">
        <v>55.094900000000003</v>
      </c>
      <c r="J209" s="4">
        <v>0</v>
      </c>
      <c r="K209" s="4">
        <v>28.537600000000001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10.6882</v>
      </c>
      <c r="R209" s="4">
        <v>5.2560399999999996</v>
      </c>
      <c r="S209" s="4">
        <v>0.42324200000000001</v>
      </c>
      <c r="T209" s="4">
        <v>0</v>
      </c>
    </row>
    <row r="210" spans="1:22" x14ac:dyDescent="0.35">
      <c r="A210" s="4">
        <v>1000</v>
      </c>
      <c r="B210" s="4">
        <v>940</v>
      </c>
      <c r="C210" s="4">
        <v>37.201999000000001</v>
      </c>
      <c r="D210" s="4">
        <v>83.894407000000001</v>
      </c>
      <c r="E210" s="4">
        <v>-521371.94674799999</v>
      </c>
      <c r="F210" s="4">
        <v>14.117772</v>
      </c>
      <c r="G210" s="4">
        <v>45.062066000000002</v>
      </c>
      <c r="H210" s="4" t="s">
        <v>459</v>
      </c>
      <c r="I210" s="4">
        <v>55.108800000000002</v>
      </c>
      <c r="J210" s="4">
        <v>0</v>
      </c>
      <c r="K210" s="4">
        <v>28.526299999999999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10.675599999999999</v>
      </c>
      <c r="R210" s="4">
        <v>5.2574699999999996</v>
      </c>
      <c r="S210" s="4">
        <v>0.43174400000000002</v>
      </c>
      <c r="T210" s="4">
        <v>0</v>
      </c>
    </row>
    <row r="211" spans="1:22" x14ac:dyDescent="0.35">
      <c r="A211" s="4">
        <v>1000</v>
      </c>
      <c r="B211" s="4">
        <v>930</v>
      </c>
      <c r="C211" s="4">
        <v>37.504404999999998</v>
      </c>
      <c r="D211" s="4">
        <v>84.201830000000001</v>
      </c>
      <c r="E211" s="4">
        <v>-526036.58141099999</v>
      </c>
      <c r="F211" s="4">
        <v>14.22931</v>
      </c>
      <c r="G211" s="4">
        <v>45.376350000000002</v>
      </c>
      <c r="H211" s="4" t="s">
        <v>460</v>
      </c>
      <c r="I211" s="4">
        <v>55.114199999999997</v>
      </c>
      <c r="J211" s="4">
        <v>0</v>
      </c>
      <c r="K211" s="4">
        <v>28.519500000000001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10.668699999999999</v>
      </c>
      <c r="R211" s="4">
        <v>5.2515599999999996</v>
      </c>
      <c r="S211" s="4">
        <v>0.44601200000000002</v>
      </c>
      <c r="T211" s="4">
        <v>0</v>
      </c>
    </row>
    <row r="212" spans="1:22" x14ac:dyDescent="0.35">
      <c r="A212" s="4">
        <v>1000</v>
      </c>
      <c r="B212" s="4">
        <v>920</v>
      </c>
      <c r="C212" s="4">
        <v>38.477859000000002</v>
      </c>
      <c r="D212" s="4">
        <v>86.001560999999995</v>
      </c>
      <c r="E212" s="4">
        <v>-539984.03447499999</v>
      </c>
      <c r="F212" s="4">
        <v>14.596461</v>
      </c>
      <c r="G212" s="4">
        <v>46.491173000000003</v>
      </c>
      <c r="H212" s="4" t="s">
        <v>461</v>
      </c>
      <c r="I212" s="4">
        <v>55.127099999999999</v>
      </c>
      <c r="J212" s="4">
        <v>0</v>
      </c>
      <c r="K212" s="4">
        <v>28.490600000000001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10.6418</v>
      </c>
      <c r="R212" s="4">
        <v>5.2043600000000003</v>
      </c>
      <c r="S212" s="4">
        <v>0.53616399999999997</v>
      </c>
      <c r="T212" s="4">
        <v>0</v>
      </c>
    </row>
    <row r="213" spans="1:22" x14ac:dyDescent="0.35">
      <c r="A213" s="4">
        <v>1000</v>
      </c>
      <c r="B213" s="4">
        <v>910</v>
      </c>
      <c r="C213" s="4">
        <v>39.551709000000002</v>
      </c>
      <c r="D213" s="4">
        <v>88.001213000000007</v>
      </c>
      <c r="E213" s="4">
        <v>-555275.23713699996</v>
      </c>
      <c r="F213" s="4">
        <v>15.002268000000001</v>
      </c>
      <c r="G213" s="4">
        <v>47.718950999999997</v>
      </c>
      <c r="H213" s="4" t="s">
        <v>462</v>
      </c>
      <c r="I213" s="4">
        <v>55.144199999999998</v>
      </c>
      <c r="J213" s="4">
        <v>0</v>
      </c>
      <c r="K213" s="4">
        <v>28.4495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10.603999999999999</v>
      </c>
      <c r="R213" s="4">
        <v>5.1346499999999997</v>
      </c>
      <c r="S213" s="4">
        <v>0.66778499999999996</v>
      </c>
      <c r="T213" s="4">
        <v>0</v>
      </c>
    </row>
    <row r="214" spans="1:22" x14ac:dyDescent="0.35">
      <c r="A214" s="4">
        <v>1000</v>
      </c>
      <c r="B214" s="4">
        <v>900</v>
      </c>
      <c r="C214" s="4">
        <v>40.454901999999997</v>
      </c>
      <c r="D214" s="4">
        <v>89.599633999999995</v>
      </c>
      <c r="E214" s="4">
        <v>-568153.79303099995</v>
      </c>
      <c r="F214" s="4">
        <v>15.344147</v>
      </c>
      <c r="G214" s="4">
        <v>48.737405000000003</v>
      </c>
      <c r="H214" s="4" t="s">
        <v>463</v>
      </c>
      <c r="I214" s="4">
        <v>55.176699999999997</v>
      </c>
      <c r="J214" s="4">
        <v>0</v>
      </c>
      <c r="K214" s="4">
        <v>28.395299999999999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10.5517</v>
      </c>
      <c r="R214" s="4">
        <v>5.0652999999999997</v>
      </c>
      <c r="S214" s="4">
        <v>0.81096599999999996</v>
      </c>
      <c r="T214" s="4">
        <v>0</v>
      </c>
    </row>
    <row r="216" spans="1:22" x14ac:dyDescent="0.35">
      <c r="A216" s="4" t="s">
        <v>352</v>
      </c>
      <c r="B216" s="4" t="s">
        <v>298</v>
      </c>
      <c r="C216" s="4" t="s">
        <v>299</v>
      </c>
      <c r="D216" s="4" t="s">
        <v>300</v>
      </c>
      <c r="E216" s="4" t="s">
        <v>301</v>
      </c>
    </row>
    <row r="217" spans="1:22" x14ac:dyDescent="0.35">
      <c r="A217" s="4" t="s">
        <v>268</v>
      </c>
      <c r="B217" s="4" t="s">
        <v>269</v>
      </c>
      <c r="C217" s="4" t="s">
        <v>270</v>
      </c>
      <c r="D217" s="4" t="s">
        <v>3</v>
      </c>
      <c r="E217" s="4" t="s">
        <v>273</v>
      </c>
      <c r="F217" s="4" t="s">
        <v>5</v>
      </c>
      <c r="G217" s="4" t="s">
        <v>276</v>
      </c>
      <c r="H217" s="4" t="s">
        <v>303</v>
      </c>
      <c r="I217" s="4" t="s">
        <v>304</v>
      </c>
      <c r="J217" s="4" t="s">
        <v>286</v>
      </c>
      <c r="K217" s="4" t="s">
        <v>287</v>
      </c>
      <c r="L217" s="4" t="s">
        <v>288</v>
      </c>
      <c r="M217" s="4" t="s">
        <v>289</v>
      </c>
      <c r="N217" s="4" t="s">
        <v>290</v>
      </c>
      <c r="O217" s="4" t="s">
        <v>291</v>
      </c>
      <c r="P217" s="4" t="s">
        <v>2</v>
      </c>
      <c r="Q217" s="4" t="s">
        <v>0</v>
      </c>
      <c r="R217" s="4" t="s">
        <v>1</v>
      </c>
      <c r="S217" s="4" t="s">
        <v>292</v>
      </c>
      <c r="T217" s="4" t="s">
        <v>293</v>
      </c>
      <c r="U217" s="4" t="s">
        <v>294</v>
      </c>
      <c r="V217" s="4" t="s">
        <v>25</v>
      </c>
    </row>
    <row r="218" spans="1:22" x14ac:dyDescent="0.35">
      <c r="A218" s="4">
        <v>1000</v>
      </c>
      <c r="B218" s="4">
        <v>1160</v>
      </c>
      <c r="C218" s="4">
        <v>3.5182850000000001</v>
      </c>
      <c r="D218" s="4">
        <v>8.1823840000000008</v>
      </c>
      <c r="E218" s="4">
        <v>-43669.335600999999</v>
      </c>
      <c r="F218" s="4">
        <v>1.0751109999999999</v>
      </c>
      <c r="G218" s="4">
        <v>4.1384429999999996</v>
      </c>
      <c r="H218" s="4" t="s">
        <v>305</v>
      </c>
      <c r="I218" s="4" t="s">
        <v>464</v>
      </c>
      <c r="J218" s="4">
        <v>49.810499999999998</v>
      </c>
      <c r="K218" s="4">
        <v>0.48904700000000001</v>
      </c>
      <c r="L218" s="4">
        <v>4.4322400000000002</v>
      </c>
      <c r="M218" s="4">
        <v>3.2325699999999999</v>
      </c>
      <c r="N218" s="4">
        <v>0</v>
      </c>
      <c r="O218" s="4">
        <v>8.1292399999999994</v>
      </c>
      <c r="P218" s="4">
        <v>0</v>
      </c>
      <c r="Q218" s="4">
        <v>15.3195</v>
      </c>
      <c r="R218" s="4">
        <v>18.363199999999999</v>
      </c>
      <c r="S218" s="4">
        <v>0.22372600000000001</v>
      </c>
      <c r="T218" s="4">
        <v>0</v>
      </c>
      <c r="U218" s="4">
        <v>0</v>
      </c>
      <c r="V218" s="4">
        <f>0.85/(0.85+0.25)*100</f>
        <v>77.272727272727266</v>
      </c>
    </row>
    <row r="219" spans="1:22" x14ac:dyDescent="0.35">
      <c r="A219" s="4">
        <v>1000</v>
      </c>
      <c r="B219" s="4">
        <v>1150</v>
      </c>
      <c r="C219" s="4">
        <v>7.5642050000000003</v>
      </c>
      <c r="D219" s="4">
        <v>17.559434</v>
      </c>
      <c r="E219" s="4">
        <v>-93130.055238000001</v>
      </c>
      <c r="F219" s="4">
        <v>2.3031540000000001</v>
      </c>
      <c r="G219" s="4">
        <v>8.8905949999999994</v>
      </c>
      <c r="H219" s="4" t="s">
        <v>305</v>
      </c>
      <c r="I219" s="4" t="s">
        <v>465</v>
      </c>
      <c r="J219" s="4">
        <v>49.776899999999998</v>
      </c>
      <c r="K219" s="4">
        <v>0.48452099999999998</v>
      </c>
      <c r="L219" s="4">
        <v>4.3075299999999999</v>
      </c>
      <c r="M219" s="4">
        <v>3.2531699999999999</v>
      </c>
      <c r="N219" s="4">
        <v>0</v>
      </c>
      <c r="O219" s="4">
        <v>9.2964199999999995</v>
      </c>
      <c r="P219" s="4">
        <v>0</v>
      </c>
      <c r="Q219" s="4">
        <v>15.523400000000001</v>
      </c>
      <c r="R219" s="4">
        <v>17.134599999999999</v>
      </c>
      <c r="S219" s="4">
        <v>0.22353500000000001</v>
      </c>
      <c r="T219" s="4">
        <v>0</v>
      </c>
      <c r="U219" s="4">
        <v>0</v>
      </c>
    </row>
    <row r="220" spans="1:22" x14ac:dyDescent="0.35">
      <c r="A220" s="4">
        <v>1000</v>
      </c>
      <c r="B220" s="4">
        <v>1140</v>
      </c>
      <c r="C220" s="4">
        <v>11.383247000000001</v>
      </c>
      <c r="D220" s="4">
        <v>26.372699999999998</v>
      </c>
      <c r="E220" s="4">
        <v>-138715.324536</v>
      </c>
      <c r="F220" s="4">
        <v>3.4508200000000002</v>
      </c>
      <c r="G220" s="4">
        <v>13.36298</v>
      </c>
      <c r="H220" s="4" t="s">
        <v>305</v>
      </c>
      <c r="I220" s="4" t="s">
        <v>466</v>
      </c>
      <c r="J220" s="4">
        <v>49.713099999999997</v>
      </c>
      <c r="K220" s="4">
        <v>0.46904099999999999</v>
      </c>
      <c r="L220" s="4">
        <v>4.1727499999999997</v>
      </c>
      <c r="M220" s="4">
        <v>3.2810199999999998</v>
      </c>
      <c r="N220" s="4">
        <v>0</v>
      </c>
      <c r="O220" s="4">
        <v>10.7281</v>
      </c>
      <c r="P220" s="4">
        <v>0</v>
      </c>
      <c r="Q220" s="4">
        <v>15.706200000000001</v>
      </c>
      <c r="R220" s="4">
        <v>15.7117</v>
      </c>
      <c r="S220" s="4">
        <v>0.21820300000000001</v>
      </c>
      <c r="T220" s="4">
        <v>0</v>
      </c>
      <c r="U220" s="4">
        <v>0</v>
      </c>
    </row>
    <row r="221" spans="1:22" x14ac:dyDescent="0.35">
      <c r="A221" s="4">
        <v>1000</v>
      </c>
      <c r="B221" s="4">
        <v>1130</v>
      </c>
      <c r="C221" s="4">
        <v>16.312442999999998</v>
      </c>
      <c r="D221" s="4">
        <v>37.487226</v>
      </c>
      <c r="E221" s="4">
        <v>-198915.05689000001</v>
      </c>
      <c r="F221" s="4">
        <v>4.9388370000000004</v>
      </c>
      <c r="G221" s="4">
        <v>19.015183</v>
      </c>
      <c r="H221" s="4" t="s">
        <v>305</v>
      </c>
      <c r="I221" s="4" t="s">
        <v>467</v>
      </c>
      <c r="J221" s="4">
        <v>49.4054</v>
      </c>
      <c r="K221" s="4">
        <v>0.55157500000000004</v>
      </c>
      <c r="L221" s="4">
        <v>4.1438199999999998</v>
      </c>
      <c r="M221" s="4">
        <v>3.4720399999999998</v>
      </c>
      <c r="N221" s="4">
        <v>0</v>
      </c>
      <c r="O221" s="4">
        <v>10.298999999999999</v>
      </c>
      <c r="P221" s="4">
        <v>0</v>
      </c>
      <c r="Q221" s="4">
        <v>14.560600000000001</v>
      </c>
      <c r="R221" s="4">
        <v>17.325800000000001</v>
      </c>
      <c r="S221" s="4">
        <v>0.241817</v>
      </c>
      <c r="T221" s="4">
        <v>0</v>
      </c>
      <c r="U221" s="4">
        <v>0</v>
      </c>
    </row>
    <row r="222" spans="1:22" x14ac:dyDescent="0.35">
      <c r="A222" s="4">
        <v>1000</v>
      </c>
      <c r="B222" s="4">
        <v>1120</v>
      </c>
      <c r="C222" s="4">
        <v>18.936271999999999</v>
      </c>
      <c r="D222" s="4">
        <v>43.312213999999997</v>
      </c>
      <c r="E222" s="4">
        <v>-230394.768664</v>
      </c>
      <c r="F222" s="4">
        <v>5.7240700000000002</v>
      </c>
      <c r="G222" s="4">
        <v>22.013392</v>
      </c>
      <c r="H222" s="4" t="s">
        <v>305</v>
      </c>
      <c r="I222" s="4" t="s">
        <v>468</v>
      </c>
      <c r="J222" s="4">
        <v>49.400199999999998</v>
      </c>
      <c r="K222" s="4">
        <v>0.55777600000000005</v>
      </c>
      <c r="L222" s="4">
        <v>4.0006000000000004</v>
      </c>
      <c r="M222" s="4">
        <v>3.4402499999999998</v>
      </c>
      <c r="N222" s="4">
        <v>0</v>
      </c>
      <c r="O222" s="4">
        <v>10.6502</v>
      </c>
      <c r="P222" s="4">
        <v>0</v>
      </c>
      <c r="Q222" s="4">
        <v>14.287800000000001</v>
      </c>
      <c r="R222" s="4">
        <v>17.4178</v>
      </c>
      <c r="S222" s="4">
        <v>0.24541099999999999</v>
      </c>
      <c r="T222" s="4">
        <v>0</v>
      </c>
      <c r="U222" s="4">
        <v>0</v>
      </c>
    </row>
    <row r="223" spans="1:22" x14ac:dyDescent="0.35">
      <c r="A223" s="4">
        <v>1000</v>
      </c>
      <c r="B223" s="4">
        <v>1110</v>
      </c>
      <c r="C223" s="4">
        <v>20.413599999999999</v>
      </c>
      <c r="D223" s="4">
        <v>46.474547000000001</v>
      </c>
      <c r="E223" s="4">
        <v>-247997.466419</v>
      </c>
      <c r="F223" s="4">
        <v>6.1623640000000002</v>
      </c>
      <c r="G223" s="4">
        <v>23.672601</v>
      </c>
      <c r="H223" s="4" t="s">
        <v>305</v>
      </c>
      <c r="I223" s="4" t="s">
        <v>469</v>
      </c>
      <c r="J223" s="4">
        <v>49.400599999999997</v>
      </c>
      <c r="K223" s="4">
        <v>0.56573499999999999</v>
      </c>
      <c r="L223" s="4">
        <v>3.8812799999999998</v>
      </c>
      <c r="M223" s="4">
        <v>3.3976000000000002</v>
      </c>
      <c r="N223" s="4">
        <v>0</v>
      </c>
      <c r="O223" s="4">
        <v>10.928900000000001</v>
      </c>
      <c r="P223" s="4">
        <v>0</v>
      </c>
      <c r="Q223" s="4">
        <v>14.050700000000001</v>
      </c>
      <c r="R223" s="4">
        <v>17.5273</v>
      </c>
      <c r="S223" s="4">
        <v>0.24784100000000001</v>
      </c>
      <c r="T223" s="4">
        <v>0</v>
      </c>
      <c r="U223" s="4">
        <v>0</v>
      </c>
    </row>
    <row r="224" spans="1:22" x14ac:dyDescent="0.35">
      <c r="A224" s="4">
        <v>1000</v>
      </c>
      <c r="B224" s="4">
        <v>1100</v>
      </c>
      <c r="C224" s="4">
        <v>21.335232000000001</v>
      </c>
      <c r="D224" s="4">
        <v>48.349148999999997</v>
      </c>
      <c r="E224" s="4">
        <v>-258932.598275</v>
      </c>
      <c r="F224" s="4">
        <v>6.4330230000000004</v>
      </c>
      <c r="G224" s="4">
        <v>24.685361</v>
      </c>
      <c r="H224" s="4" t="s">
        <v>305</v>
      </c>
      <c r="I224" s="4" t="s">
        <v>470</v>
      </c>
      <c r="J224" s="4">
        <v>49.402000000000001</v>
      </c>
      <c r="K224" s="4">
        <v>0.57528400000000002</v>
      </c>
      <c r="L224" s="4">
        <v>3.7807499999999998</v>
      </c>
      <c r="M224" s="4">
        <v>3.3496100000000002</v>
      </c>
      <c r="N224" s="4">
        <v>0</v>
      </c>
      <c r="O224" s="4">
        <v>11.158200000000001</v>
      </c>
      <c r="P224" s="4">
        <v>0</v>
      </c>
      <c r="Q224" s="4">
        <v>13.8377</v>
      </c>
      <c r="R224" s="4">
        <v>17.646999999999998</v>
      </c>
      <c r="S224" s="4">
        <v>0.24942600000000001</v>
      </c>
      <c r="T224" s="4">
        <v>0</v>
      </c>
      <c r="U224" s="4">
        <v>0</v>
      </c>
    </row>
    <row r="225" spans="1:22" x14ac:dyDescent="0.35">
      <c r="A225" s="4">
        <v>1000</v>
      </c>
      <c r="B225" s="4">
        <v>1090</v>
      </c>
      <c r="C225" s="4">
        <v>21.943155000000001</v>
      </c>
      <c r="D225" s="4">
        <v>49.499070000000003</v>
      </c>
      <c r="E225" s="4">
        <v>-266140.831053</v>
      </c>
      <c r="F225" s="4">
        <v>6.6093979999999997</v>
      </c>
      <c r="G225" s="4">
        <v>25.334996</v>
      </c>
      <c r="H225" s="4" t="s">
        <v>305</v>
      </c>
      <c r="I225" s="4" t="s">
        <v>471</v>
      </c>
      <c r="J225" s="4">
        <v>49.4039</v>
      </c>
      <c r="K225" s="4">
        <v>0.58621900000000005</v>
      </c>
      <c r="L225" s="4">
        <v>3.6948699999999999</v>
      </c>
      <c r="M225" s="4">
        <v>3.2981099999999999</v>
      </c>
      <c r="N225" s="4">
        <v>0</v>
      </c>
      <c r="O225" s="4">
        <v>11.349600000000001</v>
      </c>
      <c r="P225" s="4">
        <v>0</v>
      </c>
      <c r="Q225" s="4">
        <v>13.6441</v>
      </c>
      <c r="R225" s="4">
        <v>17.7728</v>
      </c>
      <c r="S225" s="4">
        <v>0.25039299999999998</v>
      </c>
      <c r="T225" s="4">
        <v>0</v>
      </c>
      <c r="U225" s="4">
        <v>0</v>
      </c>
    </row>
    <row r="226" spans="1:22" x14ac:dyDescent="0.35">
      <c r="A226" s="4">
        <v>1000</v>
      </c>
      <c r="B226" s="4">
        <v>1080</v>
      </c>
      <c r="C226" s="4">
        <v>22.356529999999999</v>
      </c>
      <c r="D226" s="4">
        <v>50.201396000000003</v>
      </c>
      <c r="E226" s="4">
        <v>-271063.02238699998</v>
      </c>
      <c r="F226" s="4">
        <v>6.7275539999999996</v>
      </c>
      <c r="G226" s="4">
        <v>25.760784999999998</v>
      </c>
      <c r="H226" s="4" t="s">
        <v>305</v>
      </c>
      <c r="I226" s="4" t="s">
        <v>472</v>
      </c>
      <c r="J226" s="4">
        <v>49.406100000000002</v>
      </c>
      <c r="K226" s="4">
        <v>0.59837099999999999</v>
      </c>
      <c r="L226" s="4">
        <v>3.6206299999999998</v>
      </c>
      <c r="M226" s="4">
        <v>3.24403</v>
      </c>
      <c r="N226" s="4">
        <v>0</v>
      </c>
      <c r="O226" s="4">
        <v>11.5105</v>
      </c>
      <c r="P226" s="4">
        <v>0</v>
      </c>
      <c r="Q226" s="4">
        <v>13.467000000000001</v>
      </c>
      <c r="R226" s="4">
        <v>17.9024</v>
      </c>
      <c r="S226" s="4">
        <v>0.25091000000000002</v>
      </c>
      <c r="T226" s="4">
        <v>0</v>
      </c>
      <c r="U226" s="4">
        <v>0</v>
      </c>
    </row>
    <row r="227" spans="1:22" x14ac:dyDescent="0.35">
      <c r="A227" s="4">
        <v>1000</v>
      </c>
      <c r="B227" s="4">
        <v>1070</v>
      </c>
      <c r="C227" s="4">
        <v>22.641532000000002</v>
      </c>
      <c r="D227" s="4">
        <v>50.609805000000001</v>
      </c>
      <c r="E227" s="4">
        <v>-274494.60381</v>
      </c>
      <c r="F227" s="4">
        <v>6.80748</v>
      </c>
      <c r="G227" s="4">
        <v>26.039884000000001</v>
      </c>
      <c r="H227" s="4" t="s">
        <v>305</v>
      </c>
      <c r="I227" s="4" t="s">
        <v>473</v>
      </c>
      <c r="J227" s="4">
        <v>49.408999999999999</v>
      </c>
      <c r="K227" s="4">
        <v>0.61160499999999995</v>
      </c>
      <c r="L227" s="4">
        <v>3.5558000000000001</v>
      </c>
      <c r="M227" s="4">
        <v>3.1879599999999999</v>
      </c>
      <c r="N227" s="4">
        <v>0</v>
      </c>
      <c r="O227" s="4">
        <v>11.645799999999999</v>
      </c>
      <c r="P227" s="4">
        <v>0</v>
      </c>
      <c r="Q227" s="4">
        <v>13.3047</v>
      </c>
      <c r="R227" s="4">
        <v>18.033999999999999</v>
      </c>
      <c r="S227" s="4">
        <v>0.25110300000000002</v>
      </c>
      <c r="T227" s="4">
        <v>0</v>
      </c>
      <c r="U227" s="4">
        <v>0</v>
      </c>
    </row>
    <row r="228" spans="1:22" x14ac:dyDescent="0.35">
      <c r="A228" s="4">
        <v>1000</v>
      </c>
      <c r="B228" s="4">
        <v>1060</v>
      </c>
      <c r="C228" s="4">
        <v>22.838041</v>
      </c>
      <c r="D228" s="4">
        <v>50.816727999999998</v>
      </c>
      <c r="E228" s="4">
        <v>-276911.65559799998</v>
      </c>
      <c r="F228" s="4">
        <v>6.8611909999999998</v>
      </c>
      <c r="G228" s="4">
        <v>26.218646</v>
      </c>
      <c r="H228" s="4" t="s">
        <v>305</v>
      </c>
      <c r="I228" s="4" t="s">
        <v>474</v>
      </c>
      <c r="J228" s="4">
        <v>49.412700000000001</v>
      </c>
      <c r="K228" s="4">
        <v>0.62581600000000004</v>
      </c>
      <c r="L228" s="4">
        <v>3.4986999999999999</v>
      </c>
      <c r="M228" s="4">
        <v>3.13036</v>
      </c>
      <c r="N228" s="4">
        <v>0</v>
      </c>
      <c r="O228" s="4">
        <v>11.759399999999999</v>
      </c>
      <c r="P228" s="4">
        <v>0</v>
      </c>
      <c r="Q228" s="4">
        <v>13.1554</v>
      </c>
      <c r="R228" s="4">
        <v>18.166599999999999</v>
      </c>
      <c r="S228" s="4">
        <v>0.25106600000000001</v>
      </c>
      <c r="T228" s="4">
        <v>0</v>
      </c>
      <c r="U228" s="4">
        <v>0</v>
      </c>
    </row>
    <row r="229" spans="1:22" x14ac:dyDescent="0.35">
      <c r="A229" s="4">
        <v>1000</v>
      </c>
      <c r="B229" s="4">
        <v>1050</v>
      </c>
      <c r="C229" s="4">
        <v>22.971536</v>
      </c>
      <c r="D229" s="4">
        <v>50.881070000000001</v>
      </c>
      <c r="E229" s="4">
        <v>-278616.04251699999</v>
      </c>
      <c r="F229" s="4">
        <v>6.8963429999999999</v>
      </c>
      <c r="G229" s="4">
        <v>26.326571999999999</v>
      </c>
      <c r="H229" s="4" t="s">
        <v>305</v>
      </c>
      <c r="I229" s="4" t="s">
        <v>475</v>
      </c>
      <c r="J229" s="4">
        <v>49.417200000000001</v>
      </c>
      <c r="K229" s="4">
        <v>0.64092899999999997</v>
      </c>
      <c r="L229" s="4">
        <v>3.4480499999999998</v>
      </c>
      <c r="M229" s="4">
        <v>3.0715599999999998</v>
      </c>
      <c r="N229" s="4">
        <v>0</v>
      </c>
      <c r="O229" s="4">
        <v>11.854100000000001</v>
      </c>
      <c r="P229" s="4">
        <v>0</v>
      </c>
      <c r="Q229" s="4">
        <v>13.017899999999999</v>
      </c>
      <c r="R229" s="4">
        <v>18.299399999999999</v>
      </c>
      <c r="S229" s="4">
        <v>0.25086799999999998</v>
      </c>
      <c r="T229" s="4">
        <v>0</v>
      </c>
      <c r="U229" s="4">
        <v>0</v>
      </c>
    </row>
    <row r="230" spans="1:22" x14ac:dyDescent="0.35">
      <c r="A230" s="4">
        <v>1000</v>
      </c>
      <c r="B230" s="4">
        <v>1040</v>
      </c>
      <c r="C230" s="4">
        <v>23.059024999999998</v>
      </c>
      <c r="D230" s="4">
        <v>50.842027000000002</v>
      </c>
      <c r="E230" s="4">
        <v>-279807.58048300003</v>
      </c>
      <c r="F230" s="4">
        <v>6.918031</v>
      </c>
      <c r="G230" s="4">
        <v>26.383264</v>
      </c>
      <c r="H230" s="4" t="s">
        <v>305</v>
      </c>
      <c r="I230" s="4" t="s">
        <v>476</v>
      </c>
      <c r="J230" s="4">
        <v>49.422400000000003</v>
      </c>
      <c r="K230" s="4">
        <v>0.656891</v>
      </c>
      <c r="L230" s="4">
        <v>3.4028700000000001</v>
      </c>
      <c r="M230" s="4">
        <v>3.0118800000000001</v>
      </c>
      <c r="N230" s="4">
        <v>0</v>
      </c>
      <c r="O230" s="4">
        <v>11.932499999999999</v>
      </c>
      <c r="P230" s="4">
        <v>0</v>
      </c>
      <c r="Q230" s="4">
        <v>12.8911</v>
      </c>
      <c r="R230" s="4">
        <v>18.431799999999999</v>
      </c>
      <c r="S230" s="4">
        <v>0.25056600000000001</v>
      </c>
      <c r="T230" s="4">
        <v>0</v>
      </c>
      <c r="U230" s="4">
        <v>0</v>
      </c>
      <c r="V230" s="4">
        <f>0.73/(0.73+0.28)*100</f>
        <v>72.277227722772281</v>
      </c>
    </row>
    <row r="231" spans="1:22" x14ac:dyDescent="0.35">
      <c r="A231" s="4">
        <v>1000</v>
      </c>
      <c r="B231" s="4">
        <v>1030</v>
      </c>
      <c r="C231" s="4">
        <v>23.112254</v>
      </c>
      <c r="D231" s="4">
        <v>50.726568999999998</v>
      </c>
      <c r="E231" s="4">
        <v>-280623.01740900002</v>
      </c>
      <c r="F231" s="4">
        <v>6.9297589999999998</v>
      </c>
      <c r="G231" s="4">
        <v>26.402190999999998</v>
      </c>
      <c r="H231" s="4" t="s">
        <v>305</v>
      </c>
      <c r="I231" s="4" t="s">
        <v>477</v>
      </c>
      <c r="J231" s="4">
        <v>49.428199999999997</v>
      </c>
      <c r="K231" s="4">
        <v>0.67367299999999997</v>
      </c>
      <c r="L231" s="4">
        <v>3.3624100000000001</v>
      </c>
      <c r="M231" s="4">
        <v>2.9515600000000002</v>
      </c>
      <c r="N231" s="4">
        <v>0</v>
      </c>
      <c r="O231" s="4">
        <v>11.9964</v>
      </c>
      <c r="P231" s="4">
        <v>0</v>
      </c>
      <c r="Q231" s="4">
        <v>12.773899999999999</v>
      </c>
      <c r="R231" s="4">
        <v>18.563600000000001</v>
      </c>
      <c r="S231" s="4">
        <v>0.25019999999999998</v>
      </c>
      <c r="T231" s="4">
        <v>0</v>
      </c>
      <c r="U231" s="4">
        <v>0</v>
      </c>
    </row>
    <row r="232" spans="1:22" x14ac:dyDescent="0.35">
      <c r="A232" s="4">
        <v>1000</v>
      </c>
      <c r="B232" s="4">
        <v>1020</v>
      </c>
      <c r="C232" s="4">
        <v>23.139561</v>
      </c>
      <c r="D232" s="4">
        <v>50.553758000000002</v>
      </c>
      <c r="E232" s="4">
        <v>-281158.47156699997</v>
      </c>
      <c r="F232" s="4">
        <v>6.9340060000000001</v>
      </c>
      <c r="G232" s="4">
        <v>26.392855999999998</v>
      </c>
      <c r="H232" s="4" t="s">
        <v>305</v>
      </c>
      <c r="I232" s="4" t="s">
        <v>478</v>
      </c>
      <c r="J232" s="4">
        <v>49.434600000000003</v>
      </c>
      <c r="K232" s="4">
        <v>0.69126299999999996</v>
      </c>
      <c r="L232" s="4">
        <v>3.3260800000000001</v>
      </c>
      <c r="M232" s="4">
        <v>2.8908499999999999</v>
      </c>
      <c r="N232" s="4">
        <v>0</v>
      </c>
      <c r="O232" s="4">
        <v>12.047499999999999</v>
      </c>
      <c r="P232" s="4">
        <v>0</v>
      </c>
      <c r="Q232" s="4">
        <v>12.6654</v>
      </c>
      <c r="R232" s="4">
        <v>18.694400000000002</v>
      </c>
      <c r="S232" s="4">
        <v>0.249803</v>
      </c>
      <c r="T232" s="4">
        <v>0</v>
      </c>
      <c r="U232" s="4">
        <v>0</v>
      </c>
    </row>
    <row r="233" spans="1:22" x14ac:dyDescent="0.35">
      <c r="A233" s="4">
        <v>1000</v>
      </c>
      <c r="B233" s="4">
        <v>1010</v>
      </c>
      <c r="C233" s="4">
        <v>23.146996000000001</v>
      </c>
      <c r="D233" s="4">
        <v>50.337361999999999</v>
      </c>
      <c r="E233" s="4">
        <v>-281482.95907699998</v>
      </c>
      <c r="F233" s="4">
        <v>6.9325619999999999</v>
      </c>
      <c r="G233" s="4">
        <v>26.362110999999999</v>
      </c>
      <c r="H233" s="4" t="s">
        <v>305</v>
      </c>
      <c r="I233" s="4" t="s">
        <v>479</v>
      </c>
      <c r="J233" s="4">
        <v>49.441499999999998</v>
      </c>
      <c r="K233" s="4">
        <v>0.70966499999999999</v>
      </c>
      <c r="L233" s="4">
        <v>3.2934100000000002</v>
      </c>
      <c r="M233" s="4">
        <v>2.8299300000000001</v>
      </c>
      <c r="N233" s="4">
        <v>0</v>
      </c>
      <c r="O233" s="4">
        <v>12.087199999999999</v>
      </c>
      <c r="P233" s="4">
        <v>0</v>
      </c>
      <c r="Q233" s="4">
        <v>12.5649</v>
      </c>
      <c r="R233" s="4">
        <v>18.824000000000002</v>
      </c>
      <c r="S233" s="4">
        <v>0.24939800000000001</v>
      </c>
      <c r="T233" s="4">
        <v>0</v>
      </c>
      <c r="U233" s="4">
        <v>0</v>
      </c>
    </row>
    <row r="234" spans="1:22" x14ac:dyDescent="0.35">
      <c r="A234" s="4">
        <v>1000</v>
      </c>
      <c r="B234" s="4">
        <v>1000</v>
      </c>
      <c r="C234" s="4">
        <v>23.139037999999999</v>
      </c>
      <c r="D234" s="4">
        <v>50.087510000000002</v>
      </c>
      <c r="E234" s="4">
        <v>-281646.978947</v>
      </c>
      <c r="F234" s="4">
        <v>6.9267459999999996</v>
      </c>
      <c r="G234" s="4">
        <v>26.314986000000001</v>
      </c>
      <c r="H234" s="4" t="s">
        <v>305</v>
      </c>
      <c r="I234" s="4" t="s">
        <v>480</v>
      </c>
      <c r="J234" s="4">
        <v>49.448500000000003</v>
      </c>
      <c r="K234" s="4">
        <v>0.72889499999999996</v>
      </c>
      <c r="L234" s="4">
        <v>3.26403</v>
      </c>
      <c r="M234" s="4">
        <v>2.7689699999999999</v>
      </c>
      <c r="N234" s="4">
        <v>0</v>
      </c>
      <c r="O234" s="4">
        <v>12.1166</v>
      </c>
      <c r="P234" s="4">
        <v>0</v>
      </c>
      <c r="Q234" s="4">
        <v>12.4716</v>
      </c>
      <c r="R234" s="4">
        <v>18.952500000000001</v>
      </c>
      <c r="S234" s="4">
        <v>0.249003</v>
      </c>
      <c r="T234" s="4">
        <v>0</v>
      </c>
      <c r="U234" s="4">
        <v>0</v>
      </c>
    </row>
    <row r="235" spans="1:22" x14ac:dyDescent="0.35">
      <c r="A235" s="4">
        <v>1000</v>
      </c>
      <c r="B235" s="4">
        <v>990</v>
      </c>
      <c r="C235" s="4">
        <v>23.119057000000002</v>
      </c>
      <c r="D235" s="4">
        <v>49.811785</v>
      </c>
      <c r="E235" s="4">
        <v>-281688.143385</v>
      </c>
      <c r="F235" s="4">
        <v>6.9175449999999996</v>
      </c>
      <c r="G235" s="4">
        <v>26.255240000000001</v>
      </c>
      <c r="H235" s="4" t="s">
        <v>305</v>
      </c>
      <c r="I235" s="4" t="s">
        <v>481</v>
      </c>
      <c r="J235" s="4">
        <v>49.455599999999997</v>
      </c>
      <c r="K235" s="4">
        <v>0.74898699999999996</v>
      </c>
      <c r="L235" s="4">
        <v>3.2376800000000001</v>
      </c>
      <c r="M235" s="4">
        <v>2.7081499999999998</v>
      </c>
      <c r="N235" s="4">
        <v>0</v>
      </c>
      <c r="O235" s="4">
        <v>12.136699999999999</v>
      </c>
      <c r="P235" s="4">
        <v>0</v>
      </c>
      <c r="Q235" s="4">
        <v>12.3848</v>
      </c>
      <c r="R235" s="4">
        <v>19.079499999999999</v>
      </c>
      <c r="S235" s="4">
        <v>0.24863499999999999</v>
      </c>
      <c r="T235" s="4">
        <v>0</v>
      </c>
      <c r="U235" s="4">
        <v>0</v>
      </c>
    </row>
    <row r="236" spans="1:22" x14ac:dyDescent="0.35">
      <c r="A236" s="4">
        <v>1000</v>
      </c>
      <c r="B236" s="4">
        <v>980</v>
      </c>
      <c r="C236" s="4">
        <v>23.08963</v>
      </c>
      <c r="D236" s="4">
        <v>49.515943999999998</v>
      </c>
      <c r="E236" s="4">
        <v>-281634.854521</v>
      </c>
      <c r="F236" s="4">
        <v>6.9057089999999999</v>
      </c>
      <c r="G236" s="4">
        <v>26.185721000000001</v>
      </c>
      <c r="H236" s="4" t="s">
        <v>305</v>
      </c>
      <c r="I236" s="4" t="s">
        <v>481</v>
      </c>
      <c r="J236" s="4">
        <v>49.462499999999999</v>
      </c>
      <c r="K236" s="4">
        <v>0.76998800000000001</v>
      </c>
      <c r="L236" s="4">
        <v>3.2141299999999999</v>
      </c>
      <c r="M236" s="4">
        <v>2.6475900000000001</v>
      </c>
      <c r="N236" s="4">
        <v>0</v>
      </c>
      <c r="O236" s="4">
        <v>12.148199999999999</v>
      </c>
      <c r="P236" s="4">
        <v>0</v>
      </c>
      <c r="Q236" s="4">
        <v>12.304</v>
      </c>
      <c r="R236" s="4">
        <v>19.205300000000001</v>
      </c>
      <c r="S236" s="4">
        <v>0.248308</v>
      </c>
      <c r="T236" s="4">
        <v>0</v>
      </c>
      <c r="U236" s="4">
        <v>0</v>
      </c>
    </row>
    <row r="237" spans="1:22" x14ac:dyDescent="0.35">
      <c r="A237" s="4">
        <v>1000</v>
      </c>
      <c r="B237" s="4">
        <v>970</v>
      </c>
      <c r="C237" s="4">
        <v>23.052754</v>
      </c>
      <c r="D237" s="4">
        <v>49.204413000000002</v>
      </c>
      <c r="E237" s="4">
        <v>-281508.848222</v>
      </c>
      <c r="F237" s="4">
        <v>6.8918169999999996</v>
      </c>
      <c r="G237" s="4">
        <v>26.108612000000001</v>
      </c>
      <c r="H237" s="4" t="s">
        <v>305</v>
      </c>
      <c r="I237" s="4" t="s">
        <v>482</v>
      </c>
      <c r="J237" s="4">
        <v>49.469000000000001</v>
      </c>
      <c r="K237" s="4">
        <v>0.79195599999999999</v>
      </c>
      <c r="L237" s="4">
        <v>3.1932499999999999</v>
      </c>
      <c r="M237" s="4">
        <v>2.5874199999999998</v>
      </c>
      <c r="N237" s="4">
        <v>0</v>
      </c>
      <c r="O237" s="4">
        <v>12.152100000000001</v>
      </c>
      <c r="P237" s="4">
        <v>0</v>
      </c>
      <c r="Q237" s="4">
        <v>12.2286</v>
      </c>
      <c r="R237" s="4">
        <v>19.329699999999999</v>
      </c>
      <c r="S237" s="4">
        <v>0.24803600000000001</v>
      </c>
      <c r="T237" s="4">
        <v>0</v>
      </c>
      <c r="U237" s="4">
        <v>0</v>
      </c>
    </row>
    <row r="238" spans="1:22" x14ac:dyDescent="0.35">
      <c r="A238" s="4">
        <v>1000</v>
      </c>
      <c r="B238" s="4">
        <v>960</v>
      </c>
      <c r="C238" s="4">
        <v>23.009996999999998</v>
      </c>
      <c r="D238" s="4">
        <v>48.88064</v>
      </c>
      <c r="E238" s="4">
        <v>-281326.96948799997</v>
      </c>
      <c r="F238" s="4">
        <v>6.8763189999999996</v>
      </c>
      <c r="G238" s="4">
        <v>26.025611000000001</v>
      </c>
      <c r="H238" s="4" t="s">
        <v>305</v>
      </c>
      <c r="I238" s="4" t="s">
        <v>482</v>
      </c>
      <c r="J238" s="4">
        <v>49.474899999999998</v>
      </c>
      <c r="K238" s="4">
        <v>0.81496299999999999</v>
      </c>
      <c r="L238" s="4">
        <v>3.1749200000000002</v>
      </c>
      <c r="M238" s="4">
        <v>2.5277599999999998</v>
      </c>
      <c r="N238" s="4">
        <v>0</v>
      </c>
      <c r="O238" s="4">
        <v>12.1487</v>
      </c>
      <c r="P238" s="4">
        <v>0</v>
      </c>
      <c r="Q238" s="4">
        <v>12.158200000000001</v>
      </c>
      <c r="R238" s="4">
        <v>19.4527</v>
      </c>
      <c r="S238" s="4">
        <v>0.247831</v>
      </c>
      <c r="T238" s="4">
        <v>0</v>
      </c>
      <c r="U238" s="4">
        <v>0</v>
      </c>
    </row>
    <row r="239" spans="1:22" x14ac:dyDescent="0.35">
      <c r="A239" s="4">
        <v>1000</v>
      </c>
      <c r="B239" s="4">
        <v>950</v>
      </c>
      <c r="C239" s="4">
        <v>22.962606999999998</v>
      </c>
      <c r="D239" s="4">
        <v>48.547336000000001</v>
      </c>
      <c r="E239" s="4">
        <v>-281102.43347300001</v>
      </c>
      <c r="F239" s="4">
        <v>6.859572</v>
      </c>
      <c r="G239" s="4">
        <v>25.938048999999999</v>
      </c>
      <c r="H239" s="4" t="s">
        <v>305</v>
      </c>
      <c r="I239" s="4" t="s">
        <v>483</v>
      </c>
      <c r="J239" s="4">
        <v>49.48</v>
      </c>
      <c r="K239" s="4">
        <v>0.83909500000000004</v>
      </c>
      <c r="L239" s="4">
        <v>3.1590600000000002</v>
      </c>
      <c r="M239" s="4">
        <v>2.4687199999999998</v>
      </c>
      <c r="N239" s="4">
        <v>0</v>
      </c>
      <c r="O239" s="4">
        <v>12.1388</v>
      </c>
      <c r="P239" s="4">
        <v>0</v>
      </c>
      <c r="Q239" s="4">
        <v>12.0923</v>
      </c>
      <c r="R239" s="4">
        <v>19.574300000000001</v>
      </c>
      <c r="S239" s="4">
        <v>0.24770200000000001</v>
      </c>
      <c r="T239" s="4">
        <v>0</v>
      </c>
      <c r="U239" s="4">
        <v>0</v>
      </c>
    </row>
    <row r="240" spans="1:22" x14ac:dyDescent="0.35">
      <c r="A240" s="4">
        <v>1000</v>
      </c>
      <c r="B240" s="4">
        <v>940</v>
      </c>
      <c r="C240" s="4">
        <v>22.911587000000001</v>
      </c>
      <c r="D240" s="4">
        <v>48.206662000000001</v>
      </c>
      <c r="E240" s="4">
        <v>-280845.73540399998</v>
      </c>
      <c r="F240" s="4">
        <v>6.8418570000000001</v>
      </c>
      <c r="G240" s="4">
        <v>25.846983999999999</v>
      </c>
      <c r="H240" s="4" t="s">
        <v>305</v>
      </c>
      <c r="I240" s="4" t="s">
        <v>483</v>
      </c>
      <c r="J240" s="4">
        <v>49.484000000000002</v>
      </c>
      <c r="K240" s="4">
        <v>0.86445300000000003</v>
      </c>
      <c r="L240" s="4">
        <v>3.14567</v>
      </c>
      <c r="M240" s="4">
        <v>2.41039</v>
      </c>
      <c r="N240" s="4">
        <v>0</v>
      </c>
      <c r="O240" s="4">
        <v>12.1227</v>
      </c>
      <c r="P240" s="4">
        <v>0</v>
      </c>
      <c r="Q240" s="4">
        <v>12.0305</v>
      </c>
      <c r="R240" s="4">
        <v>19.694600000000001</v>
      </c>
      <c r="S240" s="4">
        <v>0.24765999999999999</v>
      </c>
      <c r="T240" s="4">
        <v>0</v>
      </c>
      <c r="U240" s="4">
        <v>0</v>
      </c>
    </row>
    <row r="241" spans="1:22" x14ac:dyDescent="0.35">
      <c r="A241" s="4">
        <v>1000</v>
      </c>
      <c r="B241" s="4">
        <v>930</v>
      </c>
      <c r="C241" s="4">
        <v>22.840378999999999</v>
      </c>
      <c r="D241" s="4">
        <v>47.819204999999997</v>
      </c>
      <c r="E241" s="4">
        <v>-280051.05029699998</v>
      </c>
      <c r="F241" s="4">
        <v>6.8160699999999999</v>
      </c>
      <c r="G241" s="4">
        <v>25.723751</v>
      </c>
      <c r="H241" s="4" t="s">
        <v>305</v>
      </c>
      <c r="I241" s="4" t="s">
        <v>484</v>
      </c>
      <c r="J241" s="4">
        <v>49.490600000000001</v>
      </c>
      <c r="K241" s="4">
        <v>0.85994499999999996</v>
      </c>
      <c r="L241" s="4">
        <v>3.1178400000000002</v>
      </c>
      <c r="M241" s="4">
        <v>2.3669699999999998</v>
      </c>
      <c r="N241" s="4">
        <v>0</v>
      </c>
      <c r="O241" s="4">
        <v>12.2187</v>
      </c>
      <c r="P241" s="4">
        <v>0</v>
      </c>
      <c r="Q241" s="4">
        <v>11.920400000000001</v>
      </c>
      <c r="R241" s="4">
        <v>19.7788</v>
      </c>
      <c r="S241" s="4">
        <v>0.24682799999999999</v>
      </c>
      <c r="T241" s="4">
        <v>0</v>
      </c>
      <c r="U241" s="4">
        <v>0</v>
      </c>
    </row>
    <row r="242" spans="1:22" x14ac:dyDescent="0.35">
      <c r="A242" s="4">
        <v>1000</v>
      </c>
      <c r="B242" s="4">
        <v>920</v>
      </c>
      <c r="C242" s="4">
        <v>22.952258</v>
      </c>
      <c r="D242" s="4">
        <v>47.828088999999999</v>
      </c>
      <c r="E242" s="4">
        <v>-281977.29058899998</v>
      </c>
      <c r="F242" s="4">
        <v>6.8498039999999998</v>
      </c>
      <c r="G242" s="4">
        <v>25.827453999999999</v>
      </c>
      <c r="H242" s="4" t="s">
        <v>305</v>
      </c>
      <c r="I242" s="4" t="s">
        <v>484</v>
      </c>
      <c r="J242" s="4">
        <v>49.5486</v>
      </c>
      <c r="K242" s="4">
        <v>0.84328899999999996</v>
      </c>
      <c r="L242" s="4">
        <v>3.1042200000000002</v>
      </c>
      <c r="M242" s="4">
        <v>2.3082400000000001</v>
      </c>
      <c r="N242" s="4">
        <v>0</v>
      </c>
      <c r="O242" s="4">
        <v>12.1462</v>
      </c>
      <c r="P242" s="4">
        <v>0</v>
      </c>
      <c r="Q242" s="4">
        <v>11.923500000000001</v>
      </c>
      <c r="R242" s="4">
        <v>19.8813</v>
      </c>
      <c r="S242" s="4">
        <v>0.24465300000000001</v>
      </c>
      <c r="T242" s="4">
        <v>0</v>
      </c>
      <c r="U242" s="4">
        <v>0</v>
      </c>
    </row>
    <row r="243" spans="1:22" x14ac:dyDescent="0.35">
      <c r="A243" s="4">
        <v>1000</v>
      </c>
      <c r="B243" s="4">
        <v>910</v>
      </c>
      <c r="C243" s="4">
        <v>23.01032</v>
      </c>
      <c r="D243" s="4">
        <v>47.724069</v>
      </c>
      <c r="E243" s="4">
        <v>-283422.43841499998</v>
      </c>
      <c r="F243" s="4">
        <v>6.8687550000000002</v>
      </c>
      <c r="G243" s="4">
        <v>25.875879000000001</v>
      </c>
      <c r="H243" s="4" t="s">
        <v>305</v>
      </c>
      <c r="I243" s="4" t="s">
        <v>485</v>
      </c>
      <c r="J243" s="4">
        <v>49.602400000000003</v>
      </c>
      <c r="K243" s="4">
        <v>0.84331500000000004</v>
      </c>
      <c r="L243" s="4">
        <v>3.1024099999999999</v>
      </c>
      <c r="M243" s="4">
        <v>2.2414000000000001</v>
      </c>
      <c r="N243" s="4">
        <v>0</v>
      </c>
      <c r="O243" s="4">
        <v>12.006399999999999</v>
      </c>
      <c r="P243" s="4">
        <v>0</v>
      </c>
      <c r="Q243" s="4">
        <v>11.958399999999999</v>
      </c>
      <c r="R243" s="4">
        <v>20.0044</v>
      </c>
      <c r="S243" s="4">
        <v>0.241311</v>
      </c>
      <c r="T243" s="4">
        <v>0</v>
      </c>
      <c r="U243" s="4">
        <v>0</v>
      </c>
    </row>
    <row r="244" spans="1:22" x14ac:dyDescent="0.35">
      <c r="A244" s="4">
        <v>1000</v>
      </c>
      <c r="B244" s="4">
        <v>900</v>
      </c>
      <c r="C244" s="4">
        <v>22.978852</v>
      </c>
      <c r="D244" s="4">
        <v>47.432561999999997</v>
      </c>
      <c r="E244" s="4">
        <v>-283771.75445100002</v>
      </c>
      <c r="F244" s="4">
        <v>6.8610530000000001</v>
      </c>
      <c r="G244" s="4">
        <v>25.823637999999999</v>
      </c>
      <c r="H244" s="4" t="s">
        <v>305</v>
      </c>
      <c r="I244" s="4" t="s">
        <v>486</v>
      </c>
      <c r="J244" s="4">
        <v>49.6571</v>
      </c>
      <c r="K244" s="4">
        <v>0.84331199999999995</v>
      </c>
      <c r="L244" s="4">
        <v>3.1004399999999999</v>
      </c>
      <c r="M244" s="4">
        <v>2.1746500000000002</v>
      </c>
      <c r="N244" s="4">
        <v>0</v>
      </c>
      <c r="O244" s="4">
        <v>11.8643</v>
      </c>
      <c r="P244" s="4">
        <v>0</v>
      </c>
      <c r="Q244" s="4">
        <v>11.9961</v>
      </c>
      <c r="R244" s="4">
        <v>20.126200000000001</v>
      </c>
      <c r="S244" s="4">
        <v>0.237873</v>
      </c>
      <c r="T244" s="4">
        <v>0</v>
      </c>
      <c r="U244" s="4">
        <v>0</v>
      </c>
      <c r="V244" s="4">
        <f>0.68/(0.68+0.38)*100</f>
        <v>64.15094339622641</v>
      </c>
    </row>
    <row r="246" spans="1:22" x14ac:dyDescent="0.35">
      <c r="A246" s="4" t="s">
        <v>302</v>
      </c>
      <c r="B246" s="4" t="s">
        <v>298</v>
      </c>
      <c r="C246" s="4" t="s">
        <v>299</v>
      </c>
      <c r="D246" s="4" t="s">
        <v>300</v>
      </c>
      <c r="E246" s="4" t="s">
        <v>301</v>
      </c>
    </row>
    <row r="247" spans="1:22" x14ac:dyDescent="0.35">
      <c r="A247" s="4" t="s">
        <v>268</v>
      </c>
      <c r="B247" s="4" t="s">
        <v>269</v>
      </c>
      <c r="C247" s="4" t="s">
        <v>270</v>
      </c>
      <c r="D247" s="4" t="s">
        <v>3</v>
      </c>
      <c r="E247" s="4" t="s">
        <v>273</v>
      </c>
      <c r="F247" s="4" t="s">
        <v>5</v>
      </c>
      <c r="G247" s="4" t="s">
        <v>276</v>
      </c>
      <c r="H247" s="4" t="s">
        <v>303</v>
      </c>
      <c r="I247" s="4" t="s">
        <v>304</v>
      </c>
      <c r="J247" s="4" t="s">
        <v>286</v>
      </c>
      <c r="K247" s="4" t="s">
        <v>287</v>
      </c>
      <c r="L247" s="4" t="s">
        <v>288</v>
      </c>
      <c r="M247" s="4" t="s">
        <v>289</v>
      </c>
      <c r="N247" s="4" t="s">
        <v>290</v>
      </c>
      <c r="O247" s="4" t="s">
        <v>291</v>
      </c>
      <c r="P247" s="4" t="s">
        <v>2</v>
      </c>
      <c r="Q247" s="4" t="s">
        <v>0</v>
      </c>
      <c r="R247" s="4" t="s">
        <v>1</v>
      </c>
      <c r="S247" s="4" t="s">
        <v>292</v>
      </c>
      <c r="T247" s="4" t="s">
        <v>293</v>
      </c>
      <c r="U247" s="4" t="s">
        <v>294</v>
      </c>
    </row>
    <row r="248" spans="1:22" x14ac:dyDescent="0.35">
      <c r="A248" s="4">
        <v>1000</v>
      </c>
      <c r="B248" s="4">
        <v>1130</v>
      </c>
      <c r="C248" s="4">
        <v>2.8195039999999998</v>
      </c>
      <c r="D248" s="4">
        <v>6.586055</v>
      </c>
      <c r="E248" s="4">
        <v>-33133.936500999996</v>
      </c>
      <c r="F248" s="4">
        <v>0.84558299999999997</v>
      </c>
      <c r="G248" s="4">
        <v>3.351934</v>
      </c>
      <c r="H248" s="4" t="s">
        <v>305</v>
      </c>
      <c r="I248" s="4" t="s">
        <v>487</v>
      </c>
      <c r="J248" s="4">
        <v>50.709099999999999</v>
      </c>
      <c r="K248" s="4">
        <v>0.20433200000000001</v>
      </c>
      <c r="L248" s="4">
        <v>3.2373400000000001</v>
      </c>
      <c r="M248" s="4">
        <v>2.5091000000000001</v>
      </c>
      <c r="N248" s="4">
        <v>0</v>
      </c>
      <c r="O248" s="4">
        <v>16.9998</v>
      </c>
      <c r="P248" s="4">
        <v>0</v>
      </c>
      <c r="Q248" s="4">
        <v>19.395099999999999</v>
      </c>
      <c r="R248" s="4">
        <v>6.8414299999999999</v>
      </c>
      <c r="S248" s="4">
        <v>0.103772</v>
      </c>
      <c r="T248" s="4">
        <v>0</v>
      </c>
      <c r="U248" s="4">
        <v>0</v>
      </c>
    </row>
    <row r="249" spans="1:22" x14ac:dyDescent="0.35">
      <c r="A249" s="4">
        <v>1000</v>
      </c>
      <c r="B249" s="4">
        <v>1120</v>
      </c>
      <c r="C249" s="4">
        <v>3.6240250000000001</v>
      </c>
      <c r="D249" s="4">
        <v>8.4234919999999995</v>
      </c>
      <c r="E249" s="4">
        <v>-42365.960421000003</v>
      </c>
      <c r="F249" s="4">
        <v>1.0838970000000001</v>
      </c>
      <c r="G249" s="4">
        <v>4.2934700000000001</v>
      </c>
      <c r="H249" s="4" t="s">
        <v>305</v>
      </c>
      <c r="I249" s="4" t="s">
        <v>488</v>
      </c>
      <c r="J249" s="4">
        <v>50.657200000000003</v>
      </c>
      <c r="K249" s="4">
        <v>0.19650500000000001</v>
      </c>
      <c r="L249" s="4">
        <v>3.0984600000000002</v>
      </c>
      <c r="M249" s="4">
        <v>2.4596100000000001</v>
      </c>
      <c r="N249" s="4">
        <v>0</v>
      </c>
      <c r="O249" s="4">
        <v>17.718900000000001</v>
      </c>
      <c r="P249" s="4">
        <v>0</v>
      </c>
      <c r="Q249" s="4">
        <v>19.036000000000001</v>
      </c>
      <c r="R249" s="4">
        <v>6.7310100000000004</v>
      </c>
      <c r="S249" s="4">
        <v>0.102371</v>
      </c>
      <c r="T249" s="4">
        <v>0</v>
      </c>
      <c r="U249" s="4">
        <v>0</v>
      </c>
    </row>
    <row r="250" spans="1:22" x14ac:dyDescent="0.35">
      <c r="A250" s="4">
        <v>1000</v>
      </c>
      <c r="B250" s="4">
        <v>1110</v>
      </c>
      <c r="C250" s="4">
        <v>4.396045</v>
      </c>
      <c r="D250" s="4">
        <v>10.169123000000001</v>
      </c>
      <c r="E250" s="4">
        <v>-51164.784706999999</v>
      </c>
      <c r="F250" s="4">
        <v>1.3116270000000001</v>
      </c>
      <c r="G250" s="4">
        <v>5.1923069999999996</v>
      </c>
      <c r="H250" s="4" t="s">
        <v>305</v>
      </c>
      <c r="I250" s="4" t="s">
        <v>489</v>
      </c>
      <c r="J250" s="4">
        <v>50.621600000000001</v>
      </c>
      <c r="K250" s="4">
        <v>0.189327</v>
      </c>
      <c r="L250" s="4">
        <v>2.97743</v>
      </c>
      <c r="M250" s="4">
        <v>2.4011399999999998</v>
      </c>
      <c r="N250" s="4">
        <v>0</v>
      </c>
      <c r="O250" s="4">
        <v>18.360700000000001</v>
      </c>
      <c r="P250" s="4">
        <v>0</v>
      </c>
      <c r="Q250" s="4">
        <v>18.744800000000001</v>
      </c>
      <c r="R250" s="4">
        <v>6.6048</v>
      </c>
      <c r="S250" s="4">
        <v>0.100232</v>
      </c>
      <c r="T250" s="4">
        <v>0</v>
      </c>
      <c r="U250" s="4">
        <v>0</v>
      </c>
    </row>
    <row r="251" spans="1:22" x14ac:dyDescent="0.35">
      <c r="A251" s="4">
        <v>1000</v>
      </c>
      <c r="B251" s="4">
        <v>1100</v>
      </c>
      <c r="C251" s="4">
        <v>5.1076129999999997</v>
      </c>
      <c r="D251" s="4">
        <v>11.759817999999999</v>
      </c>
      <c r="E251" s="4">
        <v>-59216.415932000004</v>
      </c>
      <c r="F251" s="4">
        <v>1.5205630000000001</v>
      </c>
      <c r="G251" s="4">
        <v>6.0160689999999999</v>
      </c>
      <c r="H251" s="4" t="s">
        <v>305</v>
      </c>
      <c r="I251" s="4" t="s">
        <v>490</v>
      </c>
      <c r="J251" s="4">
        <v>50.593800000000002</v>
      </c>
      <c r="K251" s="4">
        <v>0.18271000000000001</v>
      </c>
      <c r="L251" s="4">
        <v>2.8710100000000001</v>
      </c>
      <c r="M251" s="4">
        <v>2.3387600000000002</v>
      </c>
      <c r="N251" s="4">
        <v>0</v>
      </c>
      <c r="O251" s="4">
        <v>18.950399999999998</v>
      </c>
      <c r="P251" s="4">
        <v>0</v>
      </c>
      <c r="Q251" s="4">
        <v>18.4955</v>
      </c>
      <c r="R251" s="4">
        <v>6.47018</v>
      </c>
      <c r="S251" s="4">
        <v>9.7632499999999997E-2</v>
      </c>
      <c r="T251" s="4">
        <v>0</v>
      </c>
      <c r="U251" s="4">
        <v>0</v>
      </c>
    </row>
    <row r="252" spans="1:22" x14ac:dyDescent="0.35">
      <c r="A252" s="4">
        <v>1000</v>
      </c>
      <c r="B252" s="4">
        <v>1090</v>
      </c>
      <c r="C252" s="4">
        <v>5.7605599999999999</v>
      </c>
      <c r="D252" s="4">
        <v>13.201832</v>
      </c>
      <c r="E252" s="4">
        <v>-66554.805712000001</v>
      </c>
      <c r="F252" s="4">
        <v>1.7114130000000001</v>
      </c>
      <c r="G252" s="4">
        <v>6.7676749999999997</v>
      </c>
      <c r="H252" s="4" t="s">
        <v>305</v>
      </c>
      <c r="I252" s="4" t="s">
        <v>491</v>
      </c>
      <c r="J252" s="4">
        <v>50.570999999999998</v>
      </c>
      <c r="K252" s="4">
        <v>0.176562</v>
      </c>
      <c r="L252" s="4">
        <v>2.7762199999999999</v>
      </c>
      <c r="M252" s="4">
        <v>2.2743099999999998</v>
      </c>
      <c r="N252" s="4">
        <v>0</v>
      </c>
      <c r="O252" s="4">
        <v>19.499600000000001</v>
      </c>
      <c r="P252" s="4">
        <v>0</v>
      </c>
      <c r="Q252" s="4">
        <v>18.276399999999999</v>
      </c>
      <c r="R252" s="4">
        <v>6.3311599999999997</v>
      </c>
      <c r="S252" s="4">
        <v>9.4755500000000006E-2</v>
      </c>
      <c r="T252" s="4">
        <v>0</v>
      </c>
      <c r="U252" s="4">
        <v>0</v>
      </c>
    </row>
    <row r="253" spans="1:22" x14ac:dyDescent="0.35">
      <c r="A253" s="4">
        <v>1000</v>
      </c>
      <c r="B253" s="4">
        <v>1080</v>
      </c>
      <c r="C253" s="4">
        <v>6.361612</v>
      </c>
      <c r="D253" s="4">
        <v>14.512425</v>
      </c>
      <c r="E253" s="4">
        <v>-73268.069474000004</v>
      </c>
      <c r="F253" s="4">
        <v>1.8863129999999999</v>
      </c>
      <c r="G253" s="4">
        <v>7.4556620000000002</v>
      </c>
      <c r="H253" s="4" t="s">
        <v>305</v>
      </c>
      <c r="I253" s="4" t="s">
        <v>492</v>
      </c>
      <c r="J253" s="4">
        <v>50.551900000000003</v>
      </c>
      <c r="K253" s="4">
        <v>0.17080300000000001</v>
      </c>
      <c r="L253" s="4">
        <v>2.6907399999999999</v>
      </c>
      <c r="M253" s="4">
        <v>2.2087500000000002</v>
      </c>
      <c r="N253" s="4">
        <v>0</v>
      </c>
      <c r="O253" s="4">
        <v>20.0152</v>
      </c>
      <c r="P253" s="4">
        <v>0</v>
      </c>
      <c r="Q253" s="4">
        <v>18.0807</v>
      </c>
      <c r="R253" s="4">
        <v>6.1901599999999997</v>
      </c>
      <c r="S253" s="4">
        <v>9.1724399999999998E-2</v>
      </c>
      <c r="T253" s="4">
        <v>0</v>
      </c>
      <c r="U253" s="4">
        <v>0</v>
      </c>
    </row>
    <row r="254" spans="1:22" x14ac:dyDescent="0.35">
      <c r="A254" s="4">
        <v>1000</v>
      </c>
      <c r="B254" s="4">
        <v>1070</v>
      </c>
      <c r="C254" s="4">
        <v>6.9173970000000002</v>
      </c>
      <c r="D254" s="4">
        <v>15.708284000000001</v>
      </c>
      <c r="E254" s="4">
        <v>-79440.610576000006</v>
      </c>
      <c r="F254" s="4">
        <v>2.047339</v>
      </c>
      <c r="G254" s="4">
        <v>8.0882989999999992</v>
      </c>
      <c r="H254" s="4" t="s">
        <v>305</v>
      </c>
      <c r="I254" s="4" t="s">
        <v>493</v>
      </c>
      <c r="J254" s="4">
        <v>50.535899999999998</v>
      </c>
      <c r="K254" s="4">
        <v>0.16536999999999999</v>
      </c>
      <c r="L254" s="4">
        <v>2.6128100000000001</v>
      </c>
      <c r="M254" s="4">
        <v>2.1427</v>
      </c>
      <c r="N254" s="4">
        <v>0</v>
      </c>
      <c r="O254" s="4">
        <v>20.502099999999999</v>
      </c>
      <c r="P254" s="4">
        <v>0</v>
      </c>
      <c r="Q254" s="4">
        <v>17.9038</v>
      </c>
      <c r="R254" s="4">
        <v>6.0487599999999997</v>
      </c>
      <c r="S254" s="4">
        <v>8.8624499999999995E-2</v>
      </c>
      <c r="T254" s="4">
        <v>0</v>
      </c>
      <c r="U254" s="4">
        <v>0</v>
      </c>
    </row>
    <row r="255" spans="1:22" x14ac:dyDescent="0.35">
      <c r="A255" s="4">
        <v>1000</v>
      </c>
      <c r="B255" s="4">
        <v>1060</v>
      </c>
      <c r="C255" s="4">
        <v>7.4335889999999996</v>
      </c>
      <c r="D255" s="4">
        <v>16.803626999999999</v>
      </c>
      <c r="E255" s="4">
        <v>-85143.831999000002</v>
      </c>
      <c r="F255" s="4">
        <v>2.1962630000000001</v>
      </c>
      <c r="G255" s="4">
        <v>8.6726229999999997</v>
      </c>
      <c r="H255" s="4" t="s">
        <v>305</v>
      </c>
      <c r="I255" s="4" t="s">
        <v>494</v>
      </c>
      <c r="J255" s="4">
        <v>50.522500000000001</v>
      </c>
      <c r="K255" s="4">
        <v>0.16020899999999999</v>
      </c>
      <c r="L255" s="4">
        <v>2.5410900000000001</v>
      </c>
      <c r="M255" s="4">
        <v>2.0765799999999999</v>
      </c>
      <c r="N255" s="4">
        <v>0</v>
      </c>
      <c r="O255" s="4">
        <v>20.963799999999999</v>
      </c>
      <c r="P255" s="4">
        <v>0</v>
      </c>
      <c r="Q255" s="4">
        <v>17.7424</v>
      </c>
      <c r="R255" s="4">
        <v>5.9079600000000001</v>
      </c>
      <c r="S255" s="4">
        <v>8.5514400000000004E-2</v>
      </c>
      <c r="T255" s="4">
        <v>0</v>
      </c>
      <c r="U255" s="4">
        <v>0</v>
      </c>
    </row>
    <row r="256" spans="1:22" x14ac:dyDescent="0.35">
      <c r="A256" s="4">
        <v>1000</v>
      </c>
      <c r="B256" s="4">
        <v>1050</v>
      </c>
      <c r="C256" s="4">
        <v>7.9149380000000003</v>
      </c>
      <c r="D256" s="4">
        <v>17.810327000000001</v>
      </c>
      <c r="E256" s="4">
        <v>-90436.930403999999</v>
      </c>
      <c r="F256" s="4">
        <v>2.3345600000000002</v>
      </c>
      <c r="G256" s="4">
        <v>9.2144910000000007</v>
      </c>
      <c r="H256" s="4" t="s">
        <v>305</v>
      </c>
      <c r="I256" s="4" t="s">
        <v>495</v>
      </c>
      <c r="J256" s="4">
        <v>50.511200000000002</v>
      </c>
      <c r="K256" s="4">
        <v>0.155278</v>
      </c>
      <c r="L256" s="4">
        <v>2.4745200000000001</v>
      </c>
      <c r="M256" s="4">
        <v>2.01071</v>
      </c>
      <c r="N256" s="4">
        <v>0</v>
      </c>
      <c r="O256" s="4">
        <v>21.403300000000002</v>
      </c>
      <c r="P256" s="4">
        <v>0</v>
      </c>
      <c r="Q256" s="4">
        <v>17.594100000000001</v>
      </c>
      <c r="R256" s="4">
        <v>5.76844</v>
      </c>
      <c r="S256" s="4">
        <v>8.2433699999999999E-2</v>
      </c>
      <c r="T256" s="4">
        <v>0</v>
      </c>
      <c r="U256" s="4">
        <v>0</v>
      </c>
    </row>
    <row r="257" spans="1:21" x14ac:dyDescent="0.35">
      <c r="A257" s="4">
        <v>1000</v>
      </c>
      <c r="B257" s="4">
        <v>1040</v>
      </c>
      <c r="C257" s="4">
        <v>8.3654419999999998</v>
      </c>
      <c r="D257" s="4">
        <v>18.738357000000001</v>
      </c>
      <c r="E257" s="4">
        <v>-95369.277094000005</v>
      </c>
      <c r="F257" s="4">
        <v>2.4634680000000002</v>
      </c>
      <c r="G257" s="4">
        <v>9.7188130000000008</v>
      </c>
      <c r="H257" s="4" t="s">
        <v>305</v>
      </c>
      <c r="I257" s="4" t="s">
        <v>496</v>
      </c>
      <c r="J257" s="4">
        <v>50.501800000000003</v>
      </c>
      <c r="K257" s="4">
        <v>0.15054200000000001</v>
      </c>
      <c r="L257" s="4">
        <v>2.41229</v>
      </c>
      <c r="M257" s="4">
        <v>1.94533</v>
      </c>
      <c r="N257" s="4">
        <v>0</v>
      </c>
      <c r="O257" s="4">
        <v>21.8231</v>
      </c>
      <c r="P257" s="4">
        <v>0</v>
      </c>
      <c r="Q257" s="4">
        <v>17.456800000000001</v>
      </c>
      <c r="R257" s="4">
        <v>5.6306700000000003</v>
      </c>
      <c r="S257" s="4">
        <v>7.9409300000000002E-2</v>
      </c>
      <c r="T257" s="4">
        <v>0</v>
      </c>
      <c r="U257" s="4">
        <v>0</v>
      </c>
    </row>
    <row r="258" spans="1:21" x14ac:dyDescent="0.35">
      <c r="A258" s="4">
        <v>1000</v>
      </c>
      <c r="B258" s="4">
        <v>1030</v>
      </c>
      <c r="C258" s="4">
        <v>8.7885100000000005</v>
      </c>
      <c r="D258" s="4">
        <v>19.596195999999999</v>
      </c>
      <c r="E258" s="4">
        <v>-99982.560559999998</v>
      </c>
      <c r="F258" s="4">
        <v>2.584041</v>
      </c>
      <c r="G258" s="4">
        <v>10.189750999999999</v>
      </c>
      <c r="H258" s="4" t="s">
        <v>305</v>
      </c>
      <c r="I258" s="4" t="s">
        <v>497</v>
      </c>
      <c r="J258" s="4">
        <v>50.494100000000003</v>
      </c>
      <c r="K258" s="4">
        <v>0.14597399999999999</v>
      </c>
      <c r="L258" s="4">
        <v>2.3537599999999999</v>
      </c>
      <c r="M258" s="4">
        <v>1.8806400000000001</v>
      </c>
      <c r="N258" s="4">
        <v>0</v>
      </c>
      <c r="O258" s="4">
        <v>22.225300000000001</v>
      </c>
      <c r="P258" s="4">
        <v>0</v>
      </c>
      <c r="Q258" s="4">
        <v>17.328900000000001</v>
      </c>
      <c r="R258" s="4">
        <v>5.49491</v>
      </c>
      <c r="S258" s="4">
        <v>7.6458600000000002E-2</v>
      </c>
      <c r="T258" s="4">
        <v>0</v>
      </c>
      <c r="U258" s="4">
        <v>0</v>
      </c>
    </row>
    <row r="259" spans="1:21" x14ac:dyDescent="0.35">
      <c r="A259" s="4">
        <v>1000</v>
      </c>
      <c r="B259" s="4">
        <v>1020</v>
      </c>
      <c r="C259" s="4">
        <v>9.1870820000000002</v>
      </c>
      <c r="D259" s="4">
        <v>20.391143</v>
      </c>
      <c r="E259" s="4">
        <v>-104312.429067</v>
      </c>
      <c r="F259" s="4">
        <v>2.6971829999999999</v>
      </c>
      <c r="G259" s="4">
        <v>10.630884</v>
      </c>
      <c r="H259" s="4" t="s">
        <v>305</v>
      </c>
      <c r="I259" s="4" t="s">
        <v>498</v>
      </c>
      <c r="J259" s="4">
        <v>50.4876</v>
      </c>
      <c r="K259" s="4">
        <v>0.14155400000000001</v>
      </c>
      <c r="L259" s="4">
        <v>2.2984100000000001</v>
      </c>
      <c r="M259" s="4">
        <v>1.8168</v>
      </c>
      <c r="N259" s="4">
        <v>0</v>
      </c>
      <c r="O259" s="4">
        <v>22.611599999999999</v>
      </c>
      <c r="P259" s="4">
        <v>0</v>
      </c>
      <c r="Q259" s="4">
        <v>17.209</v>
      </c>
      <c r="R259" s="4">
        <v>5.3613499999999998</v>
      </c>
      <c r="S259" s="4">
        <v>7.3592699999999997E-2</v>
      </c>
      <c r="T259" s="4">
        <v>0</v>
      </c>
      <c r="U259" s="4">
        <v>0</v>
      </c>
    </row>
    <row r="260" spans="1:21" x14ac:dyDescent="0.35">
      <c r="A260" s="4">
        <v>1000</v>
      </c>
      <c r="B260" s="4">
        <v>1010</v>
      </c>
      <c r="C260" s="4">
        <v>9.5637439999999998</v>
      </c>
      <c r="D260" s="4">
        <v>21.129583</v>
      </c>
      <c r="E260" s="4">
        <v>-108389.88488100001</v>
      </c>
      <c r="F260" s="4">
        <v>2.8036850000000002</v>
      </c>
      <c r="G260" s="4">
        <v>11.045337</v>
      </c>
      <c r="H260" s="4" t="s">
        <v>305</v>
      </c>
      <c r="I260" s="4" t="s">
        <v>499</v>
      </c>
      <c r="J260" s="4">
        <v>50.482199999999999</v>
      </c>
      <c r="K260" s="4">
        <v>0.137264</v>
      </c>
      <c r="L260" s="4">
        <v>2.2458100000000001</v>
      </c>
      <c r="M260" s="4">
        <v>1.7539400000000001</v>
      </c>
      <c r="N260" s="4">
        <v>0</v>
      </c>
      <c r="O260" s="4">
        <v>22.983799999999999</v>
      </c>
      <c r="P260" s="4">
        <v>0</v>
      </c>
      <c r="Q260" s="4">
        <v>17.0961</v>
      </c>
      <c r="R260" s="4">
        <v>5.2301000000000002</v>
      </c>
      <c r="S260" s="4">
        <v>7.0817199999999997E-2</v>
      </c>
      <c r="T260" s="4">
        <v>0</v>
      </c>
      <c r="U260" s="4">
        <v>0</v>
      </c>
    </row>
    <row r="261" spans="1:21" x14ac:dyDescent="0.35">
      <c r="A261" s="4">
        <v>1000</v>
      </c>
      <c r="B261" s="4">
        <v>1000</v>
      </c>
      <c r="C261" s="4">
        <v>9.9207719999999995</v>
      </c>
      <c r="D261" s="4">
        <v>21.81711</v>
      </c>
      <c r="E261" s="4">
        <v>-112241.959181</v>
      </c>
      <c r="F261" s="4">
        <v>2.9042409999999999</v>
      </c>
      <c r="G261" s="4">
        <v>11.435847000000001</v>
      </c>
      <c r="H261" s="4" t="s">
        <v>305</v>
      </c>
      <c r="I261" s="4" t="s">
        <v>500</v>
      </c>
      <c r="J261" s="4">
        <v>50.477699999999999</v>
      </c>
      <c r="K261" s="4">
        <v>0.13309199999999999</v>
      </c>
      <c r="L261" s="4">
        <v>2.1956199999999999</v>
      </c>
      <c r="M261" s="4">
        <v>1.6921600000000001</v>
      </c>
      <c r="N261" s="4">
        <v>0</v>
      </c>
      <c r="O261" s="4">
        <v>23.3431</v>
      </c>
      <c r="P261" s="4">
        <v>0</v>
      </c>
      <c r="Q261" s="4">
        <v>16.989000000000001</v>
      </c>
      <c r="R261" s="4">
        <v>5.10121</v>
      </c>
      <c r="S261" s="4">
        <v>6.8134500000000001E-2</v>
      </c>
      <c r="T261" s="4">
        <v>0</v>
      </c>
      <c r="U261" s="4">
        <v>0</v>
      </c>
    </row>
    <row r="262" spans="1:21" x14ac:dyDescent="0.35">
      <c r="A262" s="4">
        <v>1000</v>
      </c>
      <c r="B262" s="4">
        <v>990</v>
      </c>
      <c r="C262" s="4">
        <v>10.260168999999999</v>
      </c>
      <c r="D262" s="4">
        <v>22.458632999999999</v>
      </c>
      <c r="E262" s="4">
        <v>-115892.261923</v>
      </c>
      <c r="F262" s="4">
        <v>2.9994610000000002</v>
      </c>
      <c r="G262" s="4">
        <v>11.804815</v>
      </c>
      <c r="H262" s="4" t="s">
        <v>305</v>
      </c>
      <c r="I262" s="4" t="s">
        <v>501</v>
      </c>
      <c r="J262" s="4">
        <v>50.4739</v>
      </c>
      <c r="K262" s="4">
        <v>0.129027</v>
      </c>
      <c r="L262" s="4">
        <v>2.14757</v>
      </c>
      <c r="M262" s="4">
        <v>1.6315299999999999</v>
      </c>
      <c r="N262" s="4">
        <v>0</v>
      </c>
      <c r="O262" s="4">
        <v>23.690799999999999</v>
      </c>
      <c r="P262" s="4">
        <v>0</v>
      </c>
      <c r="Q262" s="4">
        <v>16.886900000000001</v>
      </c>
      <c r="R262" s="4">
        <v>4.9747000000000003</v>
      </c>
      <c r="S262" s="4">
        <v>6.5545999999999993E-2</v>
      </c>
      <c r="T262" s="4">
        <v>0</v>
      </c>
      <c r="U262" s="4">
        <v>0</v>
      </c>
    </row>
    <row r="263" spans="1:21" x14ac:dyDescent="0.35">
      <c r="A263" s="4">
        <v>1000</v>
      </c>
      <c r="B263" s="4">
        <v>980</v>
      </c>
      <c r="C263" s="4">
        <v>10.583729</v>
      </c>
      <c r="D263" s="4">
        <v>23.058519</v>
      </c>
      <c r="E263" s="4">
        <v>-119361.738704</v>
      </c>
      <c r="F263" s="4">
        <v>3.0898880000000002</v>
      </c>
      <c r="G263" s="4">
        <v>12.154375999999999</v>
      </c>
      <c r="H263" s="4" t="s">
        <v>305</v>
      </c>
      <c r="I263" s="4" t="s">
        <v>502</v>
      </c>
      <c r="J263" s="4">
        <v>50.470500000000001</v>
      </c>
      <c r="K263" s="4">
        <v>0.12506</v>
      </c>
      <c r="L263" s="4">
        <v>2.1014300000000001</v>
      </c>
      <c r="M263" s="4">
        <v>1.57213</v>
      </c>
      <c r="N263" s="4">
        <v>0</v>
      </c>
      <c r="O263" s="4">
        <v>24.028099999999998</v>
      </c>
      <c r="P263" s="4">
        <v>0</v>
      </c>
      <c r="Q263" s="4">
        <v>16.789200000000001</v>
      </c>
      <c r="R263" s="4">
        <v>4.8505399999999996</v>
      </c>
      <c r="S263" s="4">
        <v>6.3051099999999999E-2</v>
      </c>
      <c r="T263" s="4">
        <v>0</v>
      </c>
      <c r="U263" s="4">
        <v>0</v>
      </c>
    </row>
    <row r="264" spans="1:21" x14ac:dyDescent="0.35">
      <c r="A264" s="4">
        <v>1000</v>
      </c>
      <c r="B264" s="4">
        <v>970</v>
      </c>
      <c r="C264" s="4">
        <v>10.893068</v>
      </c>
      <c r="D264" s="4">
        <v>23.62068</v>
      </c>
      <c r="E264" s="4">
        <v>-122669.10374999999</v>
      </c>
      <c r="F264" s="4">
        <v>3.1760090000000001</v>
      </c>
      <c r="G264" s="4">
        <v>12.486445</v>
      </c>
      <c r="H264" s="4" t="s">
        <v>305</v>
      </c>
      <c r="I264" s="4" t="s">
        <v>503</v>
      </c>
      <c r="J264" s="4">
        <v>50.467399999999998</v>
      </c>
      <c r="K264" s="4">
        <v>0.121187</v>
      </c>
      <c r="L264" s="4">
        <v>2.0569999999999999</v>
      </c>
      <c r="M264" s="4">
        <v>1.514</v>
      </c>
      <c r="N264" s="4">
        <v>0</v>
      </c>
      <c r="O264" s="4">
        <v>24.355899999999998</v>
      </c>
      <c r="P264" s="4">
        <v>0</v>
      </c>
      <c r="Q264" s="4">
        <v>16.6951</v>
      </c>
      <c r="R264" s="4">
        <v>4.72872</v>
      </c>
      <c r="S264" s="4">
        <v>6.06487E-2</v>
      </c>
      <c r="T264" s="4">
        <v>0</v>
      </c>
      <c r="U264" s="4">
        <v>0</v>
      </c>
    </row>
    <row r="265" spans="1:21" x14ac:dyDescent="0.35">
      <c r="A265" s="4">
        <v>1000</v>
      </c>
      <c r="B265" s="4">
        <v>960</v>
      </c>
      <c r="C265" s="4">
        <v>11.189655</v>
      </c>
      <c r="D265" s="4">
        <v>24.148641999999999</v>
      </c>
      <c r="E265" s="4">
        <v>-125831.19601699999</v>
      </c>
      <c r="F265" s="4">
        <v>3.258264</v>
      </c>
      <c r="G265" s="4">
        <v>12.802751000000001</v>
      </c>
      <c r="H265" s="4" t="s">
        <v>305</v>
      </c>
      <c r="I265" s="4" t="s">
        <v>504</v>
      </c>
      <c r="J265" s="4">
        <v>50.464500000000001</v>
      </c>
      <c r="K265" s="4">
        <v>0.11740100000000001</v>
      </c>
      <c r="L265" s="4">
        <v>2.0141200000000001</v>
      </c>
      <c r="M265" s="4">
        <v>1.45719</v>
      </c>
      <c r="N265" s="4">
        <v>0</v>
      </c>
      <c r="O265" s="4">
        <v>24.6752</v>
      </c>
      <c r="P265" s="4">
        <v>0</v>
      </c>
      <c r="Q265" s="4">
        <v>16.604099999999999</v>
      </c>
      <c r="R265" s="4">
        <v>4.6091899999999999</v>
      </c>
      <c r="S265" s="4">
        <v>5.8336499999999999E-2</v>
      </c>
      <c r="T265" s="4">
        <v>0</v>
      </c>
      <c r="U265" s="4">
        <v>0</v>
      </c>
    </row>
    <row r="266" spans="1:21" x14ac:dyDescent="0.35">
      <c r="A266" s="4">
        <v>1000</v>
      </c>
      <c r="B266" s="4">
        <v>950</v>
      </c>
      <c r="C266" s="4">
        <v>11.474831</v>
      </c>
      <c r="D266" s="4">
        <v>24.645600999999999</v>
      </c>
      <c r="E266" s="4">
        <v>-128863.278567</v>
      </c>
      <c r="F266" s="4">
        <v>3.3370540000000002</v>
      </c>
      <c r="G266" s="4">
        <v>13.104865</v>
      </c>
      <c r="H266" s="4" t="s">
        <v>305</v>
      </c>
      <c r="I266" s="4" t="s">
        <v>505</v>
      </c>
      <c r="J266" s="4">
        <v>50.4617</v>
      </c>
      <c r="K266" s="4">
        <v>0.11369899999999999</v>
      </c>
      <c r="L266" s="4">
        <v>1.97265</v>
      </c>
      <c r="M266" s="4">
        <v>1.4017299999999999</v>
      </c>
      <c r="N266" s="4">
        <v>0</v>
      </c>
      <c r="O266" s="4">
        <v>24.986699999999999</v>
      </c>
      <c r="P266" s="4">
        <v>0</v>
      </c>
      <c r="Q266" s="4">
        <v>16.515599999999999</v>
      </c>
      <c r="R266" s="4">
        <v>4.4919000000000002</v>
      </c>
      <c r="S266" s="4">
        <v>5.6112099999999998E-2</v>
      </c>
      <c r="T266" s="4">
        <v>0</v>
      </c>
      <c r="U266" s="4">
        <v>0</v>
      </c>
    </row>
    <row r="267" spans="1:21" x14ac:dyDescent="0.35">
      <c r="A267" s="4">
        <v>1000</v>
      </c>
      <c r="B267" s="4">
        <v>940</v>
      </c>
      <c r="C267" s="4">
        <v>11.749832</v>
      </c>
      <c r="D267" s="4">
        <v>25.114473</v>
      </c>
      <c r="E267" s="4">
        <v>-131779.295789</v>
      </c>
      <c r="F267" s="4">
        <v>3.4127480000000001</v>
      </c>
      <c r="G267" s="4">
        <v>13.394223999999999</v>
      </c>
      <c r="H267" s="4" t="s">
        <v>305</v>
      </c>
      <c r="I267" s="4" t="s">
        <v>506</v>
      </c>
      <c r="J267" s="4">
        <v>50.458599999999997</v>
      </c>
      <c r="K267" s="4">
        <v>0.11007699999999999</v>
      </c>
      <c r="L267" s="4">
        <v>1.93248</v>
      </c>
      <c r="M267" s="4">
        <v>1.3476399999999999</v>
      </c>
      <c r="N267" s="4">
        <v>0</v>
      </c>
      <c r="O267" s="4">
        <v>25.2912</v>
      </c>
      <c r="P267" s="4">
        <v>0</v>
      </c>
      <c r="Q267" s="4">
        <v>16.429200000000002</v>
      </c>
      <c r="R267" s="4">
        <v>4.3768000000000002</v>
      </c>
      <c r="S267" s="4">
        <v>5.3972600000000003E-2</v>
      </c>
      <c r="T267" s="4">
        <v>0</v>
      </c>
      <c r="U267" s="4">
        <v>0</v>
      </c>
    </row>
    <row r="268" spans="1:21" x14ac:dyDescent="0.35">
      <c r="A268" s="4">
        <v>1000</v>
      </c>
      <c r="B268" s="4">
        <v>930</v>
      </c>
      <c r="C268" s="4">
        <v>12.235663000000001</v>
      </c>
      <c r="D268" s="4">
        <v>26.017173</v>
      </c>
      <c r="E268" s="4">
        <v>-136845.39313099999</v>
      </c>
      <c r="F268" s="4">
        <v>3.5472779999999999</v>
      </c>
      <c r="G268" s="4">
        <v>13.91174</v>
      </c>
      <c r="H268" s="4" t="s">
        <v>305</v>
      </c>
      <c r="I268" s="4" t="s">
        <v>507</v>
      </c>
      <c r="J268" s="4">
        <v>50.406399999999998</v>
      </c>
      <c r="K268" s="4">
        <v>0.10351</v>
      </c>
      <c r="L268" s="4">
        <v>1.9004000000000001</v>
      </c>
      <c r="M268" s="4">
        <v>1.3122</v>
      </c>
      <c r="N268" s="4">
        <v>0</v>
      </c>
      <c r="O268" s="4">
        <v>25.725899999999999</v>
      </c>
      <c r="P268" s="4">
        <v>0</v>
      </c>
      <c r="Q268" s="4">
        <v>16.227399999999999</v>
      </c>
      <c r="R268" s="4">
        <v>4.2721200000000001</v>
      </c>
      <c r="S268" s="4">
        <v>5.1980199999999997E-2</v>
      </c>
      <c r="T268" s="4">
        <v>0</v>
      </c>
      <c r="U268" s="4">
        <v>0</v>
      </c>
    </row>
    <row r="269" spans="1:21" x14ac:dyDescent="0.35">
      <c r="A269" s="4">
        <v>1000</v>
      </c>
      <c r="B269" s="4">
        <v>920</v>
      </c>
      <c r="C269" s="4">
        <v>12.229711999999999</v>
      </c>
      <c r="D269" s="4">
        <v>25.883362000000002</v>
      </c>
      <c r="E269" s="4">
        <v>-136756.412316</v>
      </c>
      <c r="F269" s="4">
        <v>3.542665</v>
      </c>
      <c r="G269" s="4">
        <v>13.885635000000001</v>
      </c>
      <c r="H269" s="4" t="s">
        <v>305</v>
      </c>
      <c r="I269" s="4" t="s">
        <v>508</v>
      </c>
      <c r="J269" s="4">
        <v>50.416400000000003</v>
      </c>
      <c r="K269" s="4">
        <v>9.6860199999999994E-2</v>
      </c>
      <c r="L269" s="4">
        <v>1.88253</v>
      </c>
      <c r="M269" s="4">
        <v>1.27102</v>
      </c>
      <c r="N269" s="4">
        <v>0</v>
      </c>
      <c r="O269" s="4">
        <v>25.903199999999998</v>
      </c>
      <c r="P269" s="4">
        <v>0</v>
      </c>
      <c r="Q269" s="4">
        <v>16.209099999999999</v>
      </c>
      <c r="R269" s="4">
        <v>4.1708400000000001</v>
      </c>
      <c r="S269" s="4">
        <v>5.00513E-2</v>
      </c>
      <c r="T269" s="4">
        <v>0</v>
      </c>
      <c r="U269" s="4">
        <v>0</v>
      </c>
    </row>
    <row r="270" spans="1:21" x14ac:dyDescent="0.35">
      <c r="A270" s="4">
        <v>1000</v>
      </c>
      <c r="B270" s="4">
        <v>910</v>
      </c>
      <c r="C270" s="4">
        <v>12.007858000000001</v>
      </c>
      <c r="D270" s="4">
        <v>25.298622999999999</v>
      </c>
      <c r="E270" s="4">
        <v>-134369.685214</v>
      </c>
      <c r="F270" s="4">
        <v>3.4767619999999999</v>
      </c>
      <c r="G270" s="4">
        <v>13.620239</v>
      </c>
      <c r="H270" s="4" t="s">
        <v>305</v>
      </c>
      <c r="I270" s="4" t="s">
        <v>509</v>
      </c>
      <c r="J270" s="4">
        <v>50.450600000000001</v>
      </c>
      <c r="K270" s="4">
        <v>9.2093900000000006E-2</v>
      </c>
      <c r="L270" s="4">
        <v>1.86402</v>
      </c>
      <c r="M270" s="4">
        <v>1.2220599999999999</v>
      </c>
      <c r="N270" s="4">
        <v>0</v>
      </c>
      <c r="O270" s="4">
        <v>26.001100000000001</v>
      </c>
      <c r="P270" s="4">
        <v>0</v>
      </c>
      <c r="Q270" s="4">
        <v>16.2547</v>
      </c>
      <c r="R270" s="4">
        <v>4.0675400000000002</v>
      </c>
      <c r="S270" s="4">
        <v>4.7836299999999998E-2</v>
      </c>
      <c r="T270" s="4">
        <v>0</v>
      </c>
      <c r="U270" s="4">
        <v>0</v>
      </c>
    </row>
    <row r="271" spans="1:21" x14ac:dyDescent="0.35">
      <c r="A271" s="4">
        <v>1000</v>
      </c>
      <c r="B271" s="4">
        <v>900</v>
      </c>
      <c r="C271" s="4">
        <v>11.88625</v>
      </c>
      <c r="D271" s="4">
        <v>24.927568999999998</v>
      </c>
      <c r="E271" s="4">
        <v>-133105.21534299999</v>
      </c>
      <c r="F271" s="4">
        <v>3.4399660000000001</v>
      </c>
      <c r="G271" s="4">
        <v>13.468780000000001</v>
      </c>
      <c r="H271" s="4" t="s">
        <v>305</v>
      </c>
      <c r="I271" s="4" t="s">
        <v>510</v>
      </c>
      <c r="J271" s="4">
        <v>50.4846</v>
      </c>
      <c r="K271" s="4">
        <v>8.7531700000000004E-2</v>
      </c>
      <c r="L271" s="4">
        <v>1.8457399999999999</v>
      </c>
      <c r="M271" s="4">
        <v>1.17415</v>
      </c>
      <c r="N271" s="4">
        <v>0</v>
      </c>
      <c r="O271" s="4">
        <v>26.095199999999998</v>
      </c>
      <c r="P271" s="4">
        <v>0</v>
      </c>
      <c r="Q271" s="4">
        <v>16.300899999999999</v>
      </c>
      <c r="R271" s="4">
        <v>3.9661</v>
      </c>
      <c r="S271" s="4">
        <v>4.5693600000000001E-2</v>
      </c>
      <c r="T271" s="4">
        <v>0</v>
      </c>
      <c r="U271" s="4">
        <v>0</v>
      </c>
    </row>
    <row r="273" spans="1:20" x14ac:dyDescent="0.35">
      <c r="A273" s="4" t="s">
        <v>326</v>
      </c>
      <c r="B273" s="4" t="s">
        <v>298</v>
      </c>
      <c r="C273" s="4" t="s">
        <v>299</v>
      </c>
      <c r="D273" s="4" t="s">
        <v>300</v>
      </c>
      <c r="E273" s="4" t="s">
        <v>301</v>
      </c>
    </row>
    <row r="274" spans="1:20" x14ac:dyDescent="0.35">
      <c r="A274" s="4" t="s">
        <v>268</v>
      </c>
      <c r="B274" s="4" t="s">
        <v>269</v>
      </c>
      <c r="C274" s="4" t="s">
        <v>270</v>
      </c>
      <c r="D274" s="4" t="s">
        <v>3</v>
      </c>
      <c r="E274" s="4" t="s">
        <v>273</v>
      </c>
      <c r="F274" s="4" t="s">
        <v>5</v>
      </c>
      <c r="G274" s="4" t="s">
        <v>276</v>
      </c>
      <c r="H274" s="4" t="s">
        <v>304</v>
      </c>
      <c r="I274" s="4" t="s">
        <v>286</v>
      </c>
      <c r="J274" s="4" t="s">
        <v>287</v>
      </c>
      <c r="K274" s="4" t="s">
        <v>288</v>
      </c>
      <c r="L274" s="4" t="s">
        <v>289</v>
      </c>
      <c r="M274" s="4" t="s">
        <v>290</v>
      </c>
      <c r="N274" s="4" t="s">
        <v>291</v>
      </c>
      <c r="O274" s="4" t="s">
        <v>2</v>
      </c>
      <c r="P274" s="4" t="s">
        <v>0</v>
      </c>
      <c r="Q274" s="4" t="s">
        <v>1</v>
      </c>
      <c r="R274" s="4" t="s">
        <v>292</v>
      </c>
      <c r="S274" s="4" t="s">
        <v>293</v>
      </c>
      <c r="T274" s="4" t="s">
        <v>294</v>
      </c>
    </row>
    <row r="275" spans="1:20" x14ac:dyDescent="0.35">
      <c r="A275" s="4">
        <v>1000</v>
      </c>
      <c r="B275" s="4">
        <v>1130</v>
      </c>
      <c r="C275" s="4">
        <v>5.3630170000000001</v>
      </c>
      <c r="D275" s="4">
        <v>11.308115000000001</v>
      </c>
      <c r="E275" s="4">
        <v>-28604.342967</v>
      </c>
      <c r="F275" s="4">
        <v>1.14476</v>
      </c>
      <c r="G275" s="4">
        <v>5.0062920000000002</v>
      </c>
      <c r="H275" s="4" t="s">
        <v>511</v>
      </c>
      <c r="I275" s="4">
        <v>0</v>
      </c>
      <c r="J275" s="4">
        <v>9.2318300000000004</v>
      </c>
      <c r="K275" s="4">
        <v>4.8768799999999999</v>
      </c>
      <c r="L275" s="4">
        <v>47.539200000000001</v>
      </c>
      <c r="M275" s="4">
        <v>0.31681500000000001</v>
      </c>
      <c r="N275" s="4">
        <v>33.509300000000003</v>
      </c>
      <c r="O275" s="4">
        <v>0</v>
      </c>
      <c r="P275" s="4">
        <v>4.5259400000000003</v>
      </c>
      <c r="Q275" s="4">
        <v>0</v>
      </c>
      <c r="R275" s="4">
        <v>0</v>
      </c>
      <c r="S275" s="4">
        <v>0</v>
      </c>
      <c r="T275" s="4">
        <v>0</v>
      </c>
    </row>
    <row r="276" spans="1:20" x14ac:dyDescent="0.35">
      <c r="A276" s="4">
        <v>1000</v>
      </c>
      <c r="B276" s="4">
        <v>1120</v>
      </c>
      <c r="C276" s="4">
        <v>7.1816509999999996</v>
      </c>
      <c r="D276" s="4">
        <v>15.066604999999999</v>
      </c>
      <c r="E276" s="4">
        <v>-37909.777849999999</v>
      </c>
      <c r="F276" s="4">
        <v>1.5272779999999999</v>
      </c>
      <c r="G276" s="4">
        <v>6.6785329999999998</v>
      </c>
      <c r="H276" s="4" t="s">
        <v>512</v>
      </c>
      <c r="I276" s="4">
        <v>0</v>
      </c>
      <c r="J276" s="4">
        <v>9.6349699999999991</v>
      </c>
      <c r="K276" s="4">
        <v>4.4393799999999999</v>
      </c>
      <c r="L276" s="4">
        <v>47.177900000000001</v>
      </c>
      <c r="M276" s="4">
        <v>0.23666100000000001</v>
      </c>
      <c r="N276" s="4">
        <v>34.316899999999997</v>
      </c>
      <c r="O276" s="4">
        <v>0</v>
      </c>
      <c r="P276" s="4">
        <v>4.1942399999999997</v>
      </c>
      <c r="Q276" s="4">
        <v>0</v>
      </c>
      <c r="R276" s="4">
        <v>0</v>
      </c>
      <c r="S276" s="4">
        <v>0</v>
      </c>
      <c r="T276" s="4">
        <v>0</v>
      </c>
    </row>
    <row r="277" spans="1:20" x14ac:dyDescent="0.35">
      <c r="A277" s="4">
        <v>1000</v>
      </c>
      <c r="B277" s="4">
        <v>1110</v>
      </c>
      <c r="C277" s="4">
        <v>8.1713120000000004</v>
      </c>
      <c r="D277" s="4">
        <v>17.064325</v>
      </c>
      <c r="E277" s="4">
        <v>-42822.338830000001</v>
      </c>
      <c r="F277" s="4">
        <v>1.732604</v>
      </c>
      <c r="G277" s="4">
        <v>7.5755369999999997</v>
      </c>
      <c r="H277" s="4" t="s">
        <v>513</v>
      </c>
      <c r="I277" s="4">
        <v>0</v>
      </c>
      <c r="J277" s="4">
        <v>9.9807000000000006</v>
      </c>
      <c r="K277" s="4">
        <v>4.1028900000000004</v>
      </c>
      <c r="L277" s="4">
        <v>46.7943</v>
      </c>
      <c r="M277" s="4">
        <v>0.20801500000000001</v>
      </c>
      <c r="N277" s="4">
        <v>34.981099999999998</v>
      </c>
      <c r="O277" s="4">
        <v>0</v>
      </c>
      <c r="P277" s="4">
        <v>3.9329900000000002</v>
      </c>
      <c r="Q277" s="4">
        <v>0</v>
      </c>
      <c r="R277" s="4">
        <v>0</v>
      </c>
      <c r="S277" s="4">
        <v>0</v>
      </c>
      <c r="T277" s="4">
        <v>0</v>
      </c>
    </row>
    <row r="278" spans="1:20" x14ac:dyDescent="0.35">
      <c r="A278" s="4">
        <v>1000</v>
      </c>
      <c r="B278" s="4">
        <v>1100</v>
      </c>
      <c r="C278" s="4">
        <v>8.7580639999999992</v>
      </c>
      <c r="D278" s="4">
        <v>18.210515000000001</v>
      </c>
      <c r="E278" s="4">
        <v>-45653.281544999998</v>
      </c>
      <c r="F278" s="4">
        <v>1.852425</v>
      </c>
      <c r="G278" s="4">
        <v>8.0983800000000006</v>
      </c>
      <c r="H278" s="4" t="s">
        <v>514</v>
      </c>
      <c r="I278" s="4">
        <v>0</v>
      </c>
      <c r="J278" s="4">
        <v>10.292</v>
      </c>
      <c r="K278" s="4">
        <v>3.8300999999999998</v>
      </c>
      <c r="L278" s="4">
        <v>46.411299999999997</v>
      </c>
      <c r="M278" s="4">
        <v>0.19408600000000001</v>
      </c>
      <c r="N278" s="4">
        <v>35.556100000000001</v>
      </c>
      <c r="O278" s="4">
        <v>0</v>
      </c>
      <c r="P278" s="4">
        <v>3.7163499999999998</v>
      </c>
      <c r="Q278" s="4">
        <v>0</v>
      </c>
      <c r="R278" s="4">
        <v>0</v>
      </c>
      <c r="S278" s="4">
        <v>0</v>
      </c>
      <c r="T278" s="4">
        <v>0</v>
      </c>
    </row>
    <row r="279" spans="1:20" x14ac:dyDescent="0.35">
      <c r="A279" s="4">
        <v>1000</v>
      </c>
      <c r="B279" s="4">
        <v>1090</v>
      </c>
      <c r="C279" s="4">
        <v>9.1196579999999994</v>
      </c>
      <c r="D279" s="4">
        <v>18.883443</v>
      </c>
      <c r="E279" s="4">
        <v>-47348.841617999999</v>
      </c>
      <c r="F279" s="4">
        <v>1.9248069999999999</v>
      </c>
      <c r="G279" s="4">
        <v>8.4135770000000001</v>
      </c>
      <c r="H279" s="4" t="s">
        <v>515</v>
      </c>
      <c r="I279" s="4">
        <v>0</v>
      </c>
      <c r="J279" s="4">
        <v>10.578799999999999</v>
      </c>
      <c r="K279" s="4">
        <v>3.60175</v>
      </c>
      <c r="L279" s="4">
        <v>46.034399999999998</v>
      </c>
      <c r="M279" s="4">
        <v>0.18639500000000001</v>
      </c>
      <c r="N279" s="4">
        <v>36.067300000000003</v>
      </c>
      <c r="O279" s="4">
        <v>0</v>
      </c>
      <c r="P279" s="4">
        <v>3.5314299999999998</v>
      </c>
      <c r="Q279" s="4">
        <v>0</v>
      </c>
      <c r="R279" s="4">
        <v>0</v>
      </c>
      <c r="S279" s="4">
        <v>0</v>
      </c>
      <c r="T279" s="4">
        <v>0</v>
      </c>
    </row>
    <row r="280" spans="1:20" x14ac:dyDescent="0.35">
      <c r="A280" s="4">
        <v>1000</v>
      </c>
      <c r="B280" s="4">
        <v>1080</v>
      </c>
      <c r="C280" s="4">
        <v>9.3443780000000007</v>
      </c>
      <c r="D280" s="4">
        <v>19.270382999999999</v>
      </c>
      <c r="E280" s="4">
        <v>-48370.107369999998</v>
      </c>
      <c r="F280" s="4">
        <v>1.968561</v>
      </c>
      <c r="G280" s="4">
        <v>8.6034170000000003</v>
      </c>
      <c r="H280" s="4" t="s">
        <v>516</v>
      </c>
      <c r="I280" s="4">
        <v>0</v>
      </c>
      <c r="J280" s="4">
        <v>10.846299999999999</v>
      </c>
      <c r="K280" s="4">
        <v>3.40611</v>
      </c>
      <c r="L280" s="4">
        <v>45.665599999999998</v>
      </c>
      <c r="M280" s="4">
        <v>0.18191399999999999</v>
      </c>
      <c r="N280" s="4">
        <v>36.529600000000002</v>
      </c>
      <c r="O280" s="4">
        <v>0</v>
      </c>
      <c r="P280" s="4">
        <v>3.3704200000000002</v>
      </c>
      <c r="Q280" s="4">
        <v>0</v>
      </c>
      <c r="R280" s="4">
        <v>0</v>
      </c>
      <c r="S280" s="4">
        <v>0</v>
      </c>
      <c r="T280" s="4">
        <v>0</v>
      </c>
    </row>
    <row r="281" spans="1:20" x14ac:dyDescent="0.35">
      <c r="A281" s="4">
        <v>1000</v>
      </c>
      <c r="B281" s="4">
        <v>1070</v>
      </c>
      <c r="C281" s="4">
        <v>9.4812460000000005</v>
      </c>
      <c r="D281" s="4">
        <v>19.474943</v>
      </c>
      <c r="E281" s="4">
        <v>-48968.237082</v>
      </c>
      <c r="F281" s="4">
        <v>1.9940800000000001</v>
      </c>
      <c r="G281" s="4">
        <v>8.7133599999999998</v>
      </c>
      <c r="H281" s="4" t="s">
        <v>517</v>
      </c>
      <c r="I281" s="4">
        <v>0</v>
      </c>
      <c r="J281" s="4">
        <v>11.098100000000001</v>
      </c>
      <c r="K281" s="4">
        <v>3.2354500000000002</v>
      </c>
      <c r="L281" s="4">
        <v>45.306100000000001</v>
      </c>
      <c r="M281" s="4">
        <v>0.17929</v>
      </c>
      <c r="N281" s="4">
        <v>36.953000000000003</v>
      </c>
      <c r="O281" s="4">
        <v>0</v>
      </c>
      <c r="P281" s="4">
        <v>3.22803</v>
      </c>
      <c r="Q281" s="4">
        <v>0</v>
      </c>
      <c r="R281" s="4">
        <v>0</v>
      </c>
      <c r="S281" s="4">
        <v>0</v>
      </c>
      <c r="T281" s="4">
        <v>0</v>
      </c>
    </row>
    <row r="282" spans="1:20" x14ac:dyDescent="0.35">
      <c r="A282" s="4">
        <v>1000</v>
      </c>
      <c r="B282" s="4">
        <v>1060</v>
      </c>
      <c r="C282" s="4">
        <v>9.5595700000000008</v>
      </c>
      <c r="D282" s="4">
        <v>19.558823</v>
      </c>
      <c r="E282" s="4">
        <v>-49290.565272</v>
      </c>
      <c r="F282" s="4">
        <v>2.0075440000000002</v>
      </c>
      <c r="G282" s="4">
        <v>8.770448</v>
      </c>
      <c r="H282" s="4" t="s">
        <v>518</v>
      </c>
      <c r="I282" s="4">
        <v>0</v>
      </c>
      <c r="J282" s="4">
        <v>11.3363</v>
      </c>
      <c r="K282" s="4">
        <v>3.0843799999999999</v>
      </c>
      <c r="L282" s="4">
        <v>44.956699999999998</v>
      </c>
      <c r="M282" s="4">
        <v>0.17782200000000001</v>
      </c>
      <c r="N282" s="4">
        <v>37.344299999999997</v>
      </c>
      <c r="O282" s="4">
        <v>0</v>
      </c>
      <c r="P282" s="4">
        <v>3.10053</v>
      </c>
      <c r="Q282" s="4">
        <v>0</v>
      </c>
      <c r="R282" s="4">
        <v>0</v>
      </c>
      <c r="S282" s="4">
        <v>0</v>
      </c>
      <c r="T282" s="4">
        <v>0</v>
      </c>
    </row>
    <row r="283" spans="1:20" x14ac:dyDescent="0.35">
      <c r="A283" s="4">
        <v>1000</v>
      </c>
      <c r="B283" s="4">
        <v>1050</v>
      </c>
      <c r="C283" s="4">
        <v>9.5978130000000004</v>
      </c>
      <c r="D283" s="4">
        <v>19.560715999999999</v>
      </c>
      <c r="E283" s="4">
        <v>-49428.164964000003</v>
      </c>
      <c r="F283" s="4">
        <v>2.012823</v>
      </c>
      <c r="G283" s="4">
        <v>8.7916270000000001</v>
      </c>
      <c r="H283" s="4" t="s">
        <v>519</v>
      </c>
      <c r="I283" s="4">
        <v>0</v>
      </c>
      <c r="J283" s="4">
        <v>11.5625</v>
      </c>
      <c r="K283" s="4">
        <v>2.9489999999999998</v>
      </c>
      <c r="L283" s="4">
        <v>44.617600000000003</v>
      </c>
      <c r="M283" s="4">
        <v>0.17711399999999999</v>
      </c>
      <c r="N283" s="4">
        <v>37.708599999999997</v>
      </c>
      <c r="O283" s="4">
        <v>0</v>
      </c>
      <c r="P283" s="4">
        <v>2.9851299999999998</v>
      </c>
      <c r="Q283" s="4">
        <v>0</v>
      </c>
      <c r="R283" s="4">
        <v>0</v>
      </c>
      <c r="S283" s="4">
        <v>0</v>
      </c>
      <c r="T283" s="4">
        <v>0</v>
      </c>
    </row>
    <row r="284" spans="1:20" x14ac:dyDescent="0.35">
      <c r="A284" s="4">
        <v>1000</v>
      </c>
      <c r="B284" s="4">
        <v>1040</v>
      </c>
      <c r="C284" s="4">
        <v>9.6080539999999992</v>
      </c>
      <c r="D284" s="4">
        <v>19.505834</v>
      </c>
      <c r="E284" s="4">
        <v>-49439.545016999997</v>
      </c>
      <c r="F284" s="4">
        <v>2.0124399999999998</v>
      </c>
      <c r="G284" s="4">
        <v>8.7879299999999994</v>
      </c>
      <c r="H284" s="4" t="s">
        <v>520</v>
      </c>
      <c r="I284" s="4">
        <v>0</v>
      </c>
      <c r="J284" s="4">
        <v>11.777900000000001</v>
      </c>
      <c r="K284" s="4">
        <v>2.8264300000000002</v>
      </c>
      <c r="L284" s="4">
        <v>44.289299999999997</v>
      </c>
      <c r="M284" s="4">
        <v>0.176926</v>
      </c>
      <c r="N284" s="4">
        <v>38.049700000000001</v>
      </c>
      <c r="O284" s="4">
        <v>0</v>
      </c>
      <c r="P284" s="4">
        <v>2.8797100000000002</v>
      </c>
      <c r="Q284" s="4">
        <v>0</v>
      </c>
      <c r="R284" s="4">
        <v>0</v>
      </c>
      <c r="S284" s="4">
        <v>0</v>
      </c>
      <c r="T284" s="4">
        <v>0</v>
      </c>
    </row>
    <row r="285" spans="1:20" x14ac:dyDescent="0.35">
      <c r="A285" s="4">
        <v>1000</v>
      </c>
      <c r="B285" s="4">
        <v>1030</v>
      </c>
      <c r="C285" s="4">
        <v>9.5984359999999995</v>
      </c>
      <c r="D285" s="4">
        <v>19.411079999999998</v>
      </c>
      <c r="E285" s="4">
        <v>-49363.404659</v>
      </c>
      <c r="F285" s="4">
        <v>2.0080809999999998</v>
      </c>
      <c r="G285" s="4">
        <v>8.7667540000000006</v>
      </c>
      <c r="H285" s="4" t="s">
        <v>521</v>
      </c>
      <c r="I285" s="4">
        <v>0</v>
      </c>
      <c r="J285" s="4">
        <v>11.9834</v>
      </c>
      <c r="K285" s="4">
        <v>2.7144699999999999</v>
      </c>
      <c r="L285" s="4">
        <v>43.971699999999998</v>
      </c>
      <c r="M285" s="4">
        <v>0.17710400000000001</v>
      </c>
      <c r="N285" s="4">
        <v>38.370699999999999</v>
      </c>
      <c r="O285" s="4">
        <v>0</v>
      </c>
      <c r="P285" s="4">
        <v>2.7826200000000001</v>
      </c>
      <c r="Q285" s="4">
        <v>0</v>
      </c>
      <c r="R285" s="4">
        <v>0</v>
      </c>
      <c r="S285" s="4">
        <v>0</v>
      </c>
      <c r="T285" s="4">
        <v>0</v>
      </c>
    </row>
    <row r="286" spans="1:20" x14ac:dyDescent="0.35">
      <c r="A286" s="4">
        <v>1000</v>
      </c>
      <c r="B286" s="4">
        <v>1020</v>
      </c>
      <c r="C286" s="4">
        <v>9.5745660000000008</v>
      </c>
      <c r="D286" s="4">
        <v>19.288043999999999</v>
      </c>
      <c r="E286" s="4">
        <v>-49225.912665999997</v>
      </c>
      <c r="F286" s="4">
        <v>2.0009030000000001</v>
      </c>
      <c r="G286" s="4">
        <v>8.7331660000000007</v>
      </c>
      <c r="H286" s="4" t="s">
        <v>522</v>
      </c>
      <c r="I286" s="4">
        <v>0</v>
      </c>
      <c r="J286" s="4">
        <v>12.1797</v>
      </c>
      <c r="K286" s="4">
        <v>2.6114000000000002</v>
      </c>
      <c r="L286" s="4">
        <v>43.664999999999999</v>
      </c>
      <c r="M286" s="4">
        <v>0.17754500000000001</v>
      </c>
      <c r="N286" s="4">
        <v>38.6738</v>
      </c>
      <c r="O286" s="4">
        <v>0</v>
      </c>
      <c r="P286" s="4">
        <v>2.6925500000000002</v>
      </c>
      <c r="Q286" s="4">
        <v>0</v>
      </c>
      <c r="R286" s="4">
        <v>0</v>
      </c>
      <c r="S286" s="4">
        <v>0</v>
      </c>
      <c r="T286" s="4">
        <v>0</v>
      </c>
    </row>
    <row r="287" spans="1:20" x14ac:dyDescent="0.35">
      <c r="A287" s="4">
        <v>1000</v>
      </c>
      <c r="B287" s="4">
        <v>1010</v>
      </c>
      <c r="C287" s="4">
        <v>9.5403690000000001</v>
      </c>
      <c r="D287" s="4">
        <v>19.144794000000001</v>
      </c>
      <c r="E287" s="4">
        <v>-49045.019009000003</v>
      </c>
      <c r="F287" s="4">
        <v>1.991711</v>
      </c>
      <c r="G287" s="4">
        <v>8.6906940000000006</v>
      </c>
      <c r="H287" s="4" t="s">
        <v>523</v>
      </c>
      <c r="I287" s="4">
        <v>0</v>
      </c>
      <c r="J287" s="4">
        <v>12.3674</v>
      </c>
      <c r="K287" s="4">
        <v>2.5158700000000001</v>
      </c>
      <c r="L287" s="4">
        <v>43.369</v>
      </c>
      <c r="M287" s="4">
        <v>0.17818200000000001</v>
      </c>
      <c r="N287" s="4">
        <v>38.961100000000002</v>
      </c>
      <c r="O287" s="4">
        <v>0</v>
      </c>
      <c r="P287" s="4">
        <v>2.6084399999999999</v>
      </c>
      <c r="Q287" s="4">
        <v>0</v>
      </c>
      <c r="R287" s="4">
        <v>0</v>
      </c>
      <c r="S287" s="4">
        <v>0</v>
      </c>
      <c r="T287" s="4">
        <v>0</v>
      </c>
    </row>
    <row r="288" spans="1:20" x14ac:dyDescent="0.35">
      <c r="A288" s="4">
        <v>1000</v>
      </c>
      <c r="B288" s="4">
        <v>1000</v>
      </c>
      <c r="C288" s="4">
        <v>9.4986270000000008</v>
      </c>
      <c r="D288" s="4">
        <v>18.987020000000001</v>
      </c>
      <c r="E288" s="4">
        <v>-48833.197077999997</v>
      </c>
      <c r="F288" s="4">
        <v>1.981071</v>
      </c>
      <c r="G288" s="4">
        <v>8.6418269999999993</v>
      </c>
      <c r="H288" s="4" t="s">
        <v>524</v>
      </c>
      <c r="I288" s="4">
        <v>0</v>
      </c>
      <c r="J288" s="4">
        <v>12.547000000000001</v>
      </c>
      <c r="K288" s="4">
        <v>2.4268200000000002</v>
      </c>
      <c r="L288" s="4">
        <v>43.083599999999997</v>
      </c>
      <c r="M288" s="4">
        <v>0.17896500000000001</v>
      </c>
      <c r="N288" s="4">
        <v>39.234200000000001</v>
      </c>
      <c r="O288" s="4">
        <v>0</v>
      </c>
      <c r="P288" s="4">
        <v>2.5294500000000002</v>
      </c>
      <c r="Q288" s="4">
        <v>0</v>
      </c>
      <c r="R288" s="4">
        <v>0</v>
      </c>
      <c r="S288" s="4">
        <v>0</v>
      </c>
      <c r="T288" s="4">
        <v>0</v>
      </c>
    </row>
    <row r="289" spans="1:20" x14ac:dyDescent="0.35">
      <c r="A289" s="4">
        <v>1000</v>
      </c>
      <c r="B289" s="4">
        <v>990</v>
      </c>
      <c r="C289" s="4">
        <v>9.4513400000000001</v>
      </c>
      <c r="D289" s="4">
        <v>18.818784999999998</v>
      </c>
      <c r="E289" s="4">
        <v>-48599.207407000002</v>
      </c>
      <c r="F289" s="4">
        <v>1.969387</v>
      </c>
      <c r="G289" s="4">
        <v>8.5883389999999995</v>
      </c>
      <c r="H289" s="4" t="s">
        <v>525</v>
      </c>
      <c r="I289" s="4">
        <v>0</v>
      </c>
      <c r="J289" s="4">
        <v>12.718999999999999</v>
      </c>
      <c r="K289" s="4">
        <v>2.3433600000000001</v>
      </c>
      <c r="L289" s="4">
        <v>42.808700000000002</v>
      </c>
      <c r="M289" s="4">
        <v>0.17986099999999999</v>
      </c>
      <c r="N289" s="4">
        <v>39.494300000000003</v>
      </c>
      <c r="O289" s="4">
        <v>0</v>
      </c>
      <c r="P289" s="4">
        <v>2.4548700000000001</v>
      </c>
      <c r="Q289" s="4">
        <v>0</v>
      </c>
      <c r="R289" s="4">
        <v>0</v>
      </c>
      <c r="S289" s="4">
        <v>0</v>
      </c>
      <c r="T289" s="4">
        <v>0</v>
      </c>
    </row>
    <row r="290" spans="1:20" x14ac:dyDescent="0.35">
      <c r="A290" s="4">
        <v>1000</v>
      </c>
      <c r="B290" s="4">
        <v>980</v>
      </c>
      <c r="C290" s="4">
        <v>9.3999430000000004</v>
      </c>
      <c r="D290" s="4">
        <v>18.642992</v>
      </c>
      <c r="E290" s="4">
        <v>-48349.184282000002</v>
      </c>
      <c r="F290" s="4">
        <v>1.956947</v>
      </c>
      <c r="G290" s="4">
        <v>8.5314969999999999</v>
      </c>
      <c r="H290" s="4" t="s">
        <v>526</v>
      </c>
      <c r="I290" s="4">
        <v>0</v>
      </c>
      <c r="J290" s="4">
        <v>12.883599999999999</v>
      </c>
      <c r="K290" s="4">
        <v>2.26478</v>
      </c>
      <c r="L290" s="4">
        <v>42.543999999999997</v>
      </c>
      <c r="M290" s="4">
        <v>0.180844</v>
      </c>
      <c r="N290" s="4">
        <v>39.742600000000003</v>
      </c>
      <c r="O290" s="4">
        <v>0</v>
      </c>
      <c r="P290" s="4">
        <v>2.3841199999999998</v>
      </c>
      <c r="Q290" s="4">
        <v>0</v>
      </c>
      <c r="R290" s="4">
        <v>0</v>
      </c>
      <c r="S290" s="4">
        <v>0</v>
      </c>
      <c r="T290" s="4">
        <v>0</v>
      </c>
    </row>
    <row r="291" spans="1:20" x14ac:dyDescent="0.35">
      <c r="A291" s="4">
        <v>1000</v>
      </c>
      <c r="B291" s="4">
        <v>970</v>
      </c>
      <c r="C291" s="4">
        <v>9.3454669999999993</v>
      </c>
      <c r="D291" s="4">
        <v>18.461711000000001</v>
      </c>
      <c r="E291" s="4">
        <v>-48087.391201999999</v>
      </c>
      <c r="F291" s="4">
        <v>1.943956</v>
      </c>
      <c r="G291" s="4">
        <v>8.4722059999999999</v>
      </c>
      <c r="H291" s="4" t="s">
        <v>526</v>
      </c>
      <c r="I291" s="4">
        <v>0</v>
      </c>
      <c r="J291" s="4">
        <v>13.041399999999999</v>
      </c>
      <c r="K291" s="4">
        <v>2.1905000000000001</v>
      </c>
      <c r="L291" s="4">
        <v>42.289499999999997</v>
      </c>
      <c r="M291" s="4">
        <v>0.18189900000000001</v>
      </c>
      <c r="N291" s="4">
        <v>39.979999999999997</v>
      </c>
      <c r="O291" s="4">
        <v>0</v>
      </c>
      <c r="P291" s="4">
        <v>2.3167200000000001</v>
      </c>
      <c r="Q291" s="4">
        <v>0</v>
      </c>
      <c r="R291" s="4">
        <v>0</v>
      </c>
      <c r="S291" s="4">
        <v>0</v>
      </c>
      <c r="T291" s="4">
        <v>0</v>
      </c>
    </row>
    <row r="292" spans="1:20" x14ac:dyDescent="0.35">
      <c r="A292" s="4">
        <v>1000</v>
      </c>
      <c r="B292" s="4">
        <v>960</v>
      </c>
      <c r="C292" s="4">
        <v>9.2886439999999997</v>
      </c>
      <c r="D292" s="4">
        <v>18.276405</v>
      </c>
      <c r="E292" s="4">
        <v>-47816.735473000001</v>
      </c>
      <c r="F292" s="4">
        <v>1.930558</v>
      </c>
      <c r="G292" s="4">
        <v>8.4111010000000004</v>
      </c>
      <c r="H292" s="4" t="s">
        <v>527</v>
      </c>
      <c r="I292" s="4">
        <v>0</v>
      </c>
      <c r="J292" s="4">
        <v>13.192399999999999</v>
      </c>
      <c r="K292" s="4">
        <v>2.1200299999999999</v>
      </c>
      <c r="L292" s="4">
        <v>42.044899999999998</v>
      </c>
      <c r="M292" s="4">
        <v>0.18301100000000001</v>
      </c>
      <c r="N292" s="4">
        <v>40.2074</v>
      </c>
      <c r="O292" s="4">
        <v>0</v>
      </c>
      <c r="P292" s="4">
        <v>2.2522500000000001</v>
      </c>
      <c r="Q292" s="4">
        <v>0</v>
      </c>
      <c r="R292" s="4">
        <v>0</v>
      </c>
      <c r="S292" s="4">
        <v>0</v>
      </c>
      <c r="T292" s="4">
        <v>0</v>
      </c>
    </row>
    <row r="293" spans="1:20" x14ac:dyDescent="0.35">
      <c r="A293" s="4">
        <v>1000</v>
      </c>
      <c r="B293" s="4">
        <v>950</v>
      </c>
      <c r="C293" s="4">
        <v>9.2299849999999992</v>
      </c>
      <c r="D293" s="4">
        <v>18.088090999999999</v>
      </c>
      <c r="E293" s="4">
        <v>-47539.123356999997</v>
      </c>
      <c r="F293" s="4">
        <v>1.9168510000000001</v>
      </c>
      <c r="G293" s="4">
        <v>8.3486200000000004</v>
      </c>
      <c r="H293" s="4" t="s">
        <v>528</v>
      </c>
      <c r="I293" s="4">
        <v>0</v>
      </c>
      <c r="J293" s="4">
        <v>13.337</v>
      </c>
      <c r="K293" s="4">
        <v>2.05294</v>
      </c>
      <c r="L293" s="4">
        <v>41.81</v>
      </c>
      <c r="M293" s="4">
        <v>0.18417500000000001</v>
      </c>
      <c r="N293" s="4">
        <v>40.4255</v>
      </c>
      <c r="O293" s="4">
        <v>0</v>
      </c>
      <c r="P293" s="4">
        <v>2.1903700000000002</v>
      </c>
      <c r="Q293" s="4">
        <v>0</v>
      </c>
      <c r="R293" s="4">
        <v>0</v>
      </c>
      <c r="S293" s="4">
        <v>0</v>
      </c>
      <c r="T293" s="4">
        <v>0</v>
      </c>
    </row>
    <row r="294" spans="1:20" x14ac:dyDescent="0.35">
      <c r="A294" s="4">
        <v>1000</v>
      </c>
      <c r="B294" s="4">
        <v>940</v>
      </c>
      <c r="C294" s="4">
        <v>9.1698330000000006</v>
      </c>
      <c r="D294" s="4">
        <v>17.897445000000001</v>
      </c>
      <c r="E294" s="4">
        <v>-47255.707243999997</v>
      </c>
      <c r="F294" s="4">
        <v>1.9028989999999999</v>
      </c>
      <c r="G294" s="4">
        <v>8.2850529999999996</v>
      </c>
      <c r="H294" s="4" t="s">
        <v>529</v>
      </c>
      <c r="I294" s="4">
        <v>0</v>
      </c>
      <c r="J294" s="4">
        <v>13.4755</v>
      </c>
      <c r="K294" s="4">
        <v>1.98889</v>
      </c>
      <c r="L294" s="4">
        <v>41.584699999999998</v>
      </c>
      <c r="M294" s="4">
        <v>0.18538299999999999</v>
      </c>
      <c r="N294" s="4">
        <v>40.634700000000002</v>
      </c>
      <c r="O294" s="4">
        <v>0</v>
      </c>
      <c r="P294" s="4">
        <v>2.1307800000000001</v>
      </c>
      <c r="Q294" s="4">
        <v>0</v>
      </c>
      <c r="R294" s="4">
        <v>0</v>
      </c>
      <c r="S294" s="4">
        <v>0</v>
      </c>
      <c r="T294" s="4">
        <v>0</v>
      </c>
    </row>
    <row r="295" spans="1:20" x14ac:dyDescent="0.35">
      <c r="A295" s="4">
        <v>1000</v>
      </c>
      <c r="B295" s="4">
        <v>930</v>
      </c>
      <c r="C295" s="4">
        <v>8.8372489999999999</v>
      </c>
      <c r="D295" s="4">
        <v>17.167425999999999</v>
      </c>
      <c r="E295" s="4">
        <v>-45398.479699000003</v>
      </c>
      <c r="F295" s="4">
        <v>1.831178</v>
      </c>
      <c r="G295" s="4">
        <v>7.9745280000000003</v>
      </c>
      <c r="H295" s="4" t="s">
        <v>530</v>
      </c>
      <c r="I295" s="4">
        <v>0</v>
      </c>
      <c r="J295" s="4">
        <v>13.29</v>
      </c>
      <c r="K295" s="4">
        <v>1.9447099999999999</v>
      </c>
      <c r="L295" s="4">
        <v>41.936100000000003</v>
      </c>
      <c r="M295" s="4">
        <v>0.192359</v>
      </c>
      <c r="N295" s="4">
        <v>40.601500000000001</v>
      </c>
      <c r="O295" s="4">
        <v>0</v>
      </c>
      <c r="P295" s="4">
        <v>2.0353599999999998</v>
      </c>
      <c r="Q295" s="4">
        <v>0</v>
      </c>
      <c r="R295" s="4">
        <v>0</v>
      </c>
      <c r="S295" s="4">
        <v>0</v>
      </c>
      <c r="T295" s="4">
        <v>0</v>
      </c>
    </row>
    <row r="296" spans="1:20" x14ac:dyDescent="0.35">
      <c r="A296" s="4">
        <v>1000</v>
      </c>
      <c r="B296" s="4">
        <v>920</v>
      </c>
      <c r="C296" s="4">
        <v>8.6792359999999995</v>
      </c>
      <c r="D296" s="4">
        <v>16.778141000000002</v>
      </c>
      <c r="E296" s="4">
        <v>-44398.112562000002</v>
      </c>
      <c r="F296" s="4">
        <v>1.7957080000000001</v>
      </c>
      <c r="G296" s="4">
        <v>7.8244579999999999</v>
      </c>
      <c r="H296" s="4" t="s">
        <v>531</v>
      </c>
      <c r="I296" s="4">
        <v>0</v>
      </c>
      <c r="J296" s="4">
        <v>12.846</v>
      </c>
      <c r="K296" s="4">
        <v>1.9457899999999999</v>
      </c>
      <c r="L296" s="4">
        <v>42.753300000000003</v>
      </c>
      <c r="M296" s="4">
        <v>0.19586400000000001</v>
      </c>
      <c r="N296" s="4">
        <v>40.288400000000003</v>
      </c>
      <c r="O296" s="4">
        <v>0</v>
      </c>
      <c r="P296" s="4">
        <v>1.9706900000000001</v>
      </c>
      <c r="Q296" s="4">
        <v>0</v>
      </c>
      <c r="R296" s="4">
        <v>0</v>
      </c>
      <c r="S296" s="4">
        <v>0</v>
      </c>
      <c r="T296" s="4">
        <v>0</v>
      </c>
    </row>
    <row r="297" spans="1:20" x14ac:dyDescent="0.35">
      <c r="A297" s="4">
        <v>1000</v>
      </c>
      <c r="B297" s="4">
        <v>910</v>
      </c>
      <c r="C297" s="4">
        <v>8.6003139999999991</v>
      </c>
      <c r="D297" s="4">
        <v>16.548935</v>
      </c>
      <c r="E297" s="4">
        <v>-43896.196136999999</v>
      </c>
      <c r="F297" s="4">
        <v>1.7773669999999999</v>
      </c>
      <c r="G297" s="4">
        <v>7.7467139999999999</v>
      </c>
      <c r="H297" s="4" t="s">
        <v>532</v>
      </c>
      <c r="I297" s="4">
        <v>0</v>
      </c>
      <c r="J297" s="4">
        <v>12.564500000000001</v>
      </c>
      <c r="K297" s="4">
        <v>1.9406399999999999</v>
      </c>
      <c r="L297" s="4">
        <v>43.277099999999997</v>
      </c>
      <c r="M297" s="4">
        <v>0.19766300000000001</v>
      </c>
      <c r="N297" s="4">
        <v>40.093200000000003</v>
      </c>
      <c r="O297" s="4">
        <v>0</v>
      </c>
      <c r="P297" s="4">
        <v>1.92689</v>
      </c>
      <c r="Q297" s="4">
        <v>0</v>
      </c>
      <c r="R297" s="4">
        <v>0</v>
      </c>
      <c r="S297" s="4">
        <v>0</v>
      </c>
      <c r="T297" s="4">
        <v>0</v>
      </c>
    </row>
    <row r="298" spans="1:20" x14ac:dyDescent="0.35">
      <c r="A298" s="4">
        <v>1000</v>
      </c>
      <c r="B298" s="4">
        <v>900</v>
      </c>
      <c r="C298" s="4">
        <v>8.5410029999999999</v>
      </c>
      <c r="D298" s="4">
        <v>16.35812</v>
      </c>
      <c r="E298" s="4">
        <v>-43496.524365999998</v>
      </c>
      <c r="F298" s="4">
        <v>1.763117</v>
      </c>
      <c r="G298" s="4">
        <v>7.6868049999999997</v>
      </c>
      <c r="H298" s="4" t="s">
        <v>533</v>
      </c>
      <c r="I298" s="4">
        <v>0</v>
      </c>
      <c r="J298" s="4">
        <v>12.283300000000001</v>
      </c>
      <c r="K298" s="4">
        <v>1.9354</v>
      </c>
      <c r="L298" s="4">
        <v>43.801400000000001</v>
      </c>
      <c r="M298" s="4">
        <v>0.19903699999999999</v>
      </c>
      <c r="N298" s="4">
        <v>39.896999999999998</v>
      </c>
      <c r="O298" s="4">
        <v>0</v>
      </c>
      <c r="P298" s="4">
        <v>1.88378</v>
      </c>
      <c r="Q298" s="4">
        <v>0</v>
      </c>
      <c r="R298" s="4">
        <v>0</v>
      </c>
      <c r="S298" s="4">
        <v>0</v>
      </c>
      <c r="T298" s="4">
        <v>0</v>
      </c>
    </row>
    <row r="300" spans="1:20" x14ac:dyDescent="0.35">
      <c r="A300" s="4" t="s">
        <v>320</v>
      </c>
      <c r="B300" s="4" t="s">
        <v>298</v>
      </c>
      <c r="C300" s="4" t="s">
        <v>299</v>
      </c>
      <c r="D300" s="4" t="s">
        <v>300</v>
      </c>
      <c r="E300" s="4" t="s">
        <v>301</v>
      </c>
    </row>
    <row r="301" spans="1:20" x14ac:dyDescent="0.35">
      <c r="A301" s="4" t="s">
        <v>268</v>
      </c>
      <c r="B301" s="4" t="s">
        <v>269</v>
      </c>
      <c r="C301" s="4" t="s">
        <v>270</v>
      </c>
      <c r="D301" s="4" t="s">
        <v>3</v>
      </c>
      <c r="E301" s="4" t="s">
        <v>273</v>
      </c>
      <c r="F301" s="4" t="s">
        <v>5</v>
      </c>
      <c r="G301" s="4" t="s">
        <v>276</v>
      </c>
      <c r="H301" s="4" t="s">
        <v>304</v>
      </c>
      <c r="I301" s="4" t="s">
        <v>286</v>
      </c>
      <c r="J301" s="4" t="s">
        <v>287</v>
      </c>
      <c r="K301" s="4" t="s">
        <v>288</v>
      </c>
      <c r="L301" s="4" t="s">
        <v>289</v>
      </c>
      <c r="M301" s="4" t="s">
        <v>290</v>
      </c>
      <c r="N301" s="4" t="s">
        <v>291</v>
      </c>
      <c r="O301" s="4" t="s">
        <v>2</v>
      </c>
      <c r="P301" s="4" t="s">
        <v>0</v>
      </c>
      <c r="Q301" s="4" t="s">
        <v>1</v>
      </c>
      <c r="R301" s="4" t="s">
        <v>292</v>
      </c>
      <c r="S301" s="4" t="s">
        <v>293</v>
      </c>
      <c r="T301" s="4" t="s">
        <v>294</v>
      </c>
    </row>
    <row r="302" spans="1:20" x14ac:dyDescent="0.35">
      <c r="A302" s="4">
        <v>1000</v>
      </c>
      <c r="B302" s="4">
        <v>930</v>
      </c>
      <c r="C302" s="4">
        <v>0.17879400000000001</v>
      </c>
      <c r="D302" s="4">
        <v>0.341389</v>
      </c>
      <c r="E302" s="4">
        <v>-1285.278112</v>
      </c>
      <c r="F302" s="4">
        <v>3.8359999999999998E-2</v>
      </c>
      <c r="G302" s="4">
        <v>0.16412099999999999</v>
      </c>
      <c r="H302" s="4" t="s">
        <v>534</v>
      </c>
      <c r="I302" s="4">
        <v>0</v>
      </c>
      <c r="J302" s="4">
        <v>45.566899999999997</v>
      </c>
      <c r="K302" s="4">
        <v>0</v>
      </c>
      <c r="L302" s="4">
        <v>14.9788</v>
      </c>
      <c r="M302" s="4">
        <v>0</v>
      </c>
      <c r="N302" s="4">
        <v>34.466999999999999</v>
      </c>
      <c r="O302" s="4">
        <v>3.0954299999999999</v>
      </c>
      <c r="P302" s="4">
        <v>1.8918699999999999</v>
      </c>
      <c r="Q302" s="4">
        <v>0</v>
      </c>
      <c r="R302" s="4">
        <v>0</v>
      </c>
      <c r="S302" s="4">
        <v>0</v>
      </c>
      <c r="T302" s="4">
        <v>0</v>
      </c>
    </row>
    <row r="303" spans="1:20" x14ac:dyDescent="0.35">
      <c r="A303" s="4">
        <v>1000</v>
      </c>
      <c r="B303" s="4">
        <v>920</v>
      </c>
      <c r="C303" s="4">
        <v>0.42219099999999998</v>
      </c>
      <c r="D303" s="4">
        <v>0.80310499999999996</v>
      </c>
      <c r="E303" s="4">
        <v>-3037.6436920000001</v>
      </c>
      <c r="F303" s="4">
        <v>9.0508000000000005E-2</v>
      </c>
      <c r="G303" s="4">
        <v>0.387214</v>
      </c>
      <c r="H303" s="4" t="s">
        <v>535</v>
      </c>
      <c r="I303" s="4">
        <v>0</v>
      </c>
      <c r="J303" s="4">
        <v>45.549900000000001</v>
      </c>
      <c r="K303" s="4">
        <v>0</v>
      </c>
      <c r="L303" s="4">
        <v>14.953900000000001</v>
      </c>
      <c r="M303" s="4">
        <v>0</v>
      </c>
      <c r="N303" s="4">
        <v>34.134700000000002</v>
      </c>
      <c r="O303" s="4">
        <v>3.55016</v>
      </c>
      <c r="P303" s="4">
        <v>1.81132</v>
      </c>
      <c r="Q303" s="4">
        <v>0</v>
      </c>
      <c r="R303" s="4">
        <v>0</v>
      </c>
      <c r="S303" s="4">
        <v>0</v>
      </c>
      <c r="T303" s="4">
        <v>0</v>
      </c>
    </row>
    <row r="304" spans="1:20" x14ac:dyDescent="0.35">
      <c r="A304" s="4">
        <v>1000</v>
      </c>
      <c r="B304" s="4">
        <v>910</v>
      </c>
      <c r="C304" s="4">
        <v>0.594943</v>
      </c>
      <c r="D304" s="4">
        <v>1.126844</v>
      </c>
      <c r="E304" s="4">
        <v>-4287.9727210000001</v>
      </c>
      <c r="F304" s="4">
        <v>0.12751100000000001</v>
      </c>
      <c r="G304" s="4">
        <v>0.54507099999999997</v>
      </c>
      <c r="H304" s="4" t="s">
        <v>534</v>
      </c>
      <c r="I304" s="4">
        <v>0</v>
      </c>
      <c r="J304" s="4">
        <v>45.636400000000002</v>
      </c>
      <c r="K304" s="4">
        <v>0</v>
      </c>
      <c r="L304" s="4">
        <v>14.782400000000001</v>
      </c>
      <c r="M304" s="4">
        <v>0</v>
      </c>
      <c r="N304" s="4">
        <v>34.289299999999997</v>
      </c>
      <c r="O304" s="4">
        <v>3.4887000000000001</v>
      </c>
      <c r="P304" s="4">
        <v>1.80318</v>
      </c>
      <c r="Q304" s="4">
        <v>0</v>
      </c>
      <c r="R304" s="4">
        <v>0</v>
      </c>
      <c r="S304" s="4">
        <v>0</v>
      </c>
      <c r="T304" s="4">
        <v>0</v>
      </c>
    </row>
    <row r="305" spans="1:20" x14ac:dyDescent="0.35">
      <c r="A305" s="4">
        <v>1000</v>
      </c>
      <c r="B305" s="4">
        <v>900</v>
      </c>
      <c r="C305" s="4">
        <v>0.73429500000000003</v>
      </c>
      <c r="D305" s="4">
        <v>1.384717</v>
      </c>
      <c r="E305" s="4">
        <v>-5301.449208</v>
      </c>
      <c r="F305" s="4">
        <v>0.15733900000000001</v>
      </c>
      <c r="G305" s="4">
        <v>0.672014</v>
      </c>
      <c r="H305" s="4" t="s">
        <v>534</v>
      </c>
      <c r="I305" s="4">
        <v>0</v>
      </c>
      <c r="J305" s="4">
        <v>45.723799999999997</v>
      </c>
      <c r="K305" s="4">
        <v>0</v>
      </c>
      <c r="L305" s="4">
        <v>14.609</v>
      </c>
      <c r="M305" s="4">
        <v>0</v>
      </c>
      <c r="N305" s="4">
        <v>34.444400000000002</v>
      </c>
      <c r="O305" s="4">
        <v>3.4281899999999998</v>
      </c>
      <c r="P305" s="4">
        <v>1.79464</v>
      </c>
      <c r="Q305" s="4">
        <v>0</v>
      </c>
      <c r="R305" s="4">
        <v>0</v>
      </c>
      <c r="S305" s="4">
        <v>0</v>
      </c>
      <c r="T305" s="4">
        <v>0</v>
      </c>
    </row>
    <row r="307" spans="1:20" x14ac:dyDescent="0.35">
      <c r="A307" s="4" t="s">
        <v>381</v>
      </c>
      <c r="B307" s="4" t="s">
        <v>298</v>
      </c>
      <c r="C307" s="4" t="s">
        <v>299</v>
      </c>
      <c r="D307" s="4" t="s">
        <v>300</v>
      </c>
      <c r="E307" s="4" t="s">
        <v>301</v>
      </c>
    </row>
    <row r="308" spans="1:20" x14ac:dyDescent="0.35">
      <c r="A308" s="4" t="s">
        <v>268</v>
      </c>
      <c r="B308" s="4" t="s">
        <v>269</v>
      </c>
      <c r="C308" s="4" t="s">
        <v>270</v>
      </c>
      <c r="D308" s="4" t="s">
        <v>3</v>
      </c>
      <c r="E308" s="4" t="s">
        <v>273</v>
      </c>
      <c r="F308" s="4" t="s">
        <v>5</v>
      </c>
      <c r="G308" s="4" t="s">
        <v>276</v>
      </c>
      <c r="H308" s="4" t="s">
        <v>304</v>
      </c>
      <c r="I308" s="4" t="s">
        <v>286</v>
      </c>
      <c r="J308" s="4" t="s">
        <v>287</v>
      </c>
      <c r="K308" s="4" t="s">
        <v>288</v>
      </c>
      <c r="L308" s="4" t="s">
        <v>289</v>
      </c>
      <c r="M308" s="4" t="s">
        <v>290</v>
      </c>
      <c r="N308" s="4" t="s">
        <v>291</v>
      </c>
      <c r="O308" s="4" t="s">
        <v>2</v>
      </c>
      <c r="P308" s="4" t="s">
        <v>0</v>
      </c>
      <c r="Q308" s="4" t="s">
        <v>1</v>
      </c>
      <c r="R308" s="4" t="s">
        <v>292</v>
      </c>
      <c r="S308" s="4" t="s">
        <v>293</v>
      </c>
      <c r="T308" s="4" t="s">
        <v>294</v>
      </c>
    </row>
    <row r="309" spans="1:20" x14ac:dyDescent="0.35">
      <c r="A309" s="4">
        <v>1000</v>
      </c>
      <c r="B309" s="4">
        <v>920</v>
      </c>
      <c r="C309" s="4">
        <v>0.112011</v>
      </c>
      <c r="D309" s="4">
        <v>0.22797600000000001</v>
      </c>
      <c r="E309" s="4">
        <v>-953.42460400000004</v>
      </c>
      <c r="F309" s="4">
        <v>2.8756E-2</v>
      </c>
      <c r="G309" s="4">
        <v>0.11361</v>
      </c>
      <c r="H309" s="4" t="s">
        <v>536</v>
      </c>
      <c r="I309" s="4">
        <v>32.395600000000002</v>
      </c>
      <c r="J309" s="4">
        <v>0</v>
      </c>
      <c r="K309" s="4">
        <v>0</v>
      </c>
      <c r="L309" s="4">
        <v>0</v>
      </c>
      <c r="M309" s="4">
        <v>0</v>
      </c>
      <c r="N309" s="4">
        <v>37.4572</v>
      </c>
      <c r="O309" s="4">
        <v>17.637699999999999</v>
      </c>
      <c r="P309" s="4">
        <v>12.2194</v>
      </c>
      <c r="Q309" s="4">
        <v>0.29003000000000001</v>
      </c>
      <c r="R309" s="4">
        <v>0</v>
      </c>
      <c r="S309" s="4">
        <v>0</v>
      </c>
      <c r="T309" s="4">
        <v>0</v>
      </c>
    </row>
    <row r="310" spans="1:20" x14ac:dyDescent="0.35">
      <c r="A310" s="4">
        <v>1000</v>
      </c>
      <c r="B310" s="4">
        <v>910</v>
      </c>
      <c r="C310" s="4">
        <v>0.41094700000000001</v>
      </c>
      <c r="D310" s="4">
        <v>0.83275200000000005</v>
      </c>
      <c r="E310" s="4">
        <v>-3499.3846480000002</v>
      </c>
      <c r="F310" s="4">
        <v>0.105424</v>
      </c>
      <c r="G310" s="4">
        <v>0.41628599999999999</v>
      </c>
      <c r="H310" s="4" t="s">
        <v>537</v>
      </c>
      <c r="I310" s="4">
        <v>32.387900000000002</v>
      </c>
      <c r="J310" s="4">
        <v>0</v>
      </c>
      <c r="K310" s="4">
        <v>0</v>
      </c>
      <c r="L310" s="4">
        <v>0</v>
      </c>
      <c r="M310" s="4">
        <v>0</v>
      </c>
      <c r="N310" s="4">
        <v>37.589199999999998</v>
      </c>
      <c r="O310" s="4">
        <v>17.553999999999998</v>
      </c>
      <c r="P310" s="4">
        <v>12.192399999999999</v>
      </c>
      <c r="Q310" s="4">
        <v>0.27642299999999997</v>
      </c>
      <c r="R310" s="4">
        <v>0</v>
      </c>
      <c r="S310" s="4">
        <v>0</v>
      </c>
      <c r="T310" s="4">
        <v>0</v>
      </c>
    </row>
    <row r="311" spans="1:20" x14ac:dyDescent="0.35">
      <c r="A311" s="4">
        <v>1000</v>
      </c>
      <c r="B311" s="4">
        <v>900</v>
      </c>
      <c r="C311" s="4">
        <v>0.61042799999999997</v>
      </c>
      <c r="D311" s="4">
        <v>1.23153</v>
      </c>
      <c r="E311" s="4">
        <v>-5200.2109229999996</v>
      </c>
      <c r="F311" s="4">
        <v>0.15648500000000001</v>
      </c>
      <c r="G311" s="4">
        <v>0.61756500000000003</v>
      </c>
      <c r="H311" s="4" t="s">
        <v>538</v>
      </c>
      <c r="I311" s="4">
        <v>32.380200000000002</v>
      </c>
      <c r="J311" s="4">
        <v>0</v>
      </c>
      <c r="K311" s="4">
        <v>0</v>
      </c>
      <c r="L311" s="4">
        <v>0</v>
      </c>
      <c r="M311" s="4">
        <v>0</v>
      </c>
      <c r="N311" s="4">
        <v>37.719000000000001</v>
      </c>
      <c r="O311" s="4">
        <v>17.472799999999999</v>
      </c>
      <c r="P311" s="4">
        <v>12.1648</v>
      </c>
      <c r="Q311" s="4">
        <v>0.263241</v>
      </c>
      <c r="R311" s="4">
        <v>0</v>
      </c>
      <c r="S311" s="4">
        <v>0</v>
      </c>
      <c r="T311" s="4">
        <v>0</v>
      </c>
    </row>
    <row r="313" spans="1:20" x14ac:dyDescent="0.35">
      <c r="A313" s="4" t="s">
        <v>265</v>
      </c>
      <c r="B313" s="4" t="s">
        <v>438</v>
      </c>
      <c r="C313" s="4" t="s">
        <v>22</v>
      </c>
      <c r="D313" s="4" t="s">
        <v>439</v>
      </c>
      <c r="E313" s="4" t="s">
        <v>440</v>
      </c>
      <c r="F313" s="4" t="s">
        <v>441</v>
      </c>
    </row>
    <row r="315" spans="1:20" x14ac:dyDescent="0.35">
      <c r="A315" s="4" t="s">
        <v>429</v>
      </c>
      <c r="B315" s="4" t="s">
        <v>430</v>
      </c>
    </row>
    <row r="316" spans="1:20" x14ac:dyDescent="0.35">
      <c r="A316" s="4" t="s">
        <v>268</v>
      </c>
      <c r="B316" s="4" t="s">
        <v>269</v>
      </c>
      <c r="C316" s="4" t="s">
        <v>270</v>
      </c>
      <c r="D316" s="4" t="s">
        <v>297</v>
      </c>
      <c r="E316" s="4" t="s">
        <v>381</v>
      </c>
      <c r="F316" s="4" t="s">
        <v>352</v>
      </c>
      <c r="G316" s="4" t="s">
        <v>302</v>
      </c>
      <c r="H316" s="4" t="s">
        <v>411</v>
      </c>
      <c r="I316" s="4" t="s">
        <v>444</v>
      </c>
      <c r="J316" s="4" t="s">
        <v>326</v>
      </c>
      <c r="K316" s="4" t="s">
        <v>320</v>
      </c>
      <c r="L316" s="4" t="s">
        <v>442</v>
      </c>
    </row>
    <row r="317" spans="1:20" x14ac:dyDescent="0.35">
      <c r="A317" s="4">
        <v>1000</v>
      </c>
      <c r="B317" s="4">
        <v>1400</v>
      </c>
      <c r="C317" s="4">
        <v>93.474271000000002</v>
      </c>
      <c r="D317" s="4">
        <v>93.474271000000002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</row>
    <row r="318" spans="1:20" x14ac:dyDescent="0.35">
      <c r="A318" s="4">
        <v>1000</v>
      </c>
      <c r="B318" s="4">
        <v>1400</v>
      </c>
      <c r="C318" s="4">
        <v>93.474271000000002</v>
      </c>
      <c r="D318" s="4">
        <v>93.474271000000002</v>
      </c>
      <c r="E318" s="4">
        <v>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</row>
    <row r="319" spans="1:20" x14ac:dyDescent="0.35">
      <c r="A319" s="4">
        <v>1000</v>
      </c>
      <c r="B319" s="4">
        <v>1390</v>
      </c>
      <c r="C319" s="4">
        <v>93.474638999999996</v>
      </c>
      <c r="D319" s="4">
        <v>93.474638999999996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</row>
    <row r="320" spans="1:20" x14ac:dyDescent="0.35">
      <c r="A320" s="4">
        <v>1000</v>
      </c>
      <c r="B320" s="4">
        <v>1380</v>
      </c>
      <c r="C320" s="4">
        <v>93.475042000000002</v>
      </c>
      <c r="D320" s="4">
        <v>93.475042000000002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</row>
    <row r="321" spans="1:12" x14ac:dyDescent="0.35">
      <c r="A321" s="4">
        <v>1000</v>
      </c>
      <c r="B321" s="4">
        <v>1370</v>
      </c>
      <c r="C321" s="4">
        <v>93.475479000000007</v>
      </c>
      <c r="D321" s="4">
        <v>93.475479000000007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</row>
    <row r="322" spans="1:12" x14ac:dyDescent="0.35">
      <c r="A322" s="4">
        <v>1000</v>
      </c>
      <c r="B322" s="4">
        <v>1360</v>
      </c>
      <c r="C322" s="4">
        <v>93.475950999999995</v>
      </c>
      <c r="D322" s="4">
        <v>93.475950999999995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</row>
    <row r="323" spans="1:12" x14ac:dyDescent="0.35">
      <c r="A323" s="4">
        <v>1000</v>
      </c>
      <c r="B323" s="4">
        <v>1350</v>
      </c>
      <c r="C323" s="4">
        <v>93.476460000000003</v>
      </c>
      <c r="D323" s="4">
        <v>93.476460000000003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</row>
    <row r="324" spans="1:12" x14ac:dyDescent="0.35">
      <c r="A324" s="4">
        <v>1000</v>
      </c>
      <c r="B324" s="4">
        <v>1340</v>
      </c>
      <c r="C324" s="4">
        <v>93.477007</v>
      </c>
      <c r="D324" s="4">
        <v>93.477007</v>
      </c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</row>
    <row r="325" spans="1:12" x14ac:dyDescent="0.35">
      <c r="A325" s="4">
        <v>1000</v>
      </c>
      <c r="B325" s="4">
        <v>1330</v>
      </c>
      <c r="C325" s="4">
        <v>93.477592000000001</v>
      </c>
      <c r="D325" s="4">
        <v>93.477592000000001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</row>
    <row r="326" spans="1:12" x14ac:dyDescent="0.35">
      <c r="A326" s="4">
        <v>1000</v>
      </c>
      <c r="B326" s="4">
        <v>1320</v>
      </c>
      <c r="C326" s="4">
        <v>93.478217000000001</v>
      </c>
      <c r="D326" s="4">
        <v>93.478217000000001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</row>
    <row r="327" spans="1:12" x14ac:dyDescent="0.35">
      <c r="A327" s="4">
        <v>1000</v>
      </c>
      <c r="B327" s="4">
        <v>1310</v>
      </c>
      <c r="C327" s="4">
        <v>93.478881999999999</v>
      </c>
      <c r="D327" s="4">
        <v>93.478881999999999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</row>
    <row r="328" spans="1:12" x14ac:dyDescent="0.35">
      <c r="A328" s="4">
        <v>1000</v>
      </c>
      <c r="B328" s="4">
        <v>1300</v>
      </c>
      <c r="C328" s="4">
        <v>93.479590000000002</v>
      </c>
      <c r="D328" s="4">
        <v>93.479590000000002</v>
      </c>
      <c r="E328" s="4">
        <v>0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</row>
    <row r="329" spans="1:12" x14ac:dyDescent="0.35">
      <c r="A329" s="4">
        <v>1000</v>
      </c>
      <c r="B329" s="4">
        <v>1290</v>
      </c>
      <c r="C329" s="4">
        <v>93.480340999999996</v>
      </c>
      <c r="D329" s="4">
        <v>93.480340999999996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</row>
    <row r="330" spans="1:12" x14ac:dyDescent="0.35">
      <c r="A330" s="4">
        <v>1000</v>
      </c>
      <c r="B330" s="4">
        <v>1280</v>
      </c>
      <c r="C330" s="4">
        <v>93.481136000000006</v>
      </c>
      <c r="D330" s="4">
        <v>93.481136000000006</v>
      </c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</row>
    <row r="331" spans="1:12" x14ac:dyDescent="0.35">
      <c r="A331" s="4">
        <v>1000</v>
      </c>
      <c r="B331" s="4">
        <v>1270</v>
      </c>
      <c r="C331" s="4">
        <v>93.481977000000001</v>
      </c>
      <c r="D331" s="4">
        <v>93.481977000000001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</row>
    <row r="332" spans="1:12" x14ac:dyDescent="0.35">
      <c r="A332" s="4">
        <v>1000</v>
      </c>
      <c r="B332" s="4">
        <v>1260</v>
      </c>
      <c r="C332" s="4">
        <v>93.482865000000004</v>
      </c>
      <c r="D332" s="4">
        <v>93.482865000000004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</row>
    <row r="333" spans="1:12" x14ac:dyDescent="0.35">
      <c r="A333" s="4">
        <v>1000</v>
      </c>
      <c r="B333" s="4">
        <v>1250</v>
      </c>
      <c r="C333" s="4">
        <v>93.483801999999997</v>
      </c>
      <c r="D333" s="4">
        <v>93.483801999999997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</row>
    <row r="334" spans="1:12" x14ac:dyDescent="0.35">
      <c r="A334" s="4">
        <v>1000</v>
      </c>
      <c r="B334" s="4">
        <v>1240</v>
      </c>
      <c r="C334" s="4">
        <v>93.484787999999995</v>
      </c>
      <c r="D334" s="4">
        <v>93.484787999999995</v>
      </c>
      <c r="E334" s="4">
        <v>0</v>
      </c>
      <c r="F334" s="4">
        <v>0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</row>
    <row r="335" spans="1:12" x14ac:dyDescent="0.35">
      <c r="A335" s="4">
        <v>1000</v>
      </c>
      <c r="B335" s="4">
        <v>1230</v>
      </c>
      <c r="C335" s="4">
        <v>93.485827</v>
      </c>
      <c r="D335" s="4">
        <v>93.485827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</row>
    <row r="336" spans="1:12" x14ac:dyDescent="0.35">
      <c r="A336" s="4">
        <v>1000</v>
      </c>
      <c r="B336" s="4">
        <v>1220</v>
      </c>
      <c r="C336" s="4">
        <v>93.486918000000003</v>
      </c>
      <c r="D336" s="4">
        <v>93.486918000000003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</row>
    <row r="337" spans="1:12" x14ac:dyDescent="0.35">
      <c r="A337" s="4">
        <v>1000</v>
      </c>
      <c r="B337" s="4">
        <v>1210</v>
      </c>
      <c r="C337" s="4">
        <v>93.488065000000006</v>
      </c>
      <c r="D337" s="4">
        <v>93.488065000000006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</row>
    <row r="338" spans="1:12" x14ac:dyDescent="0.35">
      <c r="A338" s="4">
        <v>1000</v>
      </c>
      <c r="B338" s="4">
        <v>1200</v>
      </c>
      <c r="C338" s="4">
        <v>93.489267999999996</v>
      </c>
      <c r="D338" s="4">
        <v>93.489267999999996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</row>
    <row r="339" spans="1:12" x14ac:dyDescent="0.35">
      <c r="A339" s="4">
        <v>1000</v>
      </c>
      <c r="B339" s="4">
        <v>1190</v>
      </c>
      <c r="C339" s="4">
        <v>93.490370999999996</v>
      </c>
      <c r="D339" s="4">
        <v>93.161053999999993</v>
      </c>
      <c r="E339" s="4">
        <v>0</v>
      </c>
      <c r="F339" s="4">
        <v>0</v>
      </c>
      <c r="G339" s="4">
        <v>0</v>
      </c>
      <c r="H339" s="4">
        <v>0.32931700000000003</v>
      </c>
      <c r="I339" s="4">
        <v>0</v>
      </c>
      <c r="J339" s="4">
        <v>0</v>
      </c>
      <c r="K339" s="4">
        <v>0</v>
      </c>
      <c r="L339" s="4">
        <v>0</v>
      </c>
    </row>
    <row r="340" spans="1:12" x14ac:dyDescent="0.35">
      <c r="A340" s="4">
        <v>1000</v>
      </c>
      <c r="B340" s="4">
        <v>1180</v>
      </c>
      <c r="C340" s="4">
        <v>93.490047000000004</v>
      </c>
      <c r="D340" s="4">
        <v>89.919556999999998</v>
      </c>
      <c r="E340" s="4">
        <v>0</v>
      </c>
      <c r="F340" s="4">
        <v>0</v>
      </c>
      <c r="G340" s="4">
        <v>0</v>
      </c>
      <c r="H340" s="4">
        <v>3.5704899999999999</v>
      </c>
      <c r="I340" s="4">
        <v>0</v>
      </c>
      <c r="J340" s="4">
        <v>0</v>
      </c>
      <c r="K340" s="4">
        <v>0</v>
      </c>
      <c r="L340" s="4">
        <v>0</v>
      </c>
    </row>
    <row r="341" spans="1:12" x14ac:dyDescent="0.35">
      <c r="A341" s="4">
        <v>1000</v>
      </c>
      <c r="B341" s="4">
        <v>1170</v>
      </c>
      <c r="C341" s="4">
        <v>93.489694</v>
      </c>
      <c r="D341" s="4">
        <v>86.837295999999995</v>
      </c>
      <c r="E341" s="4">
        <v>0</v>
      </c>
      <c r="F341" s="4">
        <v>0</v>
      </c>
      <c r="G341" s="4">
        <v>0</v>
      </c>
      <c r="H341" s="4">
        <v>6.6523969999999997</v>
      </c>
      <c r="I341" s="4">
        <v>0</v>
      </c>
      <c r="J341" s="4">
        <v>0</v>
      </c>
      <c r="K341" s="4">
        <v>0</v>
      </c>
      <c r="L341" s="4">
        <v>0</v>
      </c>
    </row>
    <row r="342" spans="1:12" x14ac:dyDescent="0.35">
      <c r="A342" s="4">
        <v>1000</v>
      </c>
      <c r="B342" s="4">
        <v>1160</v>
      </c>
      <c r="C342" s="4">
        <v>93.488139000000004</v>
      </c>
      <c r="D342" s="4">
        <v>79.995016000000007</v>
      </c>
      <c r="E342" s="4">
        <v>0</v>
      </c>
      <c r="F342" s="4">
        <v>3.5182850000000001</v>
      </c>
      <c r="G342" s="4">
        <v>0</v>
      </c>
      <c r="H342" s="4">
        <v>9.9748380000000001</v>
      </c>
      <c r="I342" s="4">
        <v>0</v>
      </c>
      <c r="J342" s="4">
        <v>0</v>
      </c>
      <c r="K342" s="4">
        <v>0</v>
      </c>
      <c r="L342" s="4">
        <v>0</v>
      </c>
    </row>
    <row r="343" spans="1:12" x14ac:dyDescent="0.35">
      <c r="A343" s="4">
        <v>1000</v>
      </c>
      <c r="B343" s="4">
        <v>1150</v>
      </c>
      <c r="C343" s="4">
        <v>93.485275000000001</v>
      </c>
      <c r="D343" s="4">
        <v>72.633865999999998</v>
      </c>
      <c r="E343" s="4">
        <v>0</v>
      </c>
      <c r="F343" s="4">
        <v>7.5642050000000003</v>
      </c>
      <c r="G343" s="4">
        <v>0</v>
      </c>
      <c r="H343" s="4">
        <v>13.287203999999999</v>
      </c>
      <c r="I343" s="4">
        <v>0</v>
      </c>
      <c r="J343" s="4">
        <v>0</v>
      </c>
      <c r="K343" s="4">
        <v>0</v>
      </c>
      <c r="L343" s="4">
        <v>0</v>
      </c>
    </row>
    <row r="344" spans="1:12" x14ac:dyDescent="0.35">
      <c r="A344" s="4">
        <v>1000</v>
      </c>
      <c r="B344" s="4">
        <v>1140</v>
      </c>
      <c r="C344" s="4">
        <v>93.481278000000003</v>
      </c>
      <c r="D344" s="4">
        <v>65.498024000000001</v>
      </c>
      <c r="E344" s="4">
        <v>0</v>
      </c>
      <c r="F344" s="4">
        <v>11.383247000000001</v>
      </c>
      <c r="G344" s="4">
        <v>0</v>
      </c>
      <c r="H344" s="4">
        <v>16.600007000000002</v>
      </c>
      <c r="I344" s="4">
        <v>0</v>
      </c>
      <c r="J344" s="4">
        <v>0</v>
      </c>
      <c r="K344" s="4">
        <v>0</v>
      </c>
      <c r="L344" s="4">
        <v>0</v>
      </c>
    </row>
    <row r="345" spans="1:12" x14ac:dyDescent="0.35">
      <c r="A345" s="4">
        <v>1000</v>
      </c>
      <c r="B345" s="4">
        <v>1130</v>
      </c>
      <c r="C345" s="4">
        <v>93.661568000000003</v>
      </c>
      <c r="D345" s="4">
        <v>48.975070000000002</v>
      </c>
      <c r="E345" s="4">
        <v>0</v>
      </c>
      <c r="F345" s="4">
        <v>16.312442999999998</v>
      </c>
      <c r="G345" s="4">
        <v>2.8195039999999998</v>
      </c>
      <c r="H345" s="4">
        <v>20.191534000000001</v>
      </c>
      <c r="I345" s="4">
        <v>0</v>
      </c>
      <c r="J345" s="4">
        <v>5.3630170000000001</v>
      </c>
      <c r="K345" s="4">
        <v>0</v>
      </c>
      <c r="L345" s="4">
        <v>0</v>
      </c>
    </row>
    <row r="346" spans="1:12" x14ac:dyDescent="0.35">
      <c r="A346" s="4">
        <v>1000</v>
      </c>
      <c r="B346" s="4">
        <v>1120</v>
      </c>
      <c r="C346" s="4">
        <v>93.713673</v>
      </c>
      <c r="D346" s="4">
        <v>40.933847</v>
      </c>
      <c r="E346" s="4">
        <v>0</v>
      </c>
      <c r="F346" s="4">
        <v>18.936271999999999</v>
      </c>
      <c r="G346" s="4">
        <v>3.6240250000000001</v>
      </c>
      <c r="H346" s="4">
        <v>23.037877999999999</v>
      </c>
      <c r="I346" s="4">
        <v>0</v>
      </c>
      <c r="J346" s="4">
        <v>7.1816509999999996</v>
      </c>
      <c r="K346" s="4">
        <v>0</v>
      </c>
      <c r="L346" s="4">
        <v>0</v>
      </c>
    </row>
    <row r="347" spans="1:12" x14ac:dyDescent="0.35">
      <c r="A347" s="4">
        <v>1000</v>
      </c>
      <c r="B347" s="4">
        <v>1110</v>
      </c>
      <c r="C347" s="4">
        <v>93.736566999999994</v>
      </c>
      <c r="D347" s="4">
        <v>35.431016999999997</v>
      </c>
      <c r="E347" s="4">
        <v>0</v>
      </c>
      <c r="F347" s="4">
        <v>20.413599999999999</v>
      </c>
      <c r="G347" s="4">
        <v>4.396045</v>
      </c>
      <c r="H347" s="4">
        <v>25.324593</v>
      </c>
      <c r="I347" s="4">
        <v>0</v>
      </c>
      <c r="J347" s="4">
        <v>8.1713120000000004</v>
      </c>
      <c r="K347" s="4">
        <v>0</v>
      </c>
      <c r="L347" s="4">
        <v>0</v>
      </c>
    </row>
    <row r="348" spans="1:12" x14ac:dyDescent="0.35">
      <c r="A348" s="4">
        <v>1000</v>
      </c>
      <c r="B348" s="4">
        <v>1100</v>
      </c>
      <c r="C348" s="4">
        <v>93.745880999999997</v>
      </c>
      <c r="D348" s="4">
        <v>31.370183999999998</v>
      </c>
      <c r="E348" s="4">
        <v>0</v>
      </c>
      <c r="F348" s="4">
        <v>21.335232000000001</v>
      </c>
      <c r="G348" s="4">
        <v>5.1076129999999997</v>
      </c>
      <c r="H348" s="4">
        <v>27.174789000000001</v>
      </c>
      <c r="I348" s="4">
        <v>0</v>
      </c>
      <c r="J348" s="4">
        <v>8.7580639999999992</v>
      </c>
      <c r="K348" s="4">
        <v>0</v>
      </c>
      <c r="L348" s="4">
        <v>0</v>
      </c>
    </row>
    <row r="349" spans="1:12" x14ac:dyDescent="0.35">
      <c r="A349" s="4">
        <v>1000</v>
      </c>
      <c r="B349" s="4">
        <v>1090</v>
      </c>
      <c r="C349" s="4">
        <v>93.747966000000005</v>
      </c>
      <c r="D349" s="4">
        <v>28.231933000000001</v>
      </c>
      <c r="E349" s="4">
        <v>0</v>
      </c>
      <c r="F349" s="4">
        <v>21.943155000000001</v>
      </c>
      <c r="G349" s="4">
        <v>5.7605599999999999</v>
      </c>
      <c r="H349" s="4">
        <v>28.692661000000001</v>
      </c>
      <c r="I349" s="4">
        <v>0</v>
      </c>
      <c r="J349" s="4">
        <v>9.1196579999999994</v>
      </c>
      <c r="K349" s="4">
        <v>0</v>
      </c>
      <c r="L349" s="4">
        <v>0</v>
      </c>
    </row>
    <row r="350" spans="1:12" x14ac:dyDescent="0.35">
      <c r="A350" s="4">
        <v>1000</v>
      </c>
      <c r="B350" s="4">
        <v>1080</v>
      </c>
      <c r="C350" s="4">
        <v>93.745900000000006</v>
      </c>
      <c r="D350" s="4">
        <v>25.728147</v>
      </c>
      <c r="E350" s="4">
        <v>0</v>
      </c>
      <c r="F350" s="4">
        <v>22.356529999999999</v>
      </c>
      <c r="G350" s="4">
        <v>6.361612</v>
      </c>
      <c r="H350" s="4">
        <v>29.955233</v>
      </c>
      <c r="I350" s="4">
        <v>0</v>
      </c>
      <c r="J350" s="4">
        <v>9.3443780000000007</v>
      </c>
      <c r="K350" s="4">
        <v>0</v>
      </c>
      <c r="L350" s="4">
        <v>0</v>
      </c>
    </row>
    <row r="351" spans="1:12" x14ac:dyDescent="0.35">
      <c r="A351" s="4">
        <v>1000</v>
      </c>
      <c r="B351" s="4">
        <v>1070</v>
      </c>
      <c r="C351" s="4">
        <v>93.741347000000005</v>
      </c>
      <c r="D351" s="4">
        <v>23.682224000000001</v>
      </c>
      <c r="E351" s="4">
        <v>0</v>
      </c>
      <c r="F351" s="4">
        <v>22.641532000000002</v>
      </c>
      <c r="G351" s="4">
        <v>6.9173970000000002</v>
      </c>
      <c r="H351" s="4">
        <v>31.018947000000001</v>
      </c>
      <c r="I351" s="4">
        <v>0</v>
      </c>
      <c r="J351" s="4">
        <v>9.4812460000000005</v>
      </c>
      <c r="K351" s="4">
        <v>0</v>
      </c>
      <c r="L351" s="4">
        <v>0</v>
      </c>
    </row>
    <row r="352" spans="1:12" x14ac:dyDescent="0.35">
      <c r="A352" s="4">
        <v>1000</v>
      </c>
      <c r="B352" s="4">
        <v>1060</v>
      </c>
      <c r="C352" s="4">
        <v>93.735275999999999</v>
      </c>
      <c r="D352" s="4">
        <v>21.978508000000001</v>
      </c>
      <c r="E352" s="4">
        <v>0</v>
      </c>
      <c r="F352" s="4">
        <v>22.838041</v>
      </c>
      <c r="G352" s="4">
        <v>7.4335889999999996</v>
      </c>
      <c r="H352" s="4">
        <v>31.925567000000001</v>
      </c>
      <c r="I352" s="4">
        <v>0</v>
      </c>
      <c r="J352" s="4">
        <v>9.5595700000000008</v>
      </c>
      <c r="K352" s="4">
        <v>0</v>
      </c>
      <c r="L352" s="4">
        <v>0</v>
      </c>
    </row>
    <row r="353" spans="1:12" x14ac:dyDescent="0.35">
      <c r="A353" s="4">
        <v>1000</v>
      </c>
      <c r="B353" s="4">
        <v>1050</v>
      </c>
      <c r="C353" s="4">
        <v>93.728280999999996</v>
      </c>
      <c r="D353" s="4">
        <v>20.537585</v>
      </c>
      <c r="E353" s="4">
        <v>0</v>
      </c>
      <c r="F353" s="4">
        <v>22.971536</v>
      </c>
      <c r="G353" s="4">
        <v>7.9149380000000003</v>
      </c>
      <c r="H353" s="4">
        <v>32.706409999999998</v>
      </c>
      <c r="I353" s="4">
        <v>0</v>
      </c>
      <c r="J353" s="4">
        <v>9.5978130000000004</v>
      </c>
      <c r="K353" s="4">
        <v>0</v>
      </c>
      <c r="L353" s="4">
        <v>0</v>
      </c>
    </row>
    <row r="354" spans="1:12" x14ac:dyDescent="0.35">
      <c r="A354" s="4">
        <v>1000</v>
      </c>
      <c r="B354" s="4">
        <v>1040</v>
      </c>
      <c r="C354" s="4">
        <v>93.720738999999995</v>
      </c>
      <c r="D354" s="4">
        <v>19.302938999999999</v>
      </c>
      <c r="E354" s="4">
        <v>0</v>
      </c>
      <c r="F354" s="4">
        <v>23.059024999999998</v>
      </c>
      <c r="G354" s="4">
        <v>8.3654419999999998</v>
      </c>
      <c r="H354" s="4">
        <v>33.385278999999997</v>
      </c>
      <c r="I354" s="4">
        <v>0</v>
      </c>
      <c r="J354" s="4">
        <v>9.6080539999999992</v>
      </c>
      <c r="K354" s="4">
        <v>0</v>
      </c>
      <c r="L354" s="4">
        <v>0</v>
      </c>
    </row>
    <row r="355" spans="1:12" x14ac:dyDescent="0.35">
      <c r="A355" s="4">
        <v>1000</v>
      </c>
      <c r="B355" s="4">
        <v>1030</v>
      </c>
      <c r="C355" s="4">
        <v>93.712895000000003</v>
      </c>
      <c r="D355" s="4">
        <v>18.233187000000001</v>
      </c>
      <c r="E355" s="4">
        <v>0</v>
      </c>
      <c r="F355" s="4">
        <v>23.112254</v>
      </c>
      <c r="G355" s="4">
        <v>8.7885100000000005</v>
      </c>
      <c r="H355" s="4">
        <v>33.980508999999998</v>
      </c>
      <c r="I355" s="4">
        <v>0</v>
      </c>
      <c r="J355" s="4">
        <v>9.5984359999999995</v>
      </c>
      <c r="K355" s="4">
        <v>0</v>
      </c>
      <c r="L355" s="4">
        <v>0</v>
      </c>
    </row>
    <row r="356" spans="1:12" x14ac:dyDescent="0.35">
      <c r="A356" s="4">
        <v>1000</v>
      </c>
      <c r="B356" s="4">
        <v>1020</v>
      </c>
      <c r="C356" s="4">
        <v>93.704910999999996</v>
      </c>
      <c r="D356" s="4">
        <v>17.297308999999998</v>
      </c>
      <c r="E356" s="4">
        <v>0</v>
      </c>
      <c r="F356" s="4">
        <v>23.139561</v>
      </c>
      <c r="G356" s="4">
        <v>9.1870820000000002</v>
      </c>
      <c r="H356" s="4">
        <v>34.506394</v>
      </c>
      <c r="I356" s="4">
        <v>0</v>
      </c>
      <c r="J356" s="4">
        <v>9.5745660000000008</v>
      </c>
      <c r="K356" s="4">
        <v>0</v>
      </c>
      <c r="L356" s="4">
        <v>0</v>
      </c>
    </row>
    <row r="357" spans="1:12" x14ac:dyDescent="0.35">
      <c r="A357" s="4">
        <v>1000</v>
      </c>
      <c r="B357" s="4">
        <v>1010</v>
      </c>
      <c r="C357" s="4">
        <v>93.696894</v>
      </c>
      <c r="D357" s="4">
        <v>16.471503999999999</v>
      </c>
      <c r="E357" s="4">
        <v>0</v>
      </c>
      <c r="F357" s="4">
        <v>23.146996000000001</v>
      </c>
      <c r="G357" s="4">
        <v>9.5637439999999998</v>
      </c>
      <c r="H357" s="4">
        <v>34.974282000000002</v>
      </c>
      <c r="I357" s="4">
        <v>0</v>
      </c>
      <c r="J357" s="4">
        <v>9.5403690000000001</v>
      </c>
      <c r="K357" s="4">
        <v>0</v>
      </c>
      <c r="L357" s="4">
        <v>0</v>
      </c>
    </row>
    <row r="358" spans="1:12" x14ac:dyDescent="0.35">
      <c r="A358" s="4">
        <v>1000</v>
      </c>
      <c r="B358" s="4">
        <v>1000</v>
      </c>
      <c r="C358" s="4">
        <v>93.688917000000004</v>
      </c>
      <c r="D358" s="4">
        <v>15.737272000000001</v>
      </c>
      <c r="E358" s="4">
        <v>0</v>
      </c>
      <c r="F358" s="4">
        <v>23.139037999999999</v>
      </c>
      <c r="G358" s="4">
        <v>9.9207719999999995</v>
      </c>
      <c r="H358" s="4">
        <v>35.393208000000001</v>
      </c>
      <c r="I358" s="4">
        <v>0</v>
      </c>
      <c r="J358" s="4">
        <v>9.4986270000000008</v>
      </c>
      <c r="K358" s="4">
        <v>0</v>
      </c>
      <c r="L358" s="4">
        <v>0</v>
      </c>
    </row>
    <row r="359" spans="1:12" x14ac:dyDescent="0.35">
      <c r="A359" s="4">
        <v>1000</v>
      </c>
      <c r="B359" s="4">
        <v>990</v>
      </c>
      <c r="C359" s="4">
        <v>93.681027999999998</v>
      </c>
      <c r="D359" s="4">
        <v>15.080085</v>
      </c>
      <c r="E359" s="4">
        <v>0</v>
      </c>
      <c r="F359" s="4">
        <v>23.119057000000002</v>
      </c>
      <c r="G359" s="4">
        <v>10.260168999999999</v>
      </c>
      <c r="H359" s="4">
        <v>35.770377000000003</v>
      </c>
      <c r="I359" s="4">
        <v>0</v>
      </c>
      <c r="J359" s="4">
        <v>9.4513400000000001</v>
      </c>
      <c r="K359" s="4">
        <v>0</v>
      </c>
      <c r="L359" s="4">
        <v>0</v>
      </c>
    </row>
    <row r="360" spans="1:12" x14ac:dyDescent="0.35">
      <c r="A360" s="4">
        <v>1000</v>
      </c>
      <c r="B360" s="4">
        <v>980</v>
      </c>
      <c r="C360" s="4">
        <v>93.673259000000002</v>
      </c>
      <c r="D360" s="4">
        <v>14.488314000000001</v>
      </c>
      <c r="E360" s="4">
        <v>0</v>
      </c>
      <c r="F360" s="4">
        <v>23.08963</v>
      </c>
      <c r="G360" s="4">
        <v>10.583729</v>
      </c>
      <c r="H360" s="4">
        <v>36.111643000000001</v>
      </c>
      <c r="I360" s="4">
        <v>0</v>
      </c>
      <c r="J360" s="4">
        <v>9.3999430000000004</v>
      </c>
      <c r="K360" s="4">
        <v>0</v>
      </c>
      <c r="L360" s="4">
        <v>0</v>
      </c>
    </row>
    <row r="361" spans="1:12" x14ac:dyDescent="0.35">
      <c r="A361" s="4">
        <v>1000</v>
      </c>
      <c r="B361" s="4">
        <v>970</v>
      </c>
      <c r="C361" s="4">
        <v>93.665628999999996</v>
      </c>
      <c r="D361" s="4">
        <v>13.952538000000001</v>
      </c>
      <c r="E361" s="4">
        <v>0</v>
      </c>
      <c r="F361" s="4">
        <v>23.052754</v>
      </c>
      <c r="G361" s="4">
        <v>10.893068</v>
      </c>
      <c r="H361" s="4">
        <v>36.421802</v>
      </c>
      <c r="I361" s="4">
        <v>0</v>
      </c>
      <c r="J361" s="4">
        <v>9.3454669999999993</v>
      </c>
      <c r="K361" s="4">
        <v>0</v>
      </c>
      <c r="L361" s="4">
        <v>0</v>
      </c>
    </row>
    <row r="362" spans="1:12" x14ac:dyDescent="0.35">
      <c r="A362" s="4">
        <v>1000</v>
      </c>
      <c r="B362" s="4">
        <v>960</v>
      </c>
      <c r="C362" s="4">
        <v>93.658150000000006</v>
      </c>
      <c r="D362" s="4">
        <v>13.465042</v>
      </c>
      <c r="E362" s="4">
        <v>0</v>
      </c>
      <c r="F362" s="4">
        <v>23.009996999999998</v>
      </c>
      <c r="G362" s="4">
        <v>11.189655</v>
      </c>
      <c r="H362" s="4">
        <v>36.704811999999997</v>
      </c>
      <c r="I362" s="4">
        <v>0</v>
      </c>
      <c r="J362" s="4">
        <v>9.2886439999999997</v>
      </c>
      <c r="K362" s="4">
        <v>0</v>
      </c>
      <c r="L362" s="4">
        <v>0</v>
      </c>
    </row>
    <row r="363" spans="1:12" x14ac:dyDescent="0.35">
      <c r="A363" s="4">
        <v>1000</v>
      </c>
      <c r="B363" s="4">
        <v>950</v>
      </c>
      <c r="C363" s="4">
        <v>93.650828000000004</v>
      </c>
      <c r="D363" s="4">
        <v>13.019443000000001</v>
      </c>
      <c r="E363" s="4">
        <v>0</v>
      </c>
      <c r="F363" s="4">
        <v>22.962606999999998</v>
      </c>
      <c r="G363" s="4">
        <v>11.474831</v>
      </c>
      <c r="H363" s="4">
        <v>36.963962000000002</v>
      </c>
      <c r="I363" s="4">
        <v>0</v>
      </c>
      <c r="J363" s="4">
        <v>9.2299849999999992</v>
      </c>
      <c r="K363" s="4">
        <v>0</v>
      </c>
      <c r="L363" s="4">
        <v>0</v>
      </c>
    </row>
    <row r="364" spans="1:12" x14ac:dyDescent="0.35">
      <c r="A364" s="4">
        <v>1000</v>
      </c>
      <c r="B364" s="4">
        <v>940</v>
      </c>
      <c r="C364" s="4">
        <v>93.643664999999999</v>
      </c>
      <c r="D364" s="4">
        <v>12.610414</v>
      </c>
      <c r="E364" s="4">
        <v>0</v>
      </c>
      <c r="F364" s="4">
        <v>22.911587000000001</v>
      </c>
      <c r="G364" s="4">
        <v>11.749832</v>
      </c>
      <c r="H364" s="4">
        <v>37.201999000000001</v>
      </c>
      <c r="I364" s="4">
        <v>0</v>
      </c>
      <c r="J364" s="4">
        <v>9.1698330000000006</v>
      </c>
      <c r="K364" s="4">
        <v>0</v>
      </c>
      <c r="L364" s="4">
        <v>0</v>
      </c>
    </row>
    <row r="365" spans="1:12" x14ac:dyDescent="0.35">
      <c r="A365" s="4">
        <v>1000</v>
      </c>
      <c r="B365" s="4">
        <v>930</v>
      </c>
      <c r="C365" s="4">
        <v>93.633818000000005</v>
      </c>
      <c r="D365" s="4">
        <v>12.019377</v>
      </c>
      <c r="E365" s="4">
        <v>0</v>
      </c>
      <c r="F365" s="4">
        <v>22.840378999999999</v>
      </c>
      <c r="G365" s="4">
        <v>12.235663000000001</v>
      </c>
      <c r="H365" s="4">
        <v>37.504404999999998</v>
      </c>
      <c r="I365" s="4">
        <v>1.7951000000000002E-2</v>
      </c>
      <c r="J365" s="4">
        <v>8.8372489999999999</v>
      </c>
      <c r="K365" s="4">
        <v>0.17879400000000001</v>
      </c>
      <c r="L365" s="4">
        <v>0</v>
      </c>
    </row>
    <row r="366" spans="1:12" x14ac:dyDescent="0.35">
      <c r="A366" s="4">
        <v>1000</v>
      </c>
      <c r="B366" s="4">
        <v>920</v>
      </c>
      <c r="C366" s="4">
        <v>93.634324000000007</v>
      </c>
      <c r="D366" s="4">
        <v>9.2411410000000007</v>
      </c>
      <c r="E366" s="4">
        <v>0.112011</v>
      </c>
      <c r="F366" s="4">
        <v>22.952258</v>
      </c>
      <c r="G366" s="4">
        <v>12.229711999999999</v>
      </c>
      <c r="H366" s="4">
        <v>38.477859000000002</v>
      </c>
      <c r="I366" s="4">
        <v>1.459306</v>
      </c>
      <c r="J366" s="4">
        <v>8.6792359999999995</v>
      </c>
      <c r="K366" s="4">
        <v>0.42219099999999998</v>
      </c>
      <c r="L366" s="4">
        <v>6.0610999999999998E-2</v>
      </c>
    </row>
    <row r="367" spans="1:12" x14ac:dyDescent="0.35">
      <c r="A367" s="4">
        <v>1000</v>
      </c>
      <c r="B367" s="4">
        <v>910</v>
      </c>
      <c r="C367" s="4">
        <v>93.633827999999994</v>
      </c>
      <c r="D367" s="4">
        <v>6.3264959999999997</v>
      </c>
      <c r="E367" s="4">
        <v>0.41094700000000001</v>
      </c>
      <c r="F367" s="4">
        <v>23.01032</v>
      </c>
      <c r="G367" s="4">
        <v>12.007858000000001</v>
      </c>
      <c r="H367" s="4">
        <v>39.551709000000002</v>
      </c>
      <c r="I367" s="4">
        <v>2.9826619999999999</v>
      </c>
      <c r="J367" s="4">
        <v>8.6003139999999991</v>
      </c>
      <c r="K367" s="4">
        <v>0.594943</v>
      </c>
      <c r="L367" s="4">
        <v>0.14857799999999999</v>
      </c>
    </row>
    <row r="368" spans="1:12" x14ac:dyDescent="0.35">
      <c r="A368" s="4">
        <v>1000</v>
      </c>
      <c r="B368" s="4">
        <v>900</v>
      </c>
      <c r="C368" s="4">
        <v>93.634173000000004</v>
      </c>
      <c r="D368" s="4">
        <v>4.0972860000000004</v>
      </c>
      <c r="E368" s="4">
        <v>0.61042799999999997</v>
      </c>
      <c r="F368" s="4">
        <v>22.978852</v>
      </c>
      <c r="G368" s="4">
        <v>11.88625</v>
      </c>
      <c r="H368" s="4">
        <v>40.454901999999997</v>
      </c>
      <c r="I368" s="4">
        <v>4.1141949999999996</v>
      </c>
      <c r="J368" s="4">
        <v>8.5410029999999999</v>
      </c>
      <c r="K368" s="4">
        <v>0.73429500000000003</v>
      </c>
      <c r="L368" s="4">
        <v>0.21696199999999999</v>
      </c>
    </row>
    <row r="370" spans="1:13" x14ac:dyDescent="0.35">
      <c r="A370" s="4" t="s">
        <v>265</v>
      </c>
      <c r="B370" s="4" t="s">
        <v>438</v>
      </c>
      <c r="C370" s="4" t="s">
        <v>22</v>
      </c>
      <c r="D370" s="4" t="s">
        <v>439</v>
      </c>
      <c r="E370" s="4" t="s">
        <v>440</v>
      </c>
      <c r="F370" s="4" t="s">
        <v>441</v>
      </c>
    </row>
    <row r="372" spans="1:13" x14ac:dyDescent="0.35">
      <c r="A372" s="4" t="s">
        <v>429</v>
      </c>
      <c r="B372" s="4" t="s">
        <v>431</v>
      </c>
    </row>
    <row r="373" spans="1:13" x14ac:dyDescent="0.35">
      <c r="A373" s="4" t="s">
        <v>268</v>
      </c>
      <c r="B373" s="4" t="s">
        <v>269</v>
      </c>
      <c r="C373" s="4" t="s">
        <v>270</v>
      </c>
      <c r="D373" s="4" t="s">
        <v>5</v>
      </c>
      <c r="E373" s="4" t="s">
        <v>297</v>
      </c>
      <c r="F373" s="4" t="s">
        <v>381</v>
      </c>
      <c r="G373" s="4" t="s">
        <v>352</v>
      </c>
      <c r="H373" s="4" t="s">
        <v>302</v>
      </c>
      <c r="I373" s="4" t="s">
        <v>411</v>
      </c>
      <c r="J373" s="4" t="s">
        <v>444</v>
      </c>
      <c r="K373" s="4" t="s">
        <v>326</v>
      </c>
      <c r="L373" s="4" t="s">
        <v>320</v>
      </c>
      <c r="M373" s="4" t="s">
        <v>442</v>
      </c>
    </row>
    <row r="374" spans="1:13" x14ac:dyDescent="0.35">
      <c r="A374" s="4">
        <v>1000</v>
      </c>
      <c r="B374" s="4">
        <v>1400</v>
      </c>
      <c r="C374" s="4">
        <v>93.474271000000002</v>
      </c>
      <c r="D374" s="4">
        <v>34.603231999999998</v>
      </c>
      <c r="E374" s="4">
        <v>34.603231999999998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</row>
    <row r="375" spans="1:13" x14ac:dyDescent="0.35">
      <c r="A375" s="4">
        <v>1000</v>
      </c>
      <c r="B375" s="4">
        <v>1400</v>
      </c>
      <c r="C375" s="4">
        <v>93.474271000000002</v>
      </c>
      <c r="D375" s="4">
        <v>34.603231999999998</v>
      </c>
      <c r="E375" s="4">
        <v>34.603231999999998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</row>
    <row r="376" spans="1:13" x14ac:dyDescent="0.35">
      <c r="A376" s="4">
        <v>1000</v>
      </c>
      <c r="B376" s="4">
        <v>1390</v>
      </c>
      <c r="C376" s="4">
        <v>93.474638999999996</v>
      </c>
      <c r="D376" s="4">
        <v>34.580908000000001</v>
      </c>
      <c r="E376" s="4">
        <v>34.580908000000001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</row>
    <row r="377" spans="1:13" x14ac:dyDescent="0.35">
      <c r="A377" s="4">
        <v>1000</v>
      </c>
      <c r="B377" s="4">
        <v>1380</v>
      </c>
      <c r="C377" s="4">
        <v>93.475042000000002</v>
      </c>
      <c r="D377" s="4">
        <v>34.558613000000001</v>
      </c>
      <c r="E377" s="4">
        <v>34.558613000000001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</row>
    <row r="378" spans="1:13" x14ac:dyDescent="0.35">
      <c r="A378" s="4">
        <v>1000</v>
      </c>
      <c r="B378" s="4">
        <v>1370</v>
      </c>
      <c r="C378" s="4">
        <v>93.475479000000007</v>
      </c>
      <c r="D378" s="4">
        <v>34.536347999999997</v>
      </c>
      <c r="E378" s="4">
        <v>34.536347999999997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</row>
    <row r="379" spans="1:13" x14ac:dyDescent="0.35">
      <c r="A379" s="4">
        <v>1000</v>
      </c>
      <c r="B379" s="4">
        <v>1360</v>
      </c>
      <c r="C379" s="4">
        <v>93.475950999999995</v>
      </c>
      <c r="D379" s="4">
        <v>34.514113000000002</v>
      </c>
      <c r="E379" s="4">
        <v>34.514113000000002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</row>
    <row r="380" spans="1:13" x14ac:dyDescent="0.35">
      <c r="A380" s="4">
        <v>1000</v>
      </c>
      <c r="B380" s="4">
        <v>1350</v>
      </c>
      <c r="C380" s="4">
        <v>93.476460000000003</v>
      </c>
      <c r="D380" s="4">
        <v>34.491909</v>
      </c>
      <c r="E380" s="4">
        <v>34.491909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</row>
    <row r="381" spans="1:13" x14ac:dyDescent="0.35">
      <c r="A381" s="4">
        <v>1000</v>
      </c>
      <c r="B381" s="4">
        <v>1340</v>
      </c>
      <c r="C381" s="4">
        <v>93.477007</v>
      </c>
      <c r="D381" s="4">
        <v>34.469735999999997</v>
      </c>
      <c r="E381" s="4">
        <v>34.469735999999997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</row>
    <row r="382" spans="1:13" x14ac:dyDescent="0.35">
      <c r="A382" s="4">
        <v>1000</v>
      </c>
      <c r="B382" s="4">
        <v>1330</v>
      </c>
      <c r="C382" s="4">
        <v>93.477592000000001</v>
      </c>
      <c r="D382" s="4">
        <v>34.447595</v>
      </c>
      <c r="E382" s="4">
        <v>34.447595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</row>
    <row r="383" spans="1:13" x14ac:dyDescent="0.35">
      <c r="A383" s="4">
        <v>1000</v>
      </c>
      <c r="B383" s="4">
        <v>1320</v>
      </c>
      <c r="C383" s="4">
        <v>93.478217000000001</v>
      </c>
      <c r="D383" s="4">
        <v>34.425486999999997</v>
      </c>
      <c r="E383" s="4">
        <v>34.425486999999997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</row>
    <row r="384" spans="1:13" x14ac:dyDescent="0.35">
      <c r="A384" s="4">
        <v>1000</v>
      </c>
      <c r="B384" s="4">
        <v>1310</v>
      </c>
      <c r="C384" s="4">
        <v>93.478881999999999</v>
      </c>
      <c r="D384" s="4">
        <v>34.403412000000003</v>
      </c>
      <c r="E384" s="4">
        <v>34.403412000000003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</row>
    <row r="385" spans="1:13" x14ac:dyDescent="0.35">
      <c r="A385" s="4">
        <v>1000</v>
      </c>
      <c r="B385" s="4">
        <v>1300</v>
      </c>
      <c r="C385" s="4">
        <v>93.479590000000002</v>
      </c>
      <c r="D385" s="4">
        <v>34.381371999999999</v>
      </c>
      <c r="E385" s="4">
        <v>34.381371999999999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</row>
    <row r="386" spans="1:13" x14ac:dyDescent="0.35">
      <c r="A386" s="4">
        <v>1000</v>
      </c>
      <c r="B386" s="4">
        <v>1290</v>
      </c>
      <c r="C386" s="4">
        <v>93.480340999999996</v>
      </c>
      <c r="D386" s="4">
        <v>34.359366000000001</v>
      </c>
      <c r="E386" s="4">
        <v>34.359366000000001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</row>
    <row r="387" spans="1:13" x14ac:dyDescent="0.35">
      <c r="A387" s="4">
        <v>1000</v>
      </c>
      <c r="B387" s="4">
        <v>1280</v>
      </c>
      <c r="C387" s="4">
        <v>93.481136000000006</v>
      </c>
      <c r="D387" s="4">
        <v>34.337395999999998</v>
      </c>
      <c r="E387" s="4">
        <v>34.337395999999998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</row>
    <row r="388" spans="1:13" x14ac:dyDescent="0.35">
      <c r="A388" s="4">
        <v>1000</v>
      </c>
      <c r="B388" s="4">
        <v>1270</v>
      </c>
      <c r="C388" s="4">
        <v>93.481977000000001</v>
      </c>
      <c r="D388" s="4">
        <v>34.315463000000001</v>
      </c>
      <c r="E388" s="4">
        <v>34.315463000000001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</row>
    <row r="389" spans="1:13" x14ac:dyDescent="0.35">
      <c r="A389" s="4">
        <v>1000</v>
      </c>
      <c r="B389" s="4">
        <v>1260</v>
      </c>
      <c r="C389" s="4">
        <v>93.482865000000004</v>
      </c>
      <c r="D389" s="4">
        <v>34.293567000000003</v>
      </c>
      <c r="E389" s="4">
        <v>34.293567000000003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</row>
    <row r="390" spans="1:13" x14ac:dyDescent="0.35">
      <c r="A390" s="4">
        <v>1000</v>
      </c>
      <c r="B390" s="4">
        <v>1250</v>
      </c>
      <c r="C390" s="4">
        <v>93.483801999999997</v>
      </c>
      <c r="D390" s="4">
        <v>34.271709999999999</v>
      </c>
      <c r="E390" s="4">
        <v>34.271709999999999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</row>
    <row r="391" spans="1:13" x14ac:dyDescent="0.35">
      <c r="A391" s="4">
        <v>1000</v>
      </c>
      <c r="B391" s="4">
        <v>1240</v>
      </c>
      <c r="C391" s="4">
        <v>93.484787999999995</v>
      </c>
      <c r="D391" s="4">
        <v>34.249890999999998</v>
      </c>
      <c r="E391" s="4">
        <v>34.249890999999998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</row>
    <row r="392" spans="1:13" x14ac:dyDescent="0.35">
      <c r="A392" s="4">
        <v>1000</v>
      </c>
      <c r="B392" s="4">
        <v>1230</v>
      </c>
      <c r="C392" s="4">
        <v>93.485827</v>
      </c>
      <c r="D392" s="4">
        <v>34.228113</v>
      </c>
      <c r="E392" s="4">
        <v>34.228113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</row>
    <row r="393" spans="1:13" x14ac:dyDescent="0.35">
      <c r="A393" s="4">
        <v>1000</v>
      </c>
      <c r="B393" s="4">
        <v>1220</v>
      </c>
      <c r="C393" s="4">
        <v>93.486918000000003</v>
      </c>
      <c r="D393" s="4">
        <v>34.206377000000003</v>
      </c>
      <c r="E393" s="4">
        <v>34.206377000000003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</row>
    <row r="394" spans="1:13" x14ac:dyDescent="0.35">
      <c r="A394" s="4">
        <v>1000</v>
      </c>
      <c r="B394" s="4">
        <v>1210</v>
      </c>
      <c r="C394" s="4">
        <v>93.488065000000006</v>
      </c>
      <c r="D394" s="4">
        <v>34.184683</v>
      </c>
      <c r="E394" s="4">
        <v>34.184683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</row>
    <row r="395" spans="1:13" x14ac:dyDescent="0.35">
      <c r="A395" s="4">
        <v>1000</v>
      </c>
      <c r="B395" s="4">
        <v>1200</v>
      </c>
      <c r="C395" s="4">
        <v>93.489267999999996</v>
      </c>
      <c r="D395" s="4">
        <v>34.163032000000001</v>
      </c>
      <c r="E395" s="4">
        <v>34.163032000000001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</row>
    <row r="396" spans="1:13" x14ac:dyDescent="0.35">
      <c r="A396" s="4">
        <v>1000</v>
      </c>
      <c r="B396" s="4">
        <v>1190</v>
      </c>
      <c r="C396" s="4">
        <v>93.490370999999996</v>
      </c>
      <c r="D396" s="4">
        <v>34.136004</v>
      </c>
      <c r="E396" s="4">
        <v>34.012273999999998</v>
      </c>
      <c r="F396" s="4">
        <v>0</v>
      </c>
      <c r="G396" s="4">
        <v>0</v>
      </c>
      <c r="H396" s="4">
        <v>0</v>
      </c>
      <c r="I396" s="4">
        <v>0.12373000000000001</v>
      </c>
      <c r="J396" s="4">
        <v>0</v>
      </c>
      <c r="K396" s="4">
        <v>0</v>
      </c>
      <c r="L396" s="4">
        <v>0</v>
      </c>
      <c r="M396" s="4">
        <v>0</v>
      </c>
    </row>
    <row r="397" spans="1:13" x14ac:dyDescent="0.35">
      <c r="A397" s="4">
        <v>1000</v>
      </c>
      <c r="B397" s="4">
        <v>1180</v>
      </c>
      <c r="C397" s="4">
        <v>93.490047000000004</v>
      </c>
      <c r="D397" s="4">
        <v>34.060409</v>
      </c>
      <c r="E397" s="4">
        <v>32.717585</v>
      </c>
      <c r="F397" s="4">
        <v>0</v>
      </c>
      <c r="G397" s="4">
        <v>0</v>
      </c>
      <c r="H397" s="4">
        <v>0</v>
      </c>
      <c r="I397" s="4">
        <v>1.342824</v>
      </c>
      <c r="J397" s="4">
        <v>0</v>
      </c>
      <c r="K397" s="4">
        <v>0</v>
      </c>
      <c r="L397" s="4">
        <v>0</v>
      </c>
      <c r="M397" s="4">
        <v>0</v>
      </c>
    </row>
    <row r="398" spans="1:13" x14ac:dyDescent="0.35">
      <c r="A398" s="4">
        <v>1000</v>
      </c>
      <c r="B398" s="4">
        <v>1170</v>
      </c>
      <c r="C398" s="4">
        <v>93.489694</v>
      </c>
      <c r="D398" s="4">
        <v>33.986303999999997</v>
      </c>
      <c r="E398" s="4">
        <v>31.481936999999999</v>
      </c>
      <c r="F398" s="4">
        <v>0</v>
      </c>
      <c r="G398" s="4">
        <v>0</v>
      </c>
      <c r="H398" s="4">
        <v>0</v>
      </c>
      <c r="I398" s="4">
        <v>2.5043660000000001</v>
      </c>
      <c r="J398" s="4">
        <v>0</v>
      </c>
      <c r="K398" s="4">
        <v>0</v>
      </c>
      <c r="L398" s="4">
        <v>0</v>
      </c>
      <c r="M398" s="4">
        <v>0</v>
      </c>
    </row>
    <row r="399" spans="1:13" x14ac:dyDescent="0.35">
      <c r="A399" s="4">
        <v>1000</v>
      </c>
      <c r="B399" s="4">
        <v>1160</v>
      </c>
      <c r="C399" s="4">
        <v>93.488139000000004</v>
      </c>
      <c r="D399" s="4">
        <v>33.729255000000002</v>
      </c>
      <c r="E399" s="4">
        <v>28.893505000000001</v>
      </c>
      <c r="F399" s="4">
        <v>0</v>
      </c>
      <c r="G399" s="4">
        <v>1.0751109999999999</v>
      </c>
      <c r="H399" s="4">
        <v>0</v>
      </c>
      <c r="I399" s="4">
        <v>3.7606389999999998</v>
      </c>
      <c r="J399" s="4">
        <v>0</v>
      </c>
      <c r="K399" s="4">
        <v>0</v>
      </c>
      <c r="L399" s="4">
        <v>0</v>
      </c>
      <c r="M399" s="4">
        <v>0</v>
      </c>
    </row>
    <row r="400" spans="1:13" x14ac:dyDescent="0.35">
      <c r="A400" s="4">
        <v>1000</v>
      </c>
      <c r="B400" s="4">
        <v>1150</v>
      </c>
      <c r="C400" s="4">
        <v>93.485275000000001</v>
      </c>
      <c r="D400" s="4">
        <v>33.447136</v>
      </c>
      <c r="E400" s="4">
        <v>26.127087</v>
      </c>
      <c r="F400" s="4">
        <v>0</v>
      </c>
      <c r="G400" s="4">
        <v>2.3031540000000001</v>
      </c>
      <c r="H400" s="4">
        <v>0</v>
      </c>
      <c r="I400" s="4">
        <v>5.0168949999999999</v>
      </c>
      <c r="J400" s="4">
        <v>0</v>
      </c>
      <c r="K400" s="4">
        <v>0</v>
      </c>
      <c r="L400" s="4">
        <v>0</v>
      </c>
      <c r="M400" s="4">
        <v>0</v>
      </c>
    </row>
    <row r="401" spans="1:13" x14ac:dyDescent="0.35">
      <c r="A401" s="4">
        <v>1000</v>
      </c>
      <c r="B401" s="4">
        <v>1140</v>
      </c>
      <c r="C401" s="4">
        <v>93.481278000000003</v>
      </c>
      <c r="D401" s="4">
        <v>33.179374000000003</v>
      </c>
      <c r="E401" s="4">
        <v>23.452428999999999</v>
      </c>
      <c r="F401" s="4">
        <v>0</v>
      </c>
      <c r="G401" s="4">
        <v>3.4508200000000002</v>
      </c>
      <c r="H401" s="4">
        <v>0</v>
      </c>
      <c r="I401" s="4">
        <v>6.2761250000000004</v>
      </c>
      <c r="J401" s="4">
        <v>0</v>
      </c>
      <c r="K401" s="4">
        <v>0</v>
      </c>
      <c r="L401" s="4">
        <v>0</v>
      </c>
      <c r="M401" s="4">
        <v>0</v>
      </c>
    </row>
    <row r="402" spans="1:13" x14ac:dyDescent="0.35">
      <c r="A402" s="4">
        <v>1000</v>
      </c>
      <c r="B402" s="4">
        <v>1130</v>
      </c>
      <c r="C402" s="4">
        <v>93.661568000000003</v>
      </c>
      <c r="D402" s="4">
        <v>32.773349000000003</v>
      </c>
      <c r="E402" s="4">
        <v>18.199535999999998</v>
      </c>
      <c r="F402" s="4">
        <v>0</v>
      </c>
      <c r="G402" s="4">
        <v>4.9388370000000004</v>
      </c>
      <c r="H402" s="4">
        <v>0.84558299999999997</v>
      </c>
      <c r="I402" s="4">
        <v>7.6446329999999998</v>
      </c>
      <c r="J402" s="4">
        <v>0</v>
      </c>
      <c r="K402" s="4">
        <v>1.14476</v>
      </c>
      <c r="L402" s="4">
        <v>0</v>
      </c>
      <c r="M402" s="4">
        <v>0</v>
      </c>
    </row>
    <row r="403" spans="1:13" x14ac:dyDescent="0.35">
      <c r="A403" s="4">
        <v>1000</v>
      </c>
      <c r="B403" s="4">
        <v>1120</v>
      </c>
      <c r="C403" s="4">
        <v>93.713673</v>
      </c>
      <c r="D403" s="4">
        <v>32.551844000000003</v>
      </c>
      <c r="E403" s="4">
        <v>15.484499</v>
      </c>
      <c r="F403" s="4">
        <v>0</v>
      </c>
      <c r="G403" s="4">
        <v>5.7240700000000002</v>
      </c>
      <c r="H403" s="4">
        <v>1.0838970000000001</v>
      </c>
      <c r="I403" s="4">
        <v>8.7321010000000001</v>
      </c>
      <c r="J403" s="4">
        <v>0</v>
      </c>
      <c r="K403" s="4">
        <v>1.5272779999999999</v>
      </c>
      <c r="L403" s="4">
        <v>0</v>
      </c>
      <c r="M403" s="4">
        <v>0</v>
      </c>
    </row>
    <row r="404" spans="1:13" x14ac:dyDescent="0.35">
      <c r="A404" s="4">
        <v>1000</v>
      </c>
      <c r="B404" s="4">
        <v>1110</v>
      </c>
      <c r="C404" s="4">
        <v>93.736566999999994</v>
      </c>
      <c r="D404" s="4">
        <v>32.390059000000001</v>
      </c>
      <c r="E404" s="4">
        <v>13.576535</v>
      </c>
      <c r="F404" s="4">
        <v>0</v>
      </c>
      <c r="G404" s="4">
        <v>6.1623640000000002</v>
      </c>
      <c r="H404" s="4">
        <v>1.3116270000000001</v>
      </c>
      <c r="I404" s="4">
        <v>9.6069300000000002</v>
      </c>
      <c r="J404" s="4">
        <v>0</v>
      </c>
      <c r="K404" s="4">
        <v>1.732604</v>
      </c>
      <c r="L404" s="4">
        <v>0</v>
      </c>
      <c r="M404" s="4">
        <v>0</v>
      </c>
    </row>
    <row r="405" spans="1:13" x14ac:dyDescent="0.35">
      <c r="A405" s="4">
        <v>1000</v>
      </c>
      <c r="B405" s="4">
        <v>1100</v>
      </c>
      <c r="C405" s="4">
        <v>93.745880999999997</v>
      </c>
      <c r="D405" s="4">
        <v>32.263066999999999</v>
      </c>
      <c r="E405" s="4">
        <v>12.141857999999999</v>
      </c>
      <c r="F405" s="4">
        <v>0</v>
      </c>
      <c r="G405" s="4">
        <v>6.4330230000000004</v>
      </c>
      <c r="H405" s="4">
        <v>1.5205630000000001</v>
      </c>
      <c r="I405" s="4">
        <v>10.315198000000001</v>
      </c>
      <c r="J405" s="4">
        <v>0</v>
      </c>
      <c r="K405" s="4">
        <v>1.852425</v>
      </c>
      <c r="L405" s="4">
        <v>0</v>
      </c>
      <c r="M405" s="4">
        <v>0</v>
      </c>
    </row>
    <row r="406" spans="1:13" x14ac:dyDescent="0.35">
      <c r="A406" s="4">
        <v>1000</v>
      </c>
      <c r="B406" s="4">
        <v>1090</v>
      </c>
      <c r="C406" s="4">
        <v>93.747966000000005</v>
      </c>
      <c r="D406" s="4">
        <v>32.158965999999999</v>
      </c>
      <c r="E406" s="4">
        <v>11.017106999999999</v>
      </c>
      <c r="F406" s="4">
        <v>0</v>
      </c>
      <c r="G406" s="4">
        <v>6.6093979999999997</v>
      </c>
      <c r="H406" s="4">
        <v>1.7114130000000001</v>
      </c>
      <c r="I406" s="4">
        <v>10.896240000000001</v>
      </c>
      <c r="J406" s="4">
        <v>0</v>
      </c>
      <c r="K406" s="4">
        <v>1.9248069999999999</v>
      </c>
      <c r="L406" s="4">
        <v>0</v>
      </c>
      <c r="M406" s="4">
        <v>0</v>
      </c>
    </row>
    <row r="407" spans="1:13" x14ac:dyDescent="0.35">
      <c r="A407" s="4">
        <v>1000</v>
      </c>
      <c r="B407" s="4">
        <v>1080</v>
      </c>
      <c r="C407" s="4">
        <v>93.745900000000006</v>
      </c>
      <c r="D407" s="4">
        <v>32.071063000000002</v>
      </c>
      <c r="E407" s="4">
        <v>10.109349999999999</v>
      </c>
      <c r="F407" s="4">
        <v>0</v>
      </c>
      <c r="G407" s="4">
        <v>6.7275539999999996</v>
      </c>
      <c r="H407" s="4">
        <v>1.8863129999999999</v>
      </c>
      <c r="I407" s="4">
        <v>11.379284999999999</v>
      </c>
      <c r="J407" s="4">
        <v>0</v>
      </c>
      <c r="K407" s="4">
        <v>1.968561</v>
      </c>
      <c r="L407" s="4">
        <v>0</v>
      </c>
      <c r="M407" s="4">
        <v>0</v>
      </c>
    </row>
    <row r="408" spans="1:13" x14ac:dyDescent="0.35">
      <c r="A408" s="4">
        <v>1000</v>
      </c>
      <c r="B408" s="4">
        <v>1070</v>
      </c>
      <c r="C408" s="4">
        <v>93.741347000000005</v>
      </c>
      <c r="D408" s="4">
        <v>31.995189</v>
      </c>
      <c r="E408" s="4">
        <v>9.3604590000000005</v>
      </c>
      <c r="F408" s="4">
        <v>0</v>
      </c>
      <c r="G408" s="4">
        <v>6.80748</v>
      </c>
      <c r="H408" s="4">
        <v>2.047339</v>
      </c>
      <c r="I408" s="4">
        <v>11.785831</v>
      </c>
      <c r="J408" s="4">
        <v>0</v>
      </c>
      <c r="K408" s="4">
        <v>1.9940800000000001</v>
      </c>
      <c r="L408" s="4">
        <v>0</v>
      </c>
      <c r="M408" s="4">
        <v>0</v>
      </c>
    </row>
    <row r="409" spans="1:13" x14ac:dyDescent="0.35">
      <c r="A409" s="4">
        <v>1000</v>
      </c>
      <c r="B409" s="4">
        <v>1060</v>
      </c>
      <c r="C409" s="4">
        <v>93.735275999999999</v>
      </c>
      <c r="D409" s="4">
        <v>31.928560000000001</v>
      </c>
      <c r="E409" s="4">
        <v>8.7317219999999995</v>
      </c>
      <c r="F409" s="4">
        <v>0</v>
      </c>
      <c r="G409" s="4">
        <v>6.8611909999999998</v>
      </c>
      <c r="H409" s="4">
        <v>2.1962630000000001</v>
      </c>
      <c r="I409" s="4">
        <v>12.131842000000001</v>
      </c>
      <c r="J409" s="4">
        <v>0</v>
      </c>
      <c r="K409" s="4">
        <v>2.0075440000000002</v>
      </c>
      <c r="L409" s="4">
        <v>0</v>
      </c>
      <c r="M409" s="4">
        <v>0</v>
      </c>
    </row>
    <row r="410" spans="1:13" x14ac:dyDescent="0.35">
      <c r="A410" s="4">
        <v>1000</v>
      </c>
      <c r="B410" s="4">
        <v>1050</v>
      </c>
      <c r="C410" s="4">
        <v>93.728280999999996</v>
      </c>
      <c r="D410" s="4">
        <v>31.869226000000001</v>
      </c>
      <c r="E410" s="4">
        <v>8.1961820000000003</v>
      </c>
      <c r="F410" s="4">
        <v>0</v>
      </c>
      <c r="G410" s="4">
        <v>6.8963429999999999</v>
      </c>
      <c r="H410" s="4">
        <v>2.3345600000000002</v>
      </c>
      <c r="I410" s="4">
        <v>12.429318</v>
      </c>
      <c r="J410" s="4">
        <v>0</v>
      </c>
      <c r="K410" s="4">
        <v>2.012823</v>
      </c>
      <c r="L410" s="4">
        <v>0</v>
      </c>
      <c r="M410" s="4">
        <v>0</v>
      </c>
    </row>
    <row r="411" spans="1:13" x14ac:dyDescent="0.35">
      <c r="A411" s="4">
        <v>1000</v>
      </c>
      <c r="B411" s="4">
        <v>1040</v>
      </c>
      <c r="C411" s="4">
        <v>93.720738999999995</v>
      </c>
      <c r="D411" s="4">
        <v>31.815767000000001</v>
      </c>
      <c r="E411" s="4">
        <v>7.734426</v>
      </c>
      <c r="F411" s="4">
        <v>0</v>
      </c>
      <c r="G411" s="4">
        <v>6.918031</v>
      </c>
      <c r="H411" s="4">
        <v>2.4634680000000002</v>
      </c>
      <c r="I411" s="4">
        <v>12.687402000000001</v>
      </c>
      <c r="J411" s="4">
        <v>0</v>
      </c>
      <c r="K411" s="4">
        <v>2.0124399999999998</v>
      </c>
      <c r="L411" s="4">
        <v>0</v>
      </c>
      <c r="M411" s="4">
        <v>0</v>
      </c>
    </row>
    <row r="412" spans="1:13" x14ac:dyDescent="0.35">
      <c r="A412" s="4">
        <v>1000</v>
      </c>
      <c r="B412" s="4">
        <v>1030</v>
      </c>
      <c r="C412" s="4">
        <v>93.712895000000003</v>
      </c>
      <c r="D412" s="4">
        <v>31.767120999999999</v>
      </c>
      <c r="E412" s="4">
        <v>7.3320889999999999</v>
      </c>
      <c r="F412" s="4">
        <v>0</v>
      </c>
      <c r="G412" s="4">
        <v>6.9297589999999998</v>
      </c>
      <c r="H412" s="4">
        <v>2.584041</v>
      </c>
      <c r="I412" s="4">
        <v>12.913150999999999</v>
      </c>
      <c r="J412" s="4">
        <v>0</v>
      </c>
      <c r="K412" s="4">
        <v>2.0080809999999998</v>
      </c>
      <c r="L412" s="4">
        <v>0</v>
      </c>
      <c r="M412" s="4">
        <v>0</v>
      </c>
    </row>
    <row r="413" spans="1:13" x14ac:dyDescent="0.35">
      <c r="A413" s="4">
        <v>1000</v>
      </c>
      <c r="B413" s="4">
        <v>1020</v>
      </c>
      <c r="C413" s="4">
        <v>93.704910999999996</v>
      </c>
      <c r="D413" s="4">
        <v>31.722474999999999</v>
      </c>
      <c r="E413" s="4">
        <v>6.9783099999999996</v>
      </c>
      <c r="F413" s="4">
        <v>0</v>
      </c>
      <c r="G413" s="4">
        <v>6.9340060000000001</v>
      </c>
      <c r="H413" s="4">
        <v>2.6971829999999999</v>
      </c>
      <c r="I413" s="4">
        <v>13.112074</v>
      </c>
      <c r="J413" s="4">
        <v>0</v>
      </c>
      <c r="K413" s="4">
        <v>2.0009030000000001</v>
      </c>
      <c r="L413" s="4">
        <v>0</v>
      </c>
      <c r="M413" s="4">
        <v>0</v>
      </c>
    </row>
    <row r="414" spans="1:13" x14ac:dyDescent="0.35">
      <c r="A414" s="4">
        <v>1000</v>
      </c>
      <c r="B414" s="4">
        <v>1010</v>
      </c>
      <c r="C414" s="4">
        <v>93.696894</v>
      </c>
      <c r="D414" s="4">
        <v>31.681117</v>
      </c>
      <c r="E414" s="4">
        <v>6.664682</v>
      </c>
      <c r="F414" s="4">
        <v>0</v>
      </c>
      <c r="G414" s="4">
        <v>6.9325619999999999</v>
      </c>
      <c r="H414" s="4">
        <v>2.8036850000000002</v>
      </c>
      <c r="I414" s="4">
        <v>13.288478</v>
      </c>
      <c r="J414" s="4">
        <v>0</v>
      </c>
      <c r="K414" s="4">
        <v>1.991711</v>
      </c>
      <c r="L414" s="4">
        <v>0</v>
      </c>
      <c r="M414" s="4">
        <v>0</v>
      </c>
    </row>
    <row r="415" spans="1:13" x14ac:dyDescent="0.35">
      <c r="A415" s="4">
        <v>1000</v>
      </c>
      <c r="B415" s="4">
        <v>1000</v>
      </c>
      <c r="C415" s="4">
        <v>93.688917000000004</v>
      </c>
      <c r="D415" s="4">
        <v>31.642609</v>
      </c>
      <c r="E415" s="4">
        <v>6.3846239999999996</v>
      </c>
      <c r="F415" s="4">
        <v>0</v>
      </c>
      <c r="G415" s="4">
        <v>6.9267459999999996</v>
      </c>
      <c r="H415" s="4">
        <v>2.9042409999999999</v>
      </c>
      <c r="I415" s="4">
        <v>13.445926999999999</v>
      </c>
      <c r="J415" s="4">
        <v>0</v>
      </c>
      <c r="K415" s="4">
        <v>1.981071</v>
      </c>
      <c r="L415" s="4">
        <v>0</v>
      </c>
      <c r="M415" s="4">
        <v>0</v>
      </c>
    </row>
    <row r="416" spans="1:13" x14ac:dyDescent="0.35">
      <c r="A416" s="4">
        <v>1000</v>
      </c>
      <c r="B416" s="4">
        <v>990</v>
      </c>
      <c r="C416" s="4">
        <v>93.681027999999998</v>
      </c>
      <c r="D416" s="4">
        <v>31.606542000000001</v>
      </c>
      <c r="E416" s="4">
        <v>6.132943</v>
      </c>
      <c r="F416" s="4">
        <v>0</v>
      </c>
      <c r="G416" s="4">
        <v>6.9175449999999996</v>
      </c>
      <c r="H416" s="4">
        <v>2.9994610000000002</v>
      </c>
      <c r="I416" s="4">
        <v>13.587206</v>
      </c>
      <c r="J416" s="4">
        <v>0</v>
      </c>
      <c r="K416" s="4">
        <v>1.969387</v>
      </c>
      <c r="L416" s="4">
        <v>0</v>
      </c>
      <c r="M416" s="4">
        <v>0</v>
      </c>
    </row>
    <row r="417" spans="1:15" x14ac:dyDescent="0.35">
      <c r="A417" s="4">
        <v>1000</v>
      </c>
      <c r="B417" s="4">
        <v>980</v>
      </c>
      <c r="C417" s="4">
        <v>93.673259000000002</v>
      </c>
      <c r="D417" s="4">
        <v>31.572583000000002</v>
      </c>
      <c r="E417" s="4">
        <v>5.9054539999999998</v>
      </c>
      <c r="F417" s="4">
        <v>0</v>
      </c>
      <c r="G417" s="4">
        <v>6.9057089999999999</v>
      </c>
      <c r="H417" s="4">
        <v>3.0898880000000002</v>
      </c>
      <c r="I417" s="4">
        <v>13.714584</v>
      </c>
      <c r="J417" s="4">
        <v>0</v>
      </c>
      <c r="K417" s="4">
        <v>1.956947</v>
      </c>
      <c r="L417" s="4">
        <v>0</v>
      </c>
      <c r="M417" s="4">
        <v>0</v>
      </c>
    </row>
    <row r="418" spans="1:15" x14ac:dyDescent="0.35">
      <c r="A418" s="4">
        <v>1000</v>
      </c>
      <c r="B418" s="4">
        <v>970</v>
      </c>
      <c r="C418" s="4">
        <v>93.665628999999996</v>
      </c>
      <c r="D418" s="4">
        <v>31.540454</v>
      </c>
      <c r="E418" s="4">
        <v>5.698753</v>
      </c>
      <c r="F418" s="4">
        <v>0</v>
      </c>
      <c r="G418" s="4">
        <v>6.8918169999999996</v>
      </c>
      <c r="H418" s="4">
        <v>3.1760090000000001</v>
      </c>
      <c r="I418" s="4">
        <v>13.829919</v>
      </c>
      <c r="J418" s="4">
        <v>0</v>
      </c>
      <c r="K418" s="4">
        <v>1.943956</v>
      </c>
      <c r="L418" s="4">
        <v>0</v>
      </c>
      <c r="M418" s="4">
        <v>0</v>
      </c>
    </row>
    <row r="419" spans="1:15" x14ac:dyDescent="0.35">
      <c r="A419" s="4">
        <v>1000</v>
      </c>
      <c r="B419" s="4">
        <v>960</v>
      </c>
      <c r="C419" s="4">
        <v>93.658150000000006</v>
      </c>
      <c r="D419" s="4">
        <v>31.509922</v>
      </c>
      <c r="E419" s="4">
        <v>5.5100350000000002</v>
      </c>
      <c r="F419" s="4">
        <v>0</v>
      </c>
      <c r="G419" s="4">
        <v>6.8763189999999996</v>
      </c>
      <c r="H419" s="4">
        <v>3.258264</v>
      </c>
      <c r="I419" s="4">
        <v>13.934746000000001</v>
      </c>
      <c r="J419" s="4">
        <v>0</v>
      </c>
      <c r="K419" s="4">
        <v>1.930558</v>
      </c>
      <c r="L419" s="4">
        <v>0</v>
      </c>
      <c r="M419" s="4">
        <v>0</v>
      </c>
    </row>
    <row r="420" spans="1:15" x14ac:dyDescent="0.35">
      <c r="A420" s="4">
        <v>1000</v>
      </c>
      <c r="B420" s="4">
        <v>950</v>
      </c>
      <c r="C420" s="4">
        <v>93.650828000000004</v>
      </c>
      <c r="D420" s="4">
        <v>31.480789000000001</v>
      </c>
      <c r="E420" s="4">
        <v>5.3369720000000003</v>
      </c>
      <c r="F420" s="4">
        <v>0</v>
      </c>
      <c r="G420" s="4">
        <v>6.859572</v>
      </c>
      <c r="H420" s="4">
        <v>3.3370540000000002</v>
      </c>
      <c r="I420" s="4">
        <v>14.030341</v>
      </c>
      <c r="J420" s="4">
        <v>0</v>
      </c>
      <c r="K420" s="4">
        <v>1.9168510000000001</v>
      </c>
      <c r="L420" s="4">
        <v>0</v>
      </c>
      <c r="M420" s="4">
        <v>0</v>
      </c>
    </row>
    <row r="421" spans="1:15" x14ac:dyDescent="0.35">
      <c r="A421" s="4">
        <v>1000</v>
      </c>
      <c r="B421" s="4">
        <v>940</v>
      </c>
      <c r="C421" s="4">
        <v>93.643664999999999</v>
      </c>
      <c r="D421" s="4">
        <v>31.452885999999999</v>
      </c>
      <c r="E421" s="4">
        <v>5.1776099999999996</v>
      </c>
      <c r="F421" s="4">
        <v>0</v>
      </c>
      <c r="G421" s="4">
        <v>6.8418570000000001</v>
      </c>
      <c r="H421" s="4">
        <v>3.4127480000000001</v>
      </c>
      <c r="I421" s="4">
        <v>14.117772</v>
      </c>
      <c r="J421" s="4">
        <v>0</v>
      </c>
      <c r="K421" s="4">
        <v>1.9028989999999999</v>
      </c>
      <c r="L421" s="4">
        <v>0</v>
      </c>
      <c r="M421" s="4">
        <v>0</v>
      </c>
    </row>
    <row r="422" spans="1:15" x14ac:dyDescent="0.35">
      <c r="A422" s="4">
        <v>1000</v>
      </c>
      <c r="B422" s="4">
        <v>930</v>
      </c>
      <c r="C422" s="4">
        <v>93.633818000000005</v>
      </c>
      <c r="D422" s="4">
        <v>31.412763000000002</v>
      </c>
      <c r="E422" s="4">
        <v>4.9434950000000004</v>
      </c>
      <c r="F422" s="4">
        <v>0</v>
      </c>
      <c r="G422" s="4">
        <v>6.8160699999999999</v>
      </c>
      <c r="H422" s="4">
        <v>3.5472779999999999</v>
      </c>
      <c r="I422" s="4">
        <v>14.22931</v>
      </c>
      <c r="J422" s="4">
        <v>7.0720000000000002E-3</v>
      </c>
      <c r="K422" s="4">
        <v>1.831178</v>
      </c>
      <c r="L422" s="4">
        <v>3.8359999999999998E-2</v>
      </c>
      <c r="M422" s="4">
        <v>0</v>
      </c>
    </row>
    <row r="423" spans="1:15" x14ac:dyDescent="0.35">
      <c r="A423" s="4">
        <v>1000</v>
      </c>
      <c r="B423" s="4">
        <v>920</v>
      </c>
      <c r="C423" s="4">
        <v>93.634324000000007</v>
      </c>
      <c r="D423" s="4">
        <v>31.301497000000001</v>
      </c>
      <c r="E423" s="4">
        <v>3.8036140000000001</v>
      </c>
      <c r="F423" s="4">
        <v>2.8756E-2</v>
      </c>
      <c r="G423" s="4">
        <v>6.8498039999999998</v>
      </c>
      <c r="H423" s="4">
        <v>3.542665</v>
      </c>
      <c r="I423" s="4">
        <v>14.596461</v>
      </c>
      <c r="J423" s="4">
        <v>0.57490600000000003</v>
      </c>
      <c r="K423" s="4">
        <v>1.7957080000000001</v>
      </c>
      <c r="L423" s="4">
        <v>9.0508000000000005E-2</v>
      </c>
      <c r="M423" s="4">
        <v>1.9075000000000002E-2</v>
      </c>
    </row>
    <row r="424" spans="1:15" x14ac:dyDescent="0.35">
      <c r="A424" s="4">
        <v>1000</v>
      </c>
      <c r="B424" s="4">
        <v>910</v>
      </c>
      <c r="C424" s="4">
        <v>93.633827999999994</v>
      </c>
      <c r="D424" s="4">
        <v>31.191579000000001</v>
      </c>
      <c r="E424" s="4">
        <v>2.6116869999999999</v>
      </c>
      <c r="F424" s="4">
        <v>0.105424</v>
      </c>
      <c r="G424" s="4">
        <v>6.8687550000000002</v>
      </c>
      <c r="H424" s="4">
        <v>3.4767619999999999</v>
      </c>
      <c r="I424" s="4">
        <v>15.002268000000001</v>
      </c>
      <c r="J424" s="4">
        <v>1.175044</v>
      </c>
      <c r="K424" s="4">
        <v>1.7773669999999999</v>
      </c>
      <c r="L424" s="4">
        <v>0.12751100000000001</v>
      </c>
      <c r="M424" s="4">
        <v>4.6760000000000003E-2</v>
      </c>
    </row>
    <row r="425" spans="1:15" x14ac:dyDescent="0.35">
      <c r="A425" s="4">
        <v>1000</v>
      </c>
      <c r="B425" s="4">
        <v>900</v>
      </c>
      <c r="C425" s="4">
        <v>93.634173000000004</v>
      </c>
      <c r="D425" s="4">
        <v>31.106760999999999</v>
      </c>
      <c r="E425" s="4">
        <v>1.695551</v>
      </c>
      <c r="F425" s="4">
        <v>0.15648500000000001</v>
      </c>
      <c r="G425" s="4">
        <v>6.8610530000000001</v>
      </c>
      <c r="H425" s="4">
        <v>3.4399660000000001</v>
      </c>
      <c r="I425" s="4">
        <v>15.344147</v>
      </c>
      <c r="J425" s="4">
        <v>1.6208210000000001</v>
      </c>
      <c r="K425" s="4">
        <v>1.763117</v>
      </c>
      <c r="L425" s="4">
        <v>0.15733900000000001</v>
      </c>
      <c r="M425" s="4">
        <v>6.8281999999999995E-2</v>
      </c>
    </row>
    <row r="427" spans="1:15" x14ac:dyDescent="0.35">
      <c r="A427" s="4" t="s">
        <v>265</v>
      </c>
      <c r="B427" s="4" t="s">
        <v>438</v>
      </c>
      <c r="C427" s="4" t="s">
        <v>22</v>
      </c>
      <c r="D427" s="4" t="s">
        <v>439</v>
      </c>
      <c r="E427" s="4" t="s">
        <v>440</v>
      </c>
      <c r="F427" s="4" t="s">
        <v>441</v>
      </c>
    </row>
    <row r="429" spans="1:15" x14ac:dyDescent="0.35">
      <c r="A429" s="4" t="s">
        <v>432</v>
      </c>
      <c r="B429" s="4" t="s">
        <v>285</v>
      </c>
    </row>
    <row r="430" spans="1:15" x14ac:dyDescent="0.35">
      <c r="A430" s="4" t="s">
        <v>268</v>
      </c>
      <c r="B430" s="4" t="s">
        <v>269</v>
      </c>
      <c r="C430" s="4" t="s">
        <v>270</v>
      </c>
      <c r="D430" s="4" t="s">
        <v>286</v>
      </c>
      <c r="E430" s="4" t="s">
        <v>287</v>
      </c>
      <c r="F430" s="4" t="s">
        <v>288</v>
      </c>
      <c r="G430" s="4" t="s">
        <v>289</v>
      </c>
      <c r="H430" s="4" t="s">
        <v>290</v>
      </c>
      <c r="I430" s="4" t="s">
        <v>291</v>
      </c>
      <c r="J430" s="4" t="s">
        <v>2</v>
      </c>
      <c r="K430" s="4" t="s">
        <v>0</v>
      </c>
      <c r="L430" s="4" t="s">
        <v>1</v>
      </c>
      <c r="M430" s="4" t="s">
        <v>292</v>
      </c>
      <c r="N430" s="4" t="s">
        <v>293</v>
      </c>
      <c r="O430" s="4" t="s">
        <v>294</v>
      </c>
    </row>
    <row r="431" spans="1:15" x14ac:dyDescent="0.35">
      <c r="A431" s="4">
        <v>1000</v>
      </c>
      <c r="B431" s="4">
        <v>1400</v>
      </c>
      <c r="C431" s="4">
        <v>0</v>
      </c>
      <c r="D431" s="4" t="s">
        <v>296</v>
      </c>
    </row>
    <row r="432" spans="1:15" x14ac:dyDescent="0.35">
      <c r="A432" s="4">
        <v>1000</v>
      </c>
      <c r="B432" s="4">
        <v>1400</v>
      </c>
      <c r="C432" s="4">
        <v>0</v>
      </c>
      <c r="D432" s="4" t="s">
        <v>296</v>
      </c>
    </row>
    <row r="433" spans="1:4" x14ac:dyDescent="0.35">
      <c r="A433" s="4">
        <v>1000</v>
      </c>
      <c r="B433" s="4">
        <v>1390</v>
      </c>
      <c r="C433" s="4">
        <v>0</v>
      </c>
      <c r="D433" s="4" t="s">
        <v>296</v>
      </c>
    </row>
    <row r="434" spans="1:4" x14ac:dyDescent="0.35">
      <c r="A434" s="4">
        <v>1000</v>
      </c>
      <c r="B434" s="4">
        <v>1380</v>
      </c>
      <c r="C434" s="4">
        <v>0</v>
      </c>
      <c r="D434" s="4" t="s">
        <v>296</v>
      </c>
    </row>
    <row r="435" spans="1:4" x14ac:dyDescent="0.35">
      <c r="A435" s="4">
        <v>1000</v>
      </c>
      <c r="B435" s="4">
        <v>1370</v>
      </c>
      <c r="C435" s="4">
        <v>0</v>
      </c>
      <c r="D435" s="4" t="s">
        <v>296</v>
      </c>
    </row>
    <row r="436" spans="1:4" x14ac:dyDescent="0.35">
      <c r="A436" s="4">
        <v>1000</v>
      </c>
      <c r="B436" s="4">
        <v>1360</v>
      </c>
      <c r="C436" s="4">
        <v>0</v>
      </c>
      <c r="D436" s="4" t="s">
        <v>296</v>
      </c>
    </row>
    <row r="437" spans="1:4" x14ac:dyDescent="0.35">
      <c r="A437" s="4">
        <v>1000</v>
      </c>
      <c r="B437" s="4">
        <v>1350</v>
      </c>
      <c r="C437" s="4">
        <v>0</v>
      </c>
      <c r="D437" s="4" t="s">
        <v>296</v>
      </c>
    </row>
    <row r="438" spans="1:4" x14ac:dyDescent="0.35">
      <c r="A438" s="4">
        <v>1000</v>
      </c>
      <c r="B438" s="4">
        <v>1340</v>
      </c>
      <c r="C438" s="4">
        <v>0</v>
      </c>
      <c r="D438" s="4" t="s">
        <v>296</v>
      </c>
    </row>
    <row r="439" spans="1:4" x14ac:dyDescent="0.35">
      <c r="A439" s="4">
        <v>1000</v>
      </c>
      <c r="B439" s="4">
        <v>1330</v>
      </c>
      <c r="C439" s="4">
        <v>0</v>
      </c>
      <c r="D439" s="4" t="s">
        <v>296</v>
      </c>
    </row>
    <row r="440" spans="1:4" x14ac:dyDescent="0.35">
      <c r="A440" s="4">
        <v>1000</v>
      </c>
      <c r="B440" s="4">
        <v>1320</v>
      </c>
      <c r="C440" s="4">
        <v>0</v>
      </c>
      <c r="D440" s="4" t="s">
        <v>296</v>
      </c>
    </row>
    <row r="441" spans="1:4" x14ac:dyDescent="0.35">
      <c r="A441" s="4">
        <v>1000</v>
      </c>
      <c r="B441" s="4">
        <v>1310</v>
      </c>
      <c r="C441" s="4">
        <v>0</v>
      </c>
      <c r="D441" s="4" t="s">
        <v>296</v>
      </c>
    </row>
    <row r="442" spans="1:4" x14ac:dyDescent="0.35">
      <c r="A442" s="4">
        <v>1000</v>
      </c>
      <c r="B442" s="4">
        <v>1300</v>
      </c>
      <c r="C442" s="4">
        <v>0</v>
      </c>
      <c r="D442" s="4" t="s">
        <v>296</v>
      </c>
    </row>
    <row r="443" spans="1:4" x14ac:dyDescent="0.35">
      <c r="A443" s="4">
        <v>1000</v>
      </c>
      <c r="B443" s="4">
        <v>1290</v>
      </c>
      <c r="C443" s="4">
        <v>0</v>
      </c>
      <c r="D443" s="4" t="s">
        <v>296</v>
      </c>
    </row>
    <row r="444" spans="1:4" x14ac:dyDescent="0.35">
      <c r="A444" s="4">
        <v>1000</v>
      </c>
      <c r="B444" s="4">
        <v>1280</v>
      </c>
      <c r="C444" s="4">
        <v>0</v>
      </c>
      <c r="D444" s="4" t="s">
        <v>296</v>
      </c>
    </row>
    <row r="445" spans="1:4" x14ac:dyDescent="0.35">
      <c r="A445" s="4">
        <v>1000</v>
      </c>
      <c r="B445" s="4">
        <v>1270</v>
      </c>
      <c r="C445" s="4">
        <v>0</v>
      </c>
      <c r="D445" s="4" t="s">
        <v>296</v>
      </c>
    </row>
    <row r="446" spans="1:4" x14ac:dyDescent="0.35">
      <c r="A446" s="4">
        <v>1000</v>
      </c>
      <c r="B446" s="4">
        <v>1260</v>
      </c>
      <c r="C446" s="4">
        <v>0</v>
      </c>
      <c r="D446" s="4" t="s">
        <v>296</v>
      </c>
    </row>
    <row r="447" spans="1:4" x14ac:dyDescent="0.35">
      <c r="A447" s="4">
        <v>1000</v>
      </c>
      <c r="B447" s="4">
        <v>1250</v>
      </c>
      <c r="C447" s="4">
        <v>0</v>
      </c>
      <c r="D447" s="4" t="s">
        <v>296</v>
      </c>
    </row>
    <row r="448" spans="1:4" x14ac:dyDescent="0.35">
      <c r="A448" s="4">
        <v>1000</v>
      </c>
      <c r="B448" s="4">
        <v>1240</v>
      </c>
      <c r="C448" s="4">
        <v>0</v>
      </c>
      <c r="D448" s="4" t="s">
        <v>296</v>
      </c>
    </row>
    <row r="449" spans="1:15" x14ac:dyDescent="0.35">
      <c r="A449" s="4">
        <v>1000</v>
      </c>
      <c r="B449" s="4">
        <v>1230</v>
      </c>
      <c r="C449" s="4">
        <v>0</v>
      </c>
      <c r="D449" s="4" t="s">
        <v>296</v>
      </c>
    </row>
    <row r="450" spans="1:15" x14ac:dyDescent="0.35">
      <c r="A450" s="4">
        <v>1000</v>
      </c>
      <c r="B450" s="4">
        <v>1220</v>
      </c>
      <c r="C450" s="4">
        <v>0</v>
      </c>
      <c r="D450" s="4" t="s">
        <v>296</v>
      </c>
    </row>
    <row r="451" spans="1:15" x14ac:dyDescent="0.35">
      <c r="A451" s="4">
        <v>1000</v>
      </c>
      <c r="B451" s="4">
        <v>1210</v>
      </c>
      <c r="C451" s="4">
        <v>0</v>
      </c>
      <c r="D451" s="4" t="s">
        <v>296</v>
      </c>
    </row>
    <row r="452" spans="1:15" x14ac:dyDescent="0.35">
      <c r="A452" s="4">
        <v>1000</v>
      </c>
      <c r="B452" s="4">
        <v>1200</v>
      </c>
      <c r="C452" s="4">
        <v>0</v>
      </c>
      <c r="D452" s="4" t="s">
        <v>296</v>
      </c>
    </row>
    <row r="453" spans="1:15" x14ac:dyDescent="0.35">
      <c r="A453" s="4">
        <v>1000</v>
      </c>
      <c r="B453" s="4">
        <v>1190</v>
      </c>
      <c r="C453" s="4">
        <v>0.32931700000000003</v>
      </c>
      <c r="D453" s="4">
        <v>49.690600000000003</v>
      </c>
      <c r="E453" s="4">
        <v>0</v>
      </c>
      <c r="F453" s="4">
        <v>32.251800000000003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15.013400000000001</v>
      </c>
      <c r="M453" s="4">
        <v>2.9500600000000001</v>
      </c>
      <c r="N453" s="4">
        <v>9.40854E-2</v>
      </c>
      <c r="O453" s="4">
        <v>0</v>
      </c>
    </row>
    <row r="454" spans="1:15" x14ac:dyDescent="0.35">
      <c r="A454" s="4">
        <v>1000</v>
      </c>
      <c r="B454" s="4">
        <v>1180</v>
      </c>
      <c r="C454" s="4">
        <v>3.5704899999999999</v>
      </c>
      <c r="D454" s="4">
        <v>50.096600000000002</v>
      </c>
      <c r="E454" s="4">
        <v>0</v>
      </c>
      <c r="F454" s="4">
        <v>31.9755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14.6907</v>
      </c>
      <c r="M454" s="4">
        <v>3.1302500000000002</v>
      </c>
      <c r="N454" s="4">
        <v>0.10698000000000001</v>
      </c>
      <c r="O454" s="4">
        <v>0</v>
      </c>
    </row>
    <row r="455" spans="1:15" x14ac:dyDescent="0.35">
      <c r="A455" s="4">
        <v>1000</v>
      </c>
      <c r="B455" s="4">
        <v>1170</v>
      </c>
      <c r="C455" s="4">
        <v>6.6523969999999997</v>
      </c>
      <c r="D455" s="4">
        <v>50.503</v>
      </c>
      <c r="E455" s="4">
        <v>0</v>
      </c>
      <c r="F455" s="4">
        <v>31.698399999999999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14.3673</v>
      </c>
      <c r="M455" s="4">
        <v>3.3096199999999998</v>
      </c>
      <c r="N455" s="4">
        <v>0.121701</v>
      </c>
      <c r="O455" s="4">
        <v>0</v>
      </c>
    </row>
    <row r="456" spans="1:15" x14ac:dyDescent="0.35">
      <c r="A456" s="4">
        <v>1000</v>
      </c>
      <c r="B456" s="4">
        <v>1160</v>
      </c>
      <c r="C456" s="4">
        <v>13.493123000000001</v>
      </c>
      <c r="D456" s="4">
        <v>50.741799999999998</v>
      </c>
      <c r="E456" s="4">
        <v>0.12751699999999999</v>
      </c>
      <c r="F456" s="4">
        <v>24.302800000000001</v>
      </c>
      <c r="G456" s="4">
        <v>0.84287999999999996</v>
      </c>
      <c r="H456" s="4">
        <v>0</v>
      </c>
      <c r="I456" s="4">
        <v>2.1196700000000002</v>
      </c>
      <c r="J456" s="4">
        <v>0</v>
      </c>
      <c r="K456" s="4">
        <v>3.99451</v>
      </c>
      <c r="L456" s="4">
        <v>15.0754</v>
      </c>
      <c r="M456" s="4">
        <v>2.6897899999999999</v>
      </c>
      <c r="N456" s="4">
        <v>0.105571</v>
      </c>
      <c r="O456" s="4">
        <v>0</v>
      </c>
    </row>
    <row r="457" spans="1:15" x14ac:dyDescent="0.35">
      <c r="A457" s="4">
        <v>1000</v>
      </c>
      <c r="B457" s="4">
        <v>1150</v>
      </c>
      <c r="C457" s="4">
        <v>20.851410000000001</v>
      </c>
      <c r="D457" s="4">
        <v>50.968299999999999</v>
      </c>
      <c r="E457" s="4">
        <v>0.17576800000000001</v>
      </c>
      <c r="F457" s="4">
        <v>21.264299999999999</v>
      </c>
      <c r="G457" s="4">
        <v>1.18014</v>
      </c>
      <c r="H457" s="4">
        <v>0</v>
      </c>
      <c r="I457" s="4">
        <v>3.3724400000000001</v>
      </c>
      <c r="J457" s="4">
        <v>0</v>
      </c>
      <c r="K457" s="4">
        <v>5.6313599999999999</v>
      </c>
      <c r="L457" s="4">
        <v>14.790699999999999</v>
      </c>
      <c r="M457" s="4">
        <v>2.50956</v>
      </c>
      <c r="N457" s="4">
        <v>0.107433</v>
      </c>
      <c r="O457" s="4">
        <v>0</v>
      </c>
    </row>
    <row r="458" spans="1:15" x14ac:dyDescent="0.35">
      <c r="A458" s="4">
        <v>1000</v>
      </c>
      <c r="B458" s="4">
        <v>1140</v>
      </c>
      <c r="C458" s="4">
        <v>27.983253000000001</v>
      </c>
      <c r="D458" s="4">
        <v>51.173299999999998</v>
      </c>
      <c r="E458" s="4">
        <v>0.1908</v>
      </c>
      <c r="F458" s="4">
        <v>19.823</v>
      </c>
      <c r="G458" s="4">
        <v>1.3346800000000001</v>
      </c>
      <c r="H458" s="4">
        <v>0</v>
      </c>
      <c r="I458" s="4">
        <v>4.3640499999999998</v>
      </c>
      <c r="J458" s="4">
        <v>0</v>
      </c>
      <c r="K458" s="4">
        <v>6.3890700000000002</v>
      </c>
      <c r="L458" s="4">
        <v>14.123200000000001</v>
      </c>
      <c r="M458" s="4">
        <v>2.48373</v>
      </c>
      <c r="N458" s="4">
        <v>0.118135</v>
      </c>
      <c r="O458" s="4">
        <v>0</v>
      </c>
    </row>
    <row r="459" spans="1:15" x14ac:dyDescent="0.35">
      <c r="A459" s="4">
        <v>1000</v>
      </c>
      <c r="B459" s="4">
        <v>1130</v>
      </c>
      <c r="C459" s="4">
        <v>44.686498</v>
      </c>
      <c r="D459" s="4">
        <v>45.0593</v>
      </c>
      <c r="E459" s="4">
        <v>1.32219</v>
      </c>
      <c r="F459" s="4">
        <v>15.940099999999999</v>
      </c>
      <c r="G459" s="4">
        <v>7.1311299999999997</v>
      </c>
      <c r="H459" s="4">
        <v>3.8022300000000002E-2</v>
      </c>
      <c r="I459" s="4">
        <v>8.8537599999999994</v>
      </c>
      <c r="J459" s="4">
        <v>0</v>
      </c>
      <c r="K459" s="4">
        <v>7.0821399999999999</v>
      </c>
      <c r="L459" s="4">
        <v>12.448499999999999</v>
      </c>
      <c r="M459" s="4">
        <v>2.0340699999999998</v>
      </c>
      <c r="N459" s="4">
        <v>9.0843400000000005E-2</v>
      </c>
      <c r="O459" s="4">
        <v>0</v>
      </c>
    </row>
    <row r="460" spans="1:15" x14ac:dyDescent="0.35">
      <c r="A460" s="4">
        <v>1000</v>
      </c>
      <c r="B460" s="4">
        <v>1120</v>
      </c>
      <c r="C460" s="4">
        <v>52.779826999999997</v>
      </c>
      <c r="D460" s="4">
        <v>44.418799999999997</v>
      </c>
      <c r="E460" s="4">
        <v>1.5246200000000001</v>
      </c>
      <c r="F460" s="4">
        <v>15.289</v>
      </c>
      <c r="G460" s="4">
        <v>7.8225800000000003</v>
      </c>
      <c r="H460" s="4">
        <v>3.2201899999999999E-2</v>
      </c>
      <c r="I460" s="4">
        <v>9.7071400000000008</v>
      </c>
      <c r="J460" s="4">
        <v>0</v>
      </c>
      <c r="K460" s="4">
        <v>7.0039199999999999</v>
      </c>
      <c r="L460" s="4">
        <v>12.0495</v>
      </c>
      <c r="M460" s="4">
        <v>2.0577700000000001</v>
      </c>
      <c r="N460" s="4">
        <v>9.4530000000000003E-2</v>
      </c>
      <c r="O460" s="4">
        <v>0</v>
      </c>
    </row>
    <row r="461" spans="1:15" x14ac:dyDescent="0.35">
      <c r="A461" s="4">
        <v>1000</v>
      </c>
      <c r="B461" s="4">
        <v>1110</v>
      </c>
      <c r="C461" s="4">
        <v>58.305549999999997</v>
      </c>
      <c r="D461" s="4">
        <v>44.374699999999997</v>
      </c>
      <c r="E461" s="4">
        <v>1.61111</v>
      </c>
      <c r="F461" s="4">
        <v>15.022</v>
      </c>
      <c r="G461" s="4">
        <v>7.9286300000000001</v>
      </c>
      <c r="H461" s="4">
        <v>2.9152600000000001E-2</v>
      </c>
      <c r="I461" s="4">
        <v>10.113200000000001</v>
      </c>
      <c r="J461" s="4">
        <v>0</v>
      </c>
      <c r="K461" s="4">
        <v>6.8838499999999998</v>
      </c>
      <c r="L461" s="4">
        <v>11.8192</v>
      </c>
      <c r="M461" s="4">
        <v>2.1168900000000002</v>
      </c>
      <c r="N461" s="4">
        <v>0.101341</v>
      </c>
      <c r="O461" s="4">
        <v>0</v>
      </c>
    </row>
    <row r="462" spans="1:15" x14ac:dyDescent="0.35">
      <c r="A462" s="4">
        <v>1000</v>
      </c>
      <c r="B462" s="4">
        <v>1100</v>
      </c>
      <c r="C462" s="4">
        <v>62.375697000000002</v>
      </c>
      <c r="D462" s="4">
        <v>44.500900000000001</v>
      </c>
      <c r="E462" s="4">
        <v>1.65682</v>
      </c>
      <c r="F462" s="4">
        <v>14.8812</v>
      </c>
      <c r="G462" s="4">
        <v>7.8537499999999998</v>
      </c>
      <c r="H462" s="4">
        <v>2.7251299999999999E-2</v>
      </c>
      <c r="I462" s="4">
        <v>10.3607</v>
      </c>
      <c r="J462" s="4">
        <v>0</v>
      </c>
      <c r="K462" s="4">
        <v>6.7694200000000002</v>
      </c>
      <c r="L462" s="4">
        <v>11.664300000000001</v>
      </c>
      <c r="M462" s="4">
        <v>2.1767699999999999</v>
      </c>
      <c r="N462" s="4">
        <v>0.10885400000000001</v>
      </c>
      <c r="O462" s="4">
        <v>0</v>
      </c>
    </row>
    <row r="463" spans="1:15" x14ac:dyDescent="0.35">
      <c r="A463" s="4">
        <v>1000</v>
      </c>
      <c r="B463" s="4">
        <v>1090</v>
      </c>
      <c r="C463" s="4">
        <v>65.516032999999993</v>
      </c>
      <c r="D463" s="4">
        <v>44.679600000000001</v>
      </c>
      <c r="E463" s="4">
        <v>1.6843999999999999</v>
      </c>
      <c r="F463" s="4">
        <v>14.794499999999999</v>
      </c>
      <c r="G463" s="4">
        <v>7.7124600000000001</v>
      </c>
      <c r="H463" s="4">
        <v>2.5945599999999999E-2</v>
      </c>
      <c r="I463" s="4">
        <v>10.536300000000001</v>
      </c>
      <c r="J463" s="4">
        <v>0</v>
      </c>
      <c r="K463" s="4">
        <v>6.6683199999999996</v>
      </c>
      <c r="L463" s="4">
        <v>11.552</v>
      </c>
      <c r="M463" s="4">
        <v>2.2300900000000001</v>
      </c>
      <c r="N463" s="4">
        <v>0.11637699999999999</v>
      </c>
      <c r="O463" s="4">
        <v>0</v>
      </c>
    </row>
    <row r="464" spans="1:15" x14ac:dyDescent="0.35">
      <c r="A464" s="4">
        <v>1000</v>
      </c>
      <c r="B464" s="4">
        <v>1080</v>
      </c>
      <c r="C464" s="4">
        <v>68.017752999999999</v>
      </c>
      <c r="D464" s="4">
        <v>44.869900000000001</v>
      </c>
      <c r="E464" s="4">
        <v>1.7027399999999999</v>
      </c>
      <c r="F464" s="4">
        <v>14.735099999999999</v>
      </c>
      <c r="G464" s="4">
        <v>7.5464599999999997</v>
      </c>
      <c r="H464" s="4">
        <v>2.4991599999999999E-2</v>
      </c>
      <c r="I464" s="4">
        <v>10.6738</v>
      </c>
      <c r="J464" s="4">
        <v>0</v>
      </c>
      <c r="K464" s="4">
        <v>6.5805300000000004</v>
      </c>
      <c r="L464" s="4">
        <v>11.467000000000001</v>
      </c>
      <c r="M464" s="4">
        <v>2.2757100000000001</v>
      </c>
      <c r="N464" s="4">
        <v>0.12367</v>
      </c>
      <c r="O464" s="4">
        <v>0</v>
      </c>
    </row>
    <row r="465" spans="1:15" x14ac:dyDescent="0.35">
      <c r="A465" s="4">
        <v>1000</v>
      </c>
      <c r="B465" s="4">
        <v>1070</v>
      </c>
      <c r="C465" s="4">
        <v>70.059122000000002</v>
      </c>
      <c r="D465" s="4">
        <v>45.056399999999996</v>
      </c>
      <c r="E465" s="4">
        <v>1.71591</v>
      </c>
      <c r="F465" s="4">
        <v>14.6914</v>
      </c>
      <c r="G465" s="4">
        <v>7.3732100000000003</v>
      </c>
      <c r="H465" s="4">
        <v>2.42636E-2</v>
      </c>
      <c r="I465" s="4">
        <v>10.7889</v>
      </c>
      <c r="J465" s="4">
        <v>0</v>
      </c>
      <c r="K465" s="4">
        <v>6.5043800000000003</v>
      </c>
      <c r="L465" s="4">
        <v>11.400700000000001</v>
      </c>
      <c r="M465" s="4">
        <v>2.3141600000000002</v>
      </c>
      <c r="N465" s="4">
        <v>0.13064899999999999</v>
      </c>
      <c r="O465" s="4">
        <v>0</v>
      </c>
    </row>
    <row r="466" spans="1:15" x14ac:dyDescent="0.35">
      <c r="A466" s="4">
        <v>1000</v>
      </c>
      <c r="B466" s="4">
        <v>1060</v>
      </c>
      <c r="C466" s="4">
        <v>71.756767999999994</v>
      </c>
      <c r="D466" s="4">
        <v>45.2331</v>
      </c>
      <c r="E466" s="4">
        <v>1.7260200000000001</v>
      </c>
      <c r="F466" s="4">
        <v>14.657400000000001</v>
      </c>
      <c r="G466" s="4">
        <v>7.2006300000000003</v>
      </c>
      <c r="H466" s="4">
        <v>2.3689700000000001E-2</v>
      </c>
      <c r="I466" s="4">
        <v>10.8895</v>
      </c>
      <c r="J466" s="4">
        <v>0</v>
      </c>
      <c r="K466" s="4">
        <v>6.43804</v>
      </c>
      <c r="L466" s="4">
        <v>11.347899999999999</v>
      </c>
      <c r="M466" s="4">
        <v>2.3464</v>
      </c>
      <c r="N466" s="4">
        <v>0.137296</v>
      </c>
      <c r="O466" s="4">
        <v>0</v>
      </c>
    </row>
    <row r="467" spans="1:15" x14ac:dyDescent="0.35">
      <c r="A467" s="4">
        <v>1000</v>
      </c>
      <c r="B467" s="4">
        <v>1050</v>
      </c>
      <c r="C467" s="4">
        <v>73.190696000000003</v>
      </c>
      <c r="D467" s="4">
        <v>45.398099999999999</v>
      </c>
      <c r="E467" s="4">
        <v>1.7342</v>
      </c>
      <c r="F467" s="4">
        <v>14.630100000000001</v>
      </c>
      <c r="G467" s="4">
        <v>7.0323799999999999</v>
      </c>
      <c r="H467" s="4">
        <v>2.3225699999999998E-2</v>
      </c>
      <c r="I467" s="4">
        <v>10.98</v>
      </c>
      <c r="J467" s="4">
        <v>0</v>
      </c>
      <c r="K467" s="4">
        <v>6.3798899999999996</v>
      </c>
      <c r="L467" s="4">
        <v>11.305099999999999</v>
      </c>
      <c r="M467" s="4">
        <v>2.37338</v>
      </c>
      <c r="N467" s="4">
        <v>0.143619</v>
      </c>
      <c r="O467" s="4">
        <v>0</v>
      </c>
    </row>
    <row r="468" spans="1:15" x14ac:dyDescent="0.35">
      <c r="A468" s="4">
        <v>1000</v>
      </c>
      <c r="B468" s="4">
        <v>1040</v>
      </c>
      <c r="C468" s="4">
        <v>74.417800999999997</v>
      </c>
      <c r="D468" s="4">
        <v>45.551299999999998</v>
      </c>
      <c r="E468" s="4">
        <v>1.7411099999999999</v>
      </c>
      <c r="F468" s="4">
        <v>14.6074</v>
      </c>
      <c r="G468" s="4">
        <v>6.8701100000000004</v>
      </c>
      <c r="H468" s="4">
        <v>2.28428E-2</v>
      </c>
      <c r="I468" s="4">
        <v>11.0632</v>
      </c>
      <c r="J468" s="4">
        <v>0</v>
      </c>
      <c r="K468" s="4">
        <v>6.32857</v>
      </c>
      <c r="L468" s="4">
        <v>11.2699</v>
      </c>
      <c r="M468" s="4">
        <v>2.39595</v>
      </c>
      <c r="N468" s="4">
        <v>0.14964</v>
      </c>
      <c r="O468" s="4">
        <v>0</v>
      </c>
    </row>
    <row r="469" spans="1:15" x14ac:dyDescent="0.35">
      <c r="A469" s="4">
        <v>1000</v>
      </c>
      <c r="B469" s="4">
        <v>1030</v>
      </c>
      <c r="C469" s="4">
        <v>75.479709</v>
      </c>
      <c r="D469" s="4">
        <v>45.693300000000001</v>
      </c>
      <c r="E469" s="4">
        <v>1.74716</v>
      </c>
      <c r="F469" s="4">
        <v>14.588100000000001</v>
      </c>
      <c r="G469" s="4">
        <v>6.7144599999999999</v>
      </c>
      <c r="H469" s="4">
        <v>2.25215E-2</v>
      </c>
      <c r="I469" s="4">
        <v>11.140599999999999</v>
      </c>
      <c r="J469" s="4">
        <v>0</v>
      </c>
      <c r="K469" s="4">
        <v>6.2829800000000002</v>
      </c>
      <c r="L469" s="4">
        <v>11.240600000000001</v>
      </c>
      <c r="M469" s="4">
        <v>2.41486</v>
      </c>
      <c r="N469" s="4">
        <v>0.15538199999999999</v>
      </c>
      <c r="O469" s="4">
        <v>0</v>
      </c>
    </row>
    <row r="470" spans="1:15" x14ac:dyDescent="0.35">
      <c r="A470" s="4">
        <v>1000</v>
      </c>
      <c r="B470" s="4">
        <v>1020</v>
      </c>
      <c r="C470" s="4">
        <v>76.407602999999995</v>
      </c>
      <c r="D470" s="4">
        <v>45.8249</v>
      </c>
      <c r="E470" s="4">
        <v>1.7525900000000001</v>
      </c>
      <c r="F470" s="4">
        <v>14.5716</v>
      </c>
      <c r="G470" s="4">
        <v>6.5655400000000004</v>
      </c>
      <c r="H470" s="4">
        <v>2.2248E-2</v>
      </c>
      <c r="I470" s="4">
        <v>11.2135</v>
      </c>
      <c r="J470" s="4">
        <v>0</v>
      </c>
      <c r="K470" s="4">
        <v>6.2422199999999997</v>
      </c>
      <c r="L470" s="4">
        <v>11.215999999999999</v>
      </c>
      <c r="M470" s="4">
        <v>2.4306800000000002</v>
      </c>
      <c r="N470" s="4">
        <v>0.16087000000000001</v>
      </c>
      <c r="O470" s="4">
        <v>0</v>
      </c>
    </row>
    <row r="471" spans="1:15" x14ac:dyDescent="0.35">
      <c r="A471" s="4">
        <v>1000</v>
      </c>
      <c r="B471" s="4">
        <v>1010</v>
      </c>
      <c r="C471" s="4">
        <v>77.225391000000002</v>
      </c>
      <c r="D471" s="4">
        <v>45.947000000000003</v>
      </c>
      <c r="E471" s="4">
        <v>1.7575700000000001</v>
      </c>
      <c r="F471" s="4">
        <v>14.5571</v>
      </c>
      <c r="G471" s="4">
        <v>6.4232100000000001</v>
      </c>
      <c r="H471" s="4">
        <v>2.2012500000000001E-2</v>
      </c>
      <c r="I471" s="4">
        <v>11.282500000000001</v>
      </c>
      <c r="J471" s="4">
        <v>0</v>
      </c>
      <c r="K471" s="4">
        <v>6.2055699999999998</v>
      </c>
      <c r="L471" s="4">
        <v>11.194900000000001</v>
      </c>
      <c r="M471" s="4">
        <v>2.4439500000000001</v>
      </c>
      <c r="N471" s="4">
        <v>0.166131</v>
      </c>
      <c r="O471" s="4">
        <v>0</v>
      </c>
    </row>
    <row r="472" spans="1:15" x14ac:dyDescent="0.35">
      <c r="A472" s="4">
        <v>1000</v>
      </c>
      <c r="B472" s="4">
        <v>1000</v>
      </c>
      <c r="C472" s="4">
        <v>77.951645999999997</v>
      </c>
      <c r="D472" s="4">
        <v>46.060699999999997</v>
      </c>
      <c r="E472" s="4">
        <v>1.7621899999999999</v>
      </c>
      <c r="F472" s="4">
        <v>14.5444</v>
      </c>
      <c r="G472" s="4">
        <v>6.2871499999999996</v>
      </c>
      <c r="H472" s="4">
        <v>2.1807400000000001E-2</v>
      </c>
      <c r="I472" s="4">
        <v>11.3483</v>
      </c>
      <c r="J472" s="4">
        <v>0</v>
      </c>
      <c r="K472" s="4">
        <v>6.1724199999999998</v>
      </c>
      <c r="L472" s="4">
        <v>11.1768</v>
      </c>
      <c r="M472" s="4">
        <v>2.45505</v>
      </c>
      <c r="N472" s="4">
        <v>0.171186</v>
      </c>
      <c r="O472" s="4">
        <v>0</v>
      </c>
    </row>
    <row r="473" spans="1:15" x14ac:dyDescent="0.35">
      <c r="A473" s="4">
        <v>1000</v>
      </c>
      <c r="B473" s="4">
        <v>990</v>
      </c>
      <c r="C473" s="4">
        <v>78.600943999999998</v>
      </c>
      <c r="D473" s="4">
        <v>46.166899999999998</v>
      </c>
      <c r="E473" s="4">
        <v>1.7665299999999999</v>
      </c>
      <c r="F473" s="4">
        <v>14.533099999999999</v>
      </c>
      <c r="G473" s="4">
        <v>6.1570400000000003</v>
      </c>
      <c r="H473" s="4">
        <v>2.1627299999999999E-2</v>
      </c>
      <c r="I473" s="4">
        <v>11.411199999999999</v>
      </c>
      <c r="J473" s="4">
        <v>0</v>
      </c>
      <c r="K473" s="4">
        <v>6.14229</v>
      </c>
      <c r="L473" s="4">
        <v>11.161</v>
      </c>
      <c r="M473" s="4">
        <v>2.4643299999999999</v>
      </c>
      <c r="N473" s="4">
        <v>0.17605699999999999</v>
      </c>
      <c r="O473" s="4">
        <v>0</v>
      </c>
    </row>
    <row r="474" spans="1:15" x14ac:dyDescent="0.35">
      <c r="A474" s="4">
        <v>1000</v>
      </c>
      <c r="B474" s="4">
        <v>980</v>
      </c>
      <c r="C474" s="4">
        <v>79.184944999999999</v>
      </c>
      <c r="D474" s="4">
        <v>46.266199999999998</v>
      </c>
      <c r="E474" s="4">
        <v>1.77064</v>
      </c>
      <c r="F474" s="4">
        <v>14.5229</v>
      </c>
      <c r="G474" s="4">
        <v>6.0324900000000001</v>
      </c>
      <c r="H474" s="4">
        <v>2.1467799999999999E-2</v>
      </c>
      <c r="I474" s="4">
        <v>11.4717</v>
      </c>
      <c r="J474" s="4">
        <v>0</v>
      </c>
      <c r="K474" s="4">
        <v>6.11477</v>
      </c>
      <c r="L474" s="4">
        <v>11.1471</v>
      </c>
      <c r="M474" s="4">
        <v>2.4720599999999999</v>
      </c>
      <c r="N474" s="4">
        <v>0.18076100000000001</v>
      </c>
      <c r="O474" s="4">
        <v>0</v>
      </c>
    </row>
    <row r="475" spans="1:15" x14ac:dyDescent="0.35">
      <c r="A475" s="4">
        <v>1000</v>
      </c>
      <c r="B475" s="4">
        <v>970</v>
      </c>
      <c r="C475" s="4">
        <v>79.713091000000006</v>
      </c>
      <c r="D475" s="4">
        <v>46.359299999999998</v>
      </c>
      <c r="E475" s="4">
        <v>1.77454</v>
      </c>
      <c r="F475" s="4">
        <v>14.5138</v>
      </c>
      <c r="G475" s="4">
        <v>5.9131299999999998</v>
      </c>
      <c r="H475" s="4">
        <v>2.13256E-2</v>
      </c>
      <c r="I475" s="4">
        <v>11.5299</v>
      </c>
      <c r="J475" s="4">
        <v>0</v>
      </c>
      <c r="K475" s="4">
        <v>6.0895299999999999</v>
      </c>
      <c r="L475" s="4">
        <v>11.1347</v>
      </c>
      <c r="M475" s="4">
        <v>2.4784700000000002</v>
      </c>
      <c r="N475" s="4">
        <v>0.18531500000000001</v>
      </c>
      <c r="O475" s="4">
        <v>0</v>
      </c>
    </row>
    <row r="476" spans="1:15" x14ac:dyDescent="0.35">
      <c r="A476" s="4">
        <v>1000</v>
      </c>
      <c r="B476" s="4">
        <v>960</v>
      </c>
      <c r="C476" s="4">
        <v>80.193107999999995</v>
      </c>
      <c r="D476" s="4">
        <v>46.447000000000003</v>
      </c>
      <c r="E476" s="4">
        <v>1.7782800000000001</v>
      </c>
      <c r="F476" s="4">
        <v>14.5055</v>
      </c>
      <c r="G476" s="4">
        <v>5.7986199999999997</v>
      </c>
      <c r="H476" s="4">
        <v>2.1197899999999999E-2</v>
      </c>
      <c r="I476" s="4">
        <v>11.586</v>
      </c>
      <c r="J476" s="4">
        <v>0</v>
      </c>
      <c r="K476" s="4">
        <v>6.0662900000000004</v>
      </c>
      <c r="L476" s="4">
        <v>11.1236</v>
      </c>
      <c r="M476" s="4">
        <v>2.4837600000000002</v>
      </c>
      <c r="N476" s="4">
        <v>0.18973200000000001</v>
      </c>
      <c r="O476" s="4">
        <v>0</v>
      </c>
    </row>
    <row r="477" spans="1:15" x14ac:dyDescent="0.35">
      <c r="A477" s="4">
        <v>1000</v>
      </c>
      <c r="B477" s="4">
        <v>950</v>
      </c>
      <c r="C477" s="4">
        <v>80.631384999999995</v>
      </c>
      <c r="D477" s="4">
        <v>46.529699999999998</v>
      </c>
      <c r="E477" s="4">
        <v>1.7818499999999999</v>
      </c>
      <c r="F477" s="4">
        <v>14.4979</v>
      </c>
      <c r="G477" s="4">
        <v>5.6885899999999996</v>
      </c>
      <c r="H477" s="4">
        <v>2.1082699999999999E-2</v>
      </c>
      <c r="I477" s="4">
        <v>11.6404</v>
      </c>
      <c r="J477" s="4">
        <v>0</v>
      </c>
      <c r="K477" s="4">
        <v>6.04481</v>
      </c>
      <c r="L477" s="4">
        <v>11.1135</v>
      </c>
      <c r="M477" s="4">
        <v>2.4880599999999999</v>
      </c>
      <c r="N477" s="4">
        <v>0.19402800000000001</v>
      </c>
      <c r="O477" s="4">
        <v>0</v>
      </c>
    </row>
    <row r="478" spans="1:15" x14ac:dyDescent="0.35">
      <c r="A478" s="4">
        <v>1000</v>
      </c>
      <c r="B478" s="4">
        <v>940</v>
      </c>
      <c r="C478" s="4">
        <v>81.033251000000007</v>
      </c>
      <c r="D478" s="4">
        <v>46.607999999999997</v>
      </c>
      <c r="E478" s="4">
        <v>1.78528</v>
      </c>
      <c r="F478" s="4">
        <v>14.491</v>
      </c>
      <c r="G478" s="4">
        <v>5.5827200000000001</v>
      </c>
      <c r="H478" s="4">
        <v>2.0978199999999999E-2</v>
      </c>
      <c r="I478" s="4">
        <v>11.693099999999999</v>
      </c>
      <c r="J478" s="4">
        <v>0</v>
      </c>
      <c r="K478" s="4">
        <v>6.0248900000000001</v>
      </c>
      <c r="L478" s="4">
        <v>11.1043</v>
      </c>
      <c r="M478" s="4">
        <v>2.49153</v>
      </c>
      <c r="N478" s="4">
        <v>0.198212</v>
      </c>
      <c r="O478" s="4">
        <v>0</v>
      </c>
    </row>
    <row r="479" spans="1:15" x14ac:dyDescent="0.35">
      <c r="A479" s="4">
        <v>1000</v>
      </c>
      <c r="B479" s="4">
        <v>930</v>
      </c>
      <c r="C479" s="4">
        <v>81.614440999999999</v>
      </c>
      <c r="D479" s="4">
        <v>46.756</v>
      </c>
      <c r="E479" s="4">
        <v>1.79505</v>
      </c>
      <c r="F479" s="4">
        <v>14.473599999999999</v>
      </c>
      <c r="G479" s="4">
        <v>5.4328099999999999</v>
      </c>
      <c r="H479" s="4">
        <v>2.0828800000000001E-2</v>
      </c>
      <c r="I479" s="4">
        <v>11.748200000000001</v>
      </c>
      <c r="J479" s="4">
        <v>6.7812300000000001E-3</v>
      </c>
      <c r="K479" s="4">
        <v>5.9933699999999996</v>
      </c>
      <c r="L479" s="4">
        <v>11.0783</v>
      </c>
      <c r="M479" s="4">
        <v>2.4901300000000002</v>
      </c>
      <c r="N479" s="4">
        <v>0.204957</v>
      </c>
      <c r="O479" s="4">
        <v>0</v>
      </c>
    </row>
    <row r="480" spans="1:15" x14ac:dyDescent="0.35">
      <c r="A480" s="4">
        <v>1000</v>
      </c>
      <c r="B480" s="4">
        <v>920</v>
      </c>
      <c r="C480" s="4">
        <v>84.393184000000005</v>
      </c>
      <c r="D480" s="4">
        <v>47.688200000000002</v>
      </c>
      <c r="E480" s="4">
        <v>1.7923800000000001</v>
      </c>
      <c r="F480" s="4">
        <v>14.307</v>
      </c>
      <c r="G480" s="4">
        <v>5.2836299999999996</v>
      </c>
      <c r="H480" s="4">
        <v>2.01432E-2</v>
      </c>
      <c r="I480" s="4">
        <v>11.420999999999999</v>
      </c>
      <c r="J480" s="4">
        <v>4.1169999999999998E-2</v>
      </c>
      <c r="K480" s="4">
        <v>5.81968</v>
      </c>
      <c r="L480" s="4">
        <v>10.902799999999999</v>
      </c>
      <c r="M480" s="4">
        <v>2.4466399999999999</v>
      </c>
      <c r="N480" s="4">
        <v>0.24445600000000001</v>
      </c>
      <c r="O480" s="4">
        <v>3.2865800000000001E-2</v>
      </c>
    </row>
    <row r="481" spans="1:15" x14ac:dyDescent="0.35">
      <c r="A481" s="4">
        <v>1000</v>
      </c>
      <c r="B481" s="4">
        <v>910</v>
      </c>
      <c r="C481" s="4">
        <v>87.307332000000002</v>
      </c>
      <c r="D481" s="4">
        <v>48.561700000000002</v>
      </c>
      <c r="E481" s="4">
        <v>1.78359</v>
      </c>
      <c r="F481" s="4">
        <v>14.1533</v>
      </c>
      <c r="G481" s="4">
        <v>5.1226000000000003</v>
      </c>
      <c r="H481" s="4">
        <v>1.9471100000000002E-2</v>
      </c>
      <c r="I481" s="4">
        <v>11.1004</v>
      </c>
      <c r="J481" s="4">
        <v>0.10639800000000001</v>
      </c>
      <c r="K481" s="4">
        <v>5.6467799999999997</v>
      </c>
      <c r="L481" s="4">
        <v>10.729100000000001</v>
      </c>
      <c r="M481" s="4">
        <v>2.3962599999999998</v>
      </c>
      <c r="N481" s="4">
        <v>0.30251800000000001</v>
      </c>
      <c r="O481" s="4">
        <v>7.7876399999999998E-2</v>
      </c>
    </row>
    <row r="482" spans="1:15" x14ac:dyDescent="0.35">
      <c r="A482" s="4">
        <v>1000</v>
      </c>
      <c r="B482" s="4">
        <v>900</v>
      </c>
      <c r="C482" s="4">
        <v>89.536886999999993</v>
      </c>
      <c r="D482" s="4">
        <v>49.191899999999997</v>
      </c>
      <c r="E482" s="4">
        <v>1.77474</v>
      </c>
      <c r="F482" s="4">
        <v>14.055</v>
      </c>
      <c r="G482" s="4">
        <v>5.0120399999999998</v>
      </c>
      <c r="H482" s="4">
        <v>1.89864E-2</v>
      </c>
      <c r="I482" s="4">
        <v>10.8545</v>
      </c>
      <c r="J482" s="4">
        <v>0.14723800000000001</v>
      </c>
      <c r="K482" s="4">
        <v>5.5200300000000002</v>
      </c>
      <c r="L482" s="4">
        <v>10.592499999999999</v>
      </c>
      <c r="M482" s="4">
        <v>2.3557399999999999</v>
      </c>
      <c r="N482" s="4">
        <v>0.36641400000000002</v>
      </c>
      <c r="O482" s="4">
        <v>0.110888</v>
      </c>
    </row>
    <row r="483" spans="1:15" x14ac:dyDescent="0.35">
      <c r="A483" s="4" t="s">
        <v>265</v>
      </c>
      <c r="B483" s="4" t="s">
        <v>438</v>
      </c>
      <c r="C483" s="4" t="s">
        <v>22</v>
      </c>
      <c r="D483" s="4" t="s">
        <v>439</v>
      </c>
      <c r="E483" s="4" t="s">
        <v>440</v>
      </c>
      <c r="F483" s="4" t="s">
        <v>441</v>
      </c>
    </row>
    <row r="485" spans="1:15" x14ac:dyDescent="0.35">
      <c r="A485" s="4" t="s">
        <v>433</v>
      </c>
      <c r="B485" s="4" t="s">
        <v>285</v>
      </c>
    </row>
    <row r="486" spans="1:15" x14ac:dyDescent="0.35">
      <c r="A486" s="4" t="s">
        <v>268</v>
      </c>
      <c r="B486" s="4" t="s">
        <v>269</v>
      </c>
      <c r="C486" s="4" t="s">
        <v>270</v>
      </c>
      <c r="D486" s="4" t="s">
        <v>286</v>
      </c>
      <c r="E486" s="4" t="s">
        <v>287</v>
      </c>
      <c r="F486" s="4" t="s">
        <v>288</v>
      </c>
      <c r="G486" s="4" t="s">
        <v>289</v>
      </c>
      <c r="H486" s="4" t="s">
        <v>290</v>
      </c>
      <c r="I486" s="4" t="s">
        <v>291</v>
      </c>
      <c r="J486" s="4" t="s">
        <v>2</v>
      </c>
      <c r="K486" s="4" t="s">
        <v>0</v>
      </c>
      <c r="L486" s="4" t="s">
        <v>1</v>
      </c>
      <c r="M486" s="4" t="s">
        <v>292</v>
      </c>
      <c r="N486" s="4" t="s">
        <v>293</v>
      </c>
      <c r="O486" s="4" t="s">
        <v>294</v>
      </c>
    </row>
    <row r="487" spans="1:15" x14ac:dyDescent="0.35">
      <c r="A487" s="4">
        <v>1000</v>
      </c>
      <c r="B487" s="4">
        <v>1400</v>
      </c>
      <c r="C487" s="4">
        <v>93.474271000000002</v>
      </c>
      <c r="D487" s="4">
        <v>50.345399999999998</v>
      </c>
      <c r="E487" s="4">
        <v>1.7544900000000001</v>
      </c>
      <c r="F487" s="4">
        <v>13.9504</v>
      </c>
      <c r="G487" s="4">
        <v>3.1101800000000002</v>
      </c>
      <c r="H487" s="4">
        <v>1.8186799999999999E-2</v>
      </c>
      <c r="I487" s="4">
        <v>11.974500000000001</v>
      </c>
      <c r="J487" s="4">
        <v>0.20005500000000001</v>
      </c>
      <c r="K487" s="4">
        <v>5.3062699999999996</v>
      </c>
      <c r="L487" s="4">
        <v>10.3451</v>
      </c>
      <c r="M487" s="4">
        <v>2.2787000000000002</v>
      </c>
      <c r="N487" s="4">
        <v>0.54560500000000001</v>
      </c>
      <c r="O487" s="4">
        <v>0.17116999999999999</v>
      </c>
    </row>
    <row r="488" spans="1:15" x14ac:dyDescent="0.35">
      <c r="A488" s="4">
        <v>1000</v>
      </c>
      <c r="B488" s="4">
        <v>1400</v>
      </c>
      <c r="C488" s="4">
        <v>93.474271000000002</v>
      </c>
      <c r="D488" s="4">
        <v>50.345399999999998</v>
      </c>
      <c r="E488" s="4">
        <v>1.7544900000000001</v>
      </c>
      <c r="F488" s="4">
        <v>13.9504</v>
      </c>
      <c r="G488" s="4">
        <v>3.1101800000000002</v>
      </c>
      <c r="H488" s="4">
        <v>1.8186799999999999E-2</v>
      </c>
      <c r="I488" s="4">
        <v>11.974500000000001</v>
      </c>
      <c r="J488" s="4">
        <v>0.20005500000000001</v>
      </c>
      <c r="K488" s="4">
        <v>5.3062699999999996</v>
      </c>
      <c r="L488" s="4">
        <v>10.3451</v>
      </c>
      <c r="M488" s="4">
        <v>2.2787000000000002</v>
      </c>
      <c r="N488" s="4">
        <v>0.54560500000000001</v>
      </c>
      <c r="O488" s="4">
        <v>0.17116999999999999</v>
      </c>
    </row>
    <row r="489" spans="1:15" x14ac:dyDescent="0.35">
      <c r="A489" s="4">
        <v>1000</v>
      </c>
      <c r="B489" s="4">
        <v>1390</v>
      </c>
      <c r="C489" s="4">
        <v>93.474638999999996</v>
      </c>
      <c r="D489" s="4">
        <v>50.345199999999998</v>
      </c>
      <c r="E489" s="4">
        <v>1.7544900000000001</v>
      </c>
      <c r="F489" s="4">
        <v>13.9503</v>
      </c>
      <c r="G489" s="4">
        <v>3.1141000000000001</v>
      </c>
      <c r="H489" s="4">
        <v>1.8186799999999999E-2</v>
      </c>
      <c r="I489" s="4">
        <v>11.9709</v>
      </c>
      <c r="J489" s="4">
        <v>0.20005400000000001</v>
      </c>
      <c r="K489" s="4">
        <v>5.3062500000000004</v>
      </c>
      <c r="L489" s="4">
        <v>10.3451</v>
      </c>
      <c r="M489" s="4">
        <v>2.2786900000000001</v>
      </c>
      <c r="N489" s="4">
        <v>0.54560299999999995</v>
      </c>
      <c r="O489" s="4">
        <v>0.17116899999999999</v>
      </c>
    </row>
    <row r="490" spans="1:15" x14ac:dyDescent="0.35">
      <c r="A490" s="4">
        <v>1000</v>
      </c>
      <c r="B490" s="4">
        <v>1380</v>
      </c>
      <c r="C490" s="4">
        <v>93.475042000000002</v>
      </c>
      <c r="D490" s="4">
        <v>50.344999999999999</v>
      </c>
      <c r="E490" s="4">
        <v>1.75448</v>
      </c>
      <c r="F490" s="4">
        <v>13.950200000000001</v>
      </c>
      <c r="G490" s="4">
        <v>3.1183800000000002</v>
      </c>
      <c r="H490" s="4">
        <v>1.81867E-2</v>
      </c>
      <c r="I490" s="4">
        <v>11.967000000000001</v>
      </c>
      <c r="J490" s="4">
        <v>0.20005300000000001</v>
      </c>
      <c r="K490" s="4">
        <v>5.3062300000000002</v>
      </c>
      <c r="L490" s="4">
        <v>10.345000000000001</v>
      </c>
      <c r="M490" s="4">
        <v>2.27868</v>
      </c>
      <c r="N490" s="4">
        <v>0.54559999999999997</v>
      </c>
      <c r="O490" s="4">
        <v>0.17116899999999999</v>
      </c>
    </row>
    <row r="491" spans="1:15" x14ac:dyDescent="0.35">
      <c r="A491" s="4">
        <v>1000</v>
      </c>
      <c r="B491" s="4">
        <v>1370</v>
      </c>
      <c r="C491" s="4">
        <v>93.475479000000007</v>
      </c>
      <c r="D491" s="4">
        <v>50.344799999999999</v>
      </c>
      <c r="E491" s="4">
        <v>1.75447</v>
      </c>
      <c r="F491" s="4">
        <v>13.950200000000001</v>
      </c>
      <c r="G491" s="4">
        <v>3.12303</v>
      </c>
      <c r="H491" s="4">
        <v>1.8186600000000001E-2</v>
      </c>
      <c r="I491" s="4">
        <v>11.9627</v>
      </c>
      <c r="J491" s="4">
        <v>0.20005200000000001</v>
      </c>
      <c r="K491" s="4">
        <v>5.3061999999999996</v>
      </c>
      <c r="L491" s="4">
        <v>10.345000000000001</v>
      </c>
      <c r="M491" s="4">
        <v>2.27867</v>
      </c>
      <c r="N491" s="4">
        <v>0.54559800000000003</v>
      </c>
      <c r="O491" s="4">
        <v>0.17116799999999999</v>
      </c>
    </row>
    <row r="492" spans="1:15" x14ac:dyDescent="0.35">
      <c r="A492" s="4">
        <v>1000</v>
      </c>
      <c r="B492" s="4">
        <v>1360</v>
      </c>
      <c r="C492" s="4">
        <v>93.475950999999995</v>
      </c>
      <c r="D492" s="4">
        <v>50.344499999999996</v>
      </c>
      <c r="E492" s="4">
        <v>1.7544599999999999</v>
      </c>
      <c r="F492" s="4">
        <v>13.950100000000001</v>
      </c>
      <c r="G492" s="4">
        <v>3.1280600000000001</v>
      </c>
      <c r="H492" s="4">
        <v>1.8186500000000001E-2</v>
      </c>
      <c r="I492" s="4">
        <v>11.9581</v>
      </c>
      <c r="J492" s="4">
        <v>0.20005100000000001</v>
      </c>
      <c r="K492" s="4">
        <v>5.3061800000000003</v>
      </c>
      <c r="L492" s="4">
        <v>10.344900000000001</v>
      </c>
      <c r="M492" s="4">
        <v>2.2786599999999999</v>
      </c>
      <c r="N492" s="4">
        <v>0.54559500000000005</v>
      </c>
      <c r="O492" s="4">
        <v>0.17116700000000001</v>
      </c>
    </row>
    <row r="493" spans="1:15" x14ac:dyDescent="0.35">
      <c r="A493" s="4">
        <v>1000</v>
      </c>
      <c r="B493" s="4">
        <v>1350</v>
      </c>
      <c r="C493" s="4">
        <v>93.476460000000003</v>
      </c>
      <c r="D493" s="4">
        <v>50.344200000000001</v>
      </c>
      <c r="E493" s="4">
        <v>1.7544500000000001</v>
      </c>
      <c r="F493" s="4">
        <v>13.95</v>
      </c>
      <c r="G493" s="4">
        <v>3.13348</v>
      </c>
      <c r="H493" s="4">
        <v>1.8186399999999998E-2</v>
      </c>
      <c r="I493" s="4">
        <v>11.953200000000001</v>
      </c>
      <c r="J493" s="4">
        <v>0.20005000000000001</v>
      </c>
      <c r="K493" s="4">
        <v>5.3061499999999997</v>
      </c>
      <c r="L493" s="4">
        <v>10.344900000000001</v>
      </c>
      <c r="M493" s="4">
        <v>2.2786499999999998</v>
      </c>
      <c r="N493" s="4">
        <v>0.54559199999999997</v>
      </c>
      <c r="O493" s="4">
        <v>0.17116600000000001</v>
      </c>
    </row>
    <row r="494" spans="1:15" x14ac:dyDescent="0.35">
      <c r="A494" s="4">
        <v>1000</v>
      </c>
      <c r="B494" s="4">
        <v>1340</v>
      </c>
      <c r="C494" s="4">
        <v>93.477007</v>
      </c>
      <c r="D494" s="4">
        <v>50.343899999999998</v>
      </c>
      <c r="E494" s="4">
        <v>1.75444</v>
      </c>
      <c r="F494" s="4">
        <v>13.95</v>
      </c>
      <c r="G494" s="4">
        <v>3.1393</v>
      </c>
      <c r="H494" s="4">
        <v>1.8186299999999999E-2</v>
      </c>
      <c r="I494" s="4">
        <v>11.947800000000001</v>
      </c>
      <c r="J494" s="4">
        <v>0.200049</v>
      </c>
      <c r="K494" s="4">
        <v>5.3061199999999999</v>
      </c>
      <c r="L494" s="4">
        <v>10.344799999999999</v>
      </c>
      <c r="M494" s="4">
        <v>2.2786400000000002</v>
      </c>
      <c r="N494" s="4">
        <v>0.54558899999999999</v>
      </c>
      <c r="O494" s="4">
        <v>0.17116500000000001</v>
      </c>
    </row>
    <row r="495" spans="1:15" x14ac:dyDescent="0.35">
      <c r="A495" s="4">
        <v>1000</v>
      </c>
      <c r="B495" s="4">
        <v>1330</v>
      </c>
      <c r="C495" s="4">
        <v>93.477592000000001</v>
      </c>
      <c r="D495" s="4">
        <v>50.343600000000002</v>
      </c>
      <c r="E495" s="4">
        <v>1.7544299999999999</v>
      </c>
      <c r="F495" s="4">
        <v>13.9499</v>
      </c>
      <c r="G495" s="4">
        <v>3.1455299999999999</v>
      </c>
      <c r="H495" s="4">
        <v>1.81862E-2</v>
      </c>
      <c r="I495" s="4">
        <v>11.9421</v>
      </c>
      <c r="J495" s="4">
        <v>0.200048</v>
      </c>
      <c r="K495" s="4">
        <v>5.3060799999999997</v>
      </c>
      <c r="L495" s="4">
        <v>10.3447</v>
      </c>
      <c r="M495" s="4">
        <v>2.2786200000000001</v>
      </c>
      <c r="N495" s="4">
        <v>0.54558499999999999</v>
      </c>
      <c r="O495" s="4">
        <v>0.17116400000000001</v>
      </c>
    </row>
    <row r="496" spans="1:15" x14ac:dyDescent="0.35">
      <c r="A496" s="4">
        <v>1000</v>
      </c>
      <c r="B496" s="4">
        <v>1320</v>
      </c>
      <c r="C496" s="4">
        <v>93.478217000000001</v>
      </c>
      <c r="D496" s="4">
        <v>50.343299999999999</v>
      </c>
      <c r="E496" s="4">
        <v>1.7544200000000001</v>
      </c>
      <c r="F496" s="4">
        <v>13.9498</v>
      </c>
      <c r="G496" s="4">
        <v>3.15218</v>
      </c>
      <c r="H496" s="4">
        <v>1.81861E-2</v>
      </c>
      <c r="I496" s="4">
        <v>11.9361</v>
      </c>
      <c r="J496" s="4">
        <v>0.200047</v>
      </c>
      <c r="K496" s="4">
        <v>5.3060499999999999</v>
      </c>
      <c r="L496" s="4">
        <v>10.3447</v>
      </c>
      <c r="M496" s="4">
        <v>2.27861</v>
      </c>
      <c r="N496" s="4">
        <v>0.54558200000000001</v>
      </c>
      <c r="O496" s="4">
        <v>0.17116300000000001</v>
      </c>
    </row>
    <row r="497" spans="1:15" x14ac:dyDescent="0.35">
      <c r="A497" s="4">
        <v>1000</v>
      </c>
      <c r="B497" s="4">
        <v>1310</v>
      </c>
      <c r="C497" s="4">
        <v>93.478881999999999</v>
      </c>
      <c r="D497" s="4">
        <v>50.3429</v>
      </c>
      <c r="E497" s="4">
        <v>1.75441</v>
      </c>
      <c r="F497" s="4">
        <v>13.9497</v>
      </c>
      <c r="G497" s="4">
        <v>3.1592600000000002</v>
      </c>
      <c r="H497" s="4">
        <v>1.8185900000000001E-2</v>
      </c>
      <c r="I497" s="4">
        <v>11.929600000000001</v>
      </c>
      <c r="J497" s="4">
        <v>0.200045</v>
      </c>
      <c r="K497" s="4">
        <v>5.3060099999999997</v>
      </c>
      <c r="L497" s="4">
        <v>10.3446</v>
      </c>
      <c r="M497" s="4">
        <v>2.2785899999999999</v>
      </c>
      <c r="N497" s="4">
        <v>0.54557800000000001</v>
      </c>
      <c r="O497" s="4">
        <v>0.17116200000000001</v>
      </c>
    </row>
    <row r="498" spans="1:15" x14ac:dyDescent="0.35">
      <c r="A498" s="4">
        <v>1000</v>
      </c>
      <c r="B498" s="4">
        <v>1300</v>
      </c>
      <c r="C498" s="4">
        <v>93.479590000000002</v>
      </c>
      <c r="D498" s="4">
        <v>50.342500000000001</v>
      </c>
      <c r="E498" s="4">
        <v>1.7543899999999999</v>
      </c>
      <c r="F498" s="4">
        <v>13.9496</v>
      </c>
      <c r="G498" s="4">
        <v>3.1667999999999998</v>
      </c>
      <c r="H498" s="4">
        <v>1.8185799999999998E-2</v>
      </c>
      <c r="I498" s="4">
        <v>11.922700000000001</v>
      </c>
      <c r="J498" s="4">
        <v>0.200044</v>
      </c>
      <c r="K498" s="4">
        <v>5.3059700000000003</v>
      </c>
      <c r="L498" s="4">
        <v>10.3445</v>
      </c>
      <c r="M498" s="4">
        <v>2.2785700000000002</v>
      </c>
      <c r="N498" s="4">
        <v>0.545574</v>
      </c>
      <c r="O498" s="4">
        <v>0.17116000000000001</v>
      </c>
    </row>
    <row r="499" spans="1:15" x14ac:dyDescent="0.35">
      <c r="A499" s="4">
        <v>1000</v>
      </c>
      <c r="B499" s="4">
        <v>1290</v>
      </c>
      <c r="C499" s="4">
        <v>93.480340999999996</v>
      </c>
      <c r="D499" s="4">
        <v>50.342100000000002</v>
      </c>
      <c r="E499" s="4">
        <v>1.7543800000000001</v>
      </c>
      <c r="F499" s="4">
        <v>13.9495</v>
      </c>
      <c r="G499" s="4">
        <v>3.1747899999999998</v>
      </c>
      <c r="H499" s="4">
        <v>1.81856E-2</v>
      </c>
      <c r="I499" s="4">
        <v>11.9154</v>
      </c>
      <c r="J499" s="4">
        <v>0.200042</v>
      </c>
      <c r="K499" s="4">
        <v>5.30593</v>
      </c>
      <c r="L499" s="4">
        <v>10.3444</v>
      </c>
      <c r="M499" s="4">
        <v>2.2785500000000001</v>
      </c>
      <c r="N499" s="4">
        <v>0.54556899999999997</v>
      </c>
      <c r="O499" s="4">
        <v>0.17115900000000001</v>
      </c>
    </row>
    <row r="500" spans="1:15" x14ac:dyDescent="0.35">
      <c r="A500" s="4">
        <v>1000</v>
      </c>
      <c r="B500" s="4">
        <v>1280</v>
      </c>
      <c r="C500" s="4">
        <v>93.481136000000006</v>
      </c>
      <c r="D500" s="4">
        <v>50.341700000000003</v>
      </c>
      <c r="E500" s="4">
        <v>1.7543599999999999</v>
      </c>
      <c r="F500" s="4">
        <v>13.949299999999999</v>
      </c>
      <c r="G500" s="4">
        <v>3.1832500000000001</v>
      </c>
      <c r="H500" s="4">
        <v>1.81855E-2</v>
      </c>
      <c r="I500" s="4">
        <v>11.9076</v>
      </c>
      <c r="J500" s="4">
        <v>0.20004</v>
      </c>
      <c r="K500" s="4">
        <v>5.3058800000000002</v>
      </c>
      <c r="L500" s="4">
        <v>10.3443</v>
      </c>
      <c r="M500" s="4">
        <v>2.2785299999999999</v>
      </c>
      <c r="N500" s="4">
        <v>0.54556499999999997</v>
      </c>
      <c r="O500" s="4">
        <v>0.171158</v>
      </c>
    </row>
    <row r="501" spans="1:15" x14ac:dyDescent="0.35">
      <c r="A501" s="4">
        <v>1000</v>
      </c>
      <c r="B501" s="4">
        <v>1270</v>
      </c>
      <c r="C501" s="4">
        <v>93.481977000000001</v>
      </c>
      <c r="D501" s="4">
        <v>50.341299999999997</v>
      </c>
      <c r="E501" s="4">
        <v>1.7543500000000001</v>
      </c>
      <c r="F501" s="4">
        <v>13.949199999999999</v>
      </c>
      <c r="G501" s="4">
        <v>3.1922000000000001</v>
      </c>
      <c r="H501" s="4">
        <v>1.8185300000000001E-2</v>
      </c>
      <c r="I501" s="4">
        <v>11.8995</v>
      </c>
      <c r="J501" s="4">
        <v>0.20003899999999999</v>
      </c>
      <c r="K501" s="4">
        <v>5.3058399999999999</v>
      </c>
      <c r="L501" s="4">
        <v>10.344200000000001</v>
      </c>
      <c r="M501" s="4">
        <v>2.2785099999999998</v>
      </c>
      <c r="N501" s="4">
        <v>0.54556000000000004</v>
      </c>
      <c r="O501" s="4">
        <v>0.171156</v>
      </c>
    </row>
    <row r="502" spans="1:15" x14ac:dyDescent="0.35">
      <c r="A502" s="4">
        <v>1000</v>
      </c>
      <c r="B502" s="4">
        <v>1260</v>
      </c>
      <c r="C502" s="4">
        <v>93.482865000000004</v>
      </c>
      <c r="D502" s="4">
        <v>50.340800000000002</v>
      </c>
      <c r="E502" s="4">
        <v>1.7543299999999999</v>
      </c>
      <c r="F502" s="4">
        <v>13.9491</v>
      </c>
      <c r="G502" s="4">
        <v>3.2016499999999999</v>
      </c>
      <c r="H502" s="4">
        <v>1.8185199999999999E-2</v>
      </c>
      <c r="I502" s="4">
        <v>11.8908</v>
      </c>
      <c r="J502" s="4">
        <v>0.20003699999999999</v>
      </c>
      <c r="K502" s="4">
        <v>5.30579</v>
      </c>
      <c r="L502" s="4">
        <v>10.344099999999999</v>
      </c>
      <c r="M502" s="4">
        <v>2.2784900000000001</v>
      </c>
      <c r="N502" s="4">
        <v>0.54555500000000001</v>
      </c>
      <c r="O502" s="4">
        <v>0.171154</v>
      </c>
    </row>
    <row r="503" spans="1:15" x14ac:dyDescent="0.35">
      <c r="A503" s="4">
        <v>1000</v>
      </c>
      <c r="B503" s="4">
        <v>1250</v>
      </c>
      <c r="C503" s="4">
        <v>93.483801999999997</v>
      </c>
      <c r="D503" s="4">
        <v>50.340299999999999</v>
      </c>
      <c r="E503" s="4">
        <v>1.75431</v>
      </c>
      <c r="F503" s="4">
        <v>13.9489</v>
      </c>
      <c r="G503" s="4">
        <v>3.2116199999999999</v>
      </c>
      <c r="H503" s="4">
        <v>1.8185E-2</v>
      </c>
      <c r="I503" s="4">
        <v>11.8817</v>
      </c>
      <c r="J503" s="4">
        <v>0.20003499999999999</v>
      </c>
      <c r="K503" s="4">
        <v>5.3057299999999996</v>
      </c>
      <c r="L503" s="4">
        <v>10.343999999999999</v>
      </c>
      <c r="M503" s="4">
        <v>2.27847</v>
      </c>
      <c r="N503" s="4">
        <v>0.54554899999999995</v>
      </c>
      <c r="O503" s="4">
        <v>0.171153</v>
      </c>
    </row>
    <row r="504" spans="1:15" x14ac:dyDescent="0.35">
      <c r="A504" s="4">
        <v>1000</v>
      </c>
      <c r="B504" s="4">
        <v>1240</v>
      </c>
      <c r="C504" s="4">
        <v>93.484787999999995</v>
      </c>
      <c r="D504" s="4">
        <v>50.339700000000001</v>
      </c>
      <c r="E504" s="4">
        <v>1.7543</v>
      </c>
      <c r="F504" s="4">
        <v>13.9488</v>
      </c>
      <c r="G504" s="4">
        <v>3.2221199999999999</v>
      </c>
      <c r="H504" s="4">
        <v>1.8184800000000001E-2</v>
      </c>
      <c r="I504" s="4">
        <v>11.8721</v>
      </c>
      <c r="J504" s="4">
        <v>0.20003299999999999</v>
      </c>
      <c r="K504" s="4">
        <v>5.3056799999999997</v>
      </c>
      <c r="L504" s="4">
        <v>10.3439</v>
      </c>
      <c r="M504" s="4">
        <v>2.2784499999999999</v>
      </c>
      <c r="N504" s="4">
        <v>0.545543</v>
      </c>
      <c r="O504" s="4">
        <v>0.171151</v>
      </c>
    </row>
    <row r="505" spans="1:15" x14ac:dyDescent="0.35">
      <c r="A505" s="4">
        <v>1000</v>
      </c>
      <c r="B505" s="4">
        <v>1230</v>
      </c>
      <c r="C505" s="4">
        <v>93.485827</v>
      </c>
      <c r="D505" s="4">
        <v>50.339199999999998</v>
      </c>
      <c r="E505" s="4">
        <v>1.7542800000000001</v>
      </c>
      <c r="F505" s="4">
        <v>13.948600000000001</v>
      </c>
      <c r="G505" s="4">
        <v>3.2331699999999999</v>
      </c>
      <c r="H505" s="4">
        <v>1.8184599999999999E-2</v>
      </c>
      <c r="I505" s="4">
        <v>11.862</v>
      </c>
      <c r="J505" s="4">
        <v>0.20003000000000001</v>
      </c>
      <c r="K505" s="4">
        <v>5.3056200000000002</v>
      </c>
      <c r="L505" s="4">
        <v>10.3438</v>
      </c>
      <c r="M505" s="4">
        <v>2.2784200000000001</v>
      </c>
      <c r="N505" s="4">
        <v>0.54553700000000005</v>
      </c>
      <c r="O505" s="4">
        <v>0.171149</v>
      </c>
    </row>
    <row r="506" spans="1:15" x14ac:dyDescent="0.35">
      <c r="A506" s="4">
        <v>1000</v>
      </c>
      <c r="B506" s="4">
        <v>1220</v>
      </c>
      <c r="C506" s="4">
        <v>93.486918000000003</v>
      </c>
      <c r="D506" s="4">
        <v>50.3386</v>
      </c>
      <c r="E506" s="4">
        <v>1.7542599999999999</v>
      </c>
      <c r="F506" s="4">
        <v>13.948499999999999</v>
      </c>
      <c r="G506" s="4">
        <v>3.2447900000000001</v>
      </c>
      <c r="H506" s="4">
        <v>1.81844E-2</v>
      </c>
      <c r="I506" s="4">
        <v>11.8514</v>
      </c>
      <c r="J506" s="4">
        <v>0.20002800000000001</v>
      </c>
      <c r="K506" s="4">
        <v>5.3055599999999998</v>
      </c>
      <c r="L506" s="4">
        <v>10.3437</v>
      </c>
      <c r="M506" s="4">
        <v>2.2783899999999999</v>
      </c>
      <c r="N506" s="4">
        <v>0.54553099999999999</v>
      </c>
      <c r="O506" s="4">
        <v>0.17114699999999999</v>
      </c>
    </row>
    <row r="507" spans="1:15" x14ac:dyDescent="0.35">
      <c r="A507" s="4">
        <v>1000</v>
      </c>
      <c r="B507" s="4">
        <v>1210</v>
      </c>
      <c r="C507" s="4">
        <v>93.488065000000006</v>
      </c>
      <c r="D507" s="4">
        <v>50.338000000000001</v>
      </c>
      <c r="E507" s="4">
        <v>1.75423</v>
      </c>
      <c r="F507" s="4">
        <v>13.9483</v>
      </c>
      <c r="G507" s="4">
        <v>3.2569900000000001</v>
      </c>
      <c r="H507" s="4">
        <v>1.8184100000000002E-2</v>
      </c>
      <c r="I507" s="4">
        <v>11.840199999999999</v>
      </c>
      <c r="J507" s="4">
        <v>0.20002600000000001</v>
      </c>
      <c r="K507" s="4">
        <v>5.3054899999999998</v>
      </c>
      <c r="L507" s="4">
        <v>10.3436</v>
      </c>
      <c r="M507" s="4">
        <v>2.2783699999999998</v>
      </c>
      <c r="N507" s="4">
        <v>0.54552400000000001</v>
      </c>
      <c r="O507" s="4">
        <v>0.17114499999999999</v>
      </c>
    </row>
    <row r="508" spans="1:15" x14ac:dyDescent="0.35">
      <c r="A508" s="4">
        <v>1000</v>
      </c>
      <c r="B508" s="4">
        <v>1200</v>
      </c>
      <c r="C508" s="4">
        <v>93.489267999999996</v>
      </c>
      <c r="D508" s="4">
        <v>50.337299999999999</v>
      </c>
      <c r="E508" s="4">
        <v>1.75421</v>
      </c>
      <c r="F508" s="4">
        <v>13.9481</v>
      </c>
      <c r="G508" s="4">
        <v>3.26979</v>
      </c>
      <c r="H508" s="4">
        <v>1.8183899999999999E-2</v>
      </c>
      <c r="I508" s="4">
        <v>11.8285</v>
      </c>
      <c r="J508" s="4">
        <v>0.20002300000000001</v>
      </c>
      <c r="K508" s="4">
        <v>5.3054199999999998</v>
      </c>
      <c r="L508" s="4">
        <v>10.343400000000001</v>
      </c>
      <c r="M508" s="4">
        <v>2.27834</v>
      </c>
      <c r="N508" s="4">
        <v>0.54551700000000003</v>
      </c>
      <c r="O508" s="4">
        <v>0.17114299999999999</v>
      </c>
    </row>
    <row r="509" spans="1:15" x14ac:dyDescent="0.35">
      <c r="A509" s="4">
        <v>1000</v>
      </c>
      <c r="B509" s="4">
        <v>1190</v>
      </c>
      <c r="C509" s="4">
        <v>93.490370999999996</v>
      </c>
      <c r="D509" s="4">
        <v>50.3367</v>
      </c>
      <c r="E509" s="4">
        <v>1.7541899999999999</v>
      </c>
      <c r="F509" s="4">
        <v>13.948</v>
      </c>
      <c r="G509" s="4">
        <v>3.2815300000000001</v>
      </c>
      <c r="H509" s="4">
        <v>1.8183700000000001E-2</v>
      </c>
      <c r="I509" s="4">
        <v>11.8177</v>
      </c>
      <c r="J509" s="4">
        <v>0.200021</v>
      </c>
      <c r="K509" s="4">
        <v>5.3053600000000003</v>
      </c>
      <c r="L509" s="4">
        <v>10.343299999999999</v>
      </c>
      <c r="M509" s="4">
        <v>2.2783099999999998</v>
      </c>
      <c r="N509" s="4">
        <v>0.54551099999999997</v>
      </c>
      <c r="O509" s="4">
        <v>0.17114099999999999</v>
      </c>
    </row>
    <row r="510" spans="1:15" x14ac:dyDescent="0.35">
      <c r="A510" s="4">
        <v>1000</v>
      </c>
      <c r="B510" s="4">
        <v>1180</v>
      </c>
      <c r="C510" s="4">
        <v>93.490047000000004</v>
      </c>
      <c r="D510" s="4">
        <v>50.3369</v>
      </c>
      <c r="E510" s="4">
        <v>1.7542</v>
      </c>
      <c r="F510" s="4">
        <v>13.948</v>
      </c>
      <c r="G510" s="4">
        <v>3.2780800000000001</v>
      </c>
      <c r="H510" s="4">
        <v>1.81838E-2</v>
      </c>
      <c r="I510" s="4">
        <v>11.8209</v>
      </c>
      <c r="J510" s="4">
        <v>0.200021</v>
      </c>
      <c r="K510" s="4">
        <v>5.3053800000000004</v>
      </c>
      <c r="L510" s="4">
        <v>10.343299999999999</v>
      </c>
      <c r="M510" s="4">
        <v>2.2783199999999999</v>
      </c>
      <c r="N510" s="4">
        <v>0.54551300000000003</v>
      </c>
      <c r="O510" s="4">
        <v>0.17114099999999999</v>
      </c>
    </row>
    <row r="511" spans="1:15" x14ac:dyDescent="0.35">
      <c r="A511" s="4">
        <v>1000</v>
      </c>
      <c r="B511" s="4">
        <v>1170</v>
      </c>
      <c r="C511" s="4">
        <v>93.489694</v>
      </c>
      <c r="D511" s="4">
        <v>50.3371</v>
      </c>
      <c r="E511" s="4">
        <v>1.7542</v>
      </c>
      <c r="F511" s="4">
        <v>13.9481</v>
      </c>
      <c r="G511" s="4">
        <v>3.2743199999999999</v>
      </c>
      <c r="H511" s="4">
        <v>1.81838E-2</v>
      </c>
      <c r="I511" s="4">
        <v>11.824299999999999</v>
      </c>
      <c r="J511" s="4">
        <v>0.20002200000000001</v>
      </c>
      <c r="K511" s="4">
        <v>5.3053999999999997</v>
      </c>
      <c r="L511" s="4">
        <v>10.343400000000001</v>
      </c>
      <c r="M511" s="4">
        <v>2.27833</v>
      </c>
      <c r="N511" s="4">
        <v>0.54551499999999997</v>
      </c>
      <c r="O511" s="4">
        <v>0.17114199999999999</v>
      </c>
    </row>
    <row r="512" spans="1:15" x14ac:dyDescent="0.35">
      <c r="A512" s="4">
        <v>1000</v>
      </c>
      <c r="B512" s="4">
        <v>1160</v>
      </c>
      <c r="C512" s="4">
        <v>93.488139000000004</v>
      </c>
      <c r="D512" s="4">
        <v>50.337899999999998</v>
      </c>
      <c r="E512" s="4">
        <v>1.75423</v>
      </c>
      <c r="F512" s="4">
        <v>13.9483</v>
      </c>
      <c r="G512" s="4">
        <v>3.2577799999999999</v>
      </c>
      <c r="H512" s="4">
        <v>1.8184100000000002E-2</v>
      </c>
      <c r="I512" s="4">
        <v>11.839499999999999</v>
      </c>
      <c r="J512" s="4">
        <v>0.20002500000000001</v>
      </c>
      <c r="K512" s="4">
        <v>5.3054899999999998</v>
      </c>
      <c r="L512" s="4">
        <v>10.3436</v>
      </c>
      <c r="M512" s="4">
        <v>2.2783600000000002</v>
      </c>
      <c r="N512" s="4">
        <v>0.54552400000000001</v>
      </c>
      <c r="O512" s="4">
        <v>0.17114499999999999</v>
      </c>
    </row>
    <row r="513" spans="1:15" x14ac:dyDescent="0.35">
      <c r="A513" s="4">
        <v>1000</v>
      </c>
      <c r="B513" s="4">
        <v>1150</v>
      </c>
      <c r="C513" s="4">
        <v>93.485275000000001</v>
      </c>
      <c r="D513" s="4">
        <v>50.339500000000001</v>
      </c>
      <c r="E513" s="4">
        <v>1.7542899999999999</v>
      </c>
      <c r="F513" s="4">
        <v>13.948700000000001</v>
      </c>
      <c r="G513" s="4">
        <v>3.2273000000000001</v>
      </c>
      <c r="H513" s="4">
        <v>1.8184700000000002E-2</v>
      </c>
      <c r="I513" s="4">
        <v>11.8673</v>
      </c>
      <c r="J513" s="4">
        <v>0.20003199999999999</v>
      </c>
      <c r="K513" s="4">
        <v>5.30565</v>
      </c>
      <c r="L513" s="4">
        <v>10.3439</v>
      </c>
      <c r="M513" s="4">
        <v>2.2784300000000002</v>
      </c>
      <c r="N513" s="4">
        <v>0.54554000000000002</v>
      </c>
      <c r="O513" s="4">
        <v>0.17115</v>
      </c>
    </row>
    <row r="514" spans="1:15" x14ac:dyDescent="0.35">
      <c r="A514" s="4">
        <v>1000</v>
      </c>
      <c r="B514" s="4">
        <v>1140</v>
      </c>
      <c r="C514" s="4">
        <v>93.481278000000003</v>
      </c>
      <c r="D514" s="4">
        <v>50.3416</v>
      </c>
      <c r="E514" s="4">
        <v>1.7543599999999999</v>
      </c>
      <c r="F514" s="4">
        <v>13.949299999999999</v>
      </c>
      <c r="G514" s="4">
        <v>3.1847599999999998</v>
      </c>
      <c r="H514" s="4">
        <v>1.81855E-2</v>
      </c>
      <c r="I514" s="4">
        <v>11.9063</v>
      </c>
      <c r="J514" s="4">
        <v>0.20004</v>
      </c>
      <c r="K514" s="4">
        <v>5.3058800000000002</v>
      </c>
      <c r="L514" s="4">
        <v>10.3443</v>
      </c>
      <c r="M514" s="4">
        <v>2.2785299999999999</v>
      </c>
      <c r="N514" s="4">
        <v>0.54556400000000005</v>
      </c>
      <c r="O514" s="4">
        <v>0.171157</v>
      </c>
    </row>
    <row r="515" spans="1:15" x14ac:dyDescent="0.35">
      <c r="A515" s="4">
        <v>1000</v>
      </c>
      <c r="B515" s="4">
        <v>1130</v>
      </c>
      <c r="C515" s="4">
        <v>93.661568000000003</v>
      </c>
      <c r="D515" s="4">
        <v>50.244700000000002</v>
      </c>
      <c r="E515" s="4">
        <v>1.75098</v>
      </c>
      <c r="F515" s="4">
        <v>13.922499999999999</v>
      </c>
      <c r="G515" s="4">
        <v>5.0999100000000004</v>
      </c>
      <c r="H515" s="4">
        <v>1.81505E-2</v>
      </c>
      <c r="I515" s="4">
        <v>10.1546</v>
      </c>
      <c r="J515" s="4">
        <v>0.199655</v>
      </c>
      <c r="K515" s="4">
        <v>5.2956599999999998</v>
      </c>
      <c r="L515" s="4">
        <v>10.324400000000001</v>
      </c>
      <c r="M515" s="4">
        <v>2.2741500000000001</v>
      </c>
      <c r="N515" s="4">
        <v>0.54451400000000005</v>
      </c>
      <c r="O515" s="4">
        <v>0.17082800000000001</v>
      </c>
    </row>
    <row r="516" spans="1:15" x14ac:dyDescent="0.35">
      <c r="A516" s="4">
        <v>1000</v>
      </c>
      <c r="B516" s="4">
        <v>1120</v>
      </c>
      <c r="C516" s="4">
        <v>93.713673</v>
      </c>
      <c r="D516" s="4">
        <v>50.216799999999999</v>
      </c>
      <c r="E516" s="4">
        <v>1.7500100000000001</v>
      </c>
      <c r="F516" s="4">
        <v>13.9147</v>
      </c>
      <c r="G516" s="4">
        <v>5.6520299999999999</v>
      </c>
      <c r="H516" s="4">
        <v>1.8140400000000001E-2</v>
      </c>
      <c r="I516" s="4">
        <v>9.6495499999999996</v>
      </c>
      <c r="J516" s="4">
        <v>0.199544</v>
      </c>
      <c r="K516" s="4">
        <v>5.2927200000000001</v>
      </c>
      <c r="L516" s="4">
        <v>10.3187</v>
      </c>
      <c r="M516" s="4">
        <v>2.2728799999999998</v>
      </c>
      <c r="N516" s="4">
        <v>0.544211</v>
      </c>
      <c r="O516" s="4">
        <v>0.170733</v>
      </c>
    </row>
    <row r="517" spans="1:15" x14ac:dyDescent="0.35">
      <c r="A517" s="4">
        <v>1000</v>
      </c>
      <c r="B517" s="4">
        <v>1110</v>
      </c>
      <c r="C517" s="4">
        <v>93.736566999999994</v>
      </c>
      <c r="D517" s="4">
        <v>50.204500000000003</v>
      </c>
      <c r="E517" s="4">
        <v>1.7495799999999999</v>
      </c>
      <c r="F517" s="4">
        <v>13.911300000000001</v>
      </c>
      <c r="G517" s="4">
        <v>5.8944299999999998</v>
      </c>
      <c r="H517" s="4">
        <v>1.81359E-2</v>
      </c>
      <c r="I517" s="4">
        <v>9.4278399999999998</v>
      </c>
      <c r="J517" s="4">
        <v>0.19949500000000001</v>
      </c>
      <c r="K517" s="4">
        <v>5.2914199999999996</v>
      </c>
      <c r="L517" s="4">
        <v>10.3161</v>
      </c>
      <c r="M517" s="4">
        <v>2.2723300000000002</v>
      </c>
      <c r="N517" s="4">
        <v>0.54407799999999995</v>
      </c>
      <c r="O517" s="4">
        <v>0.17069100000000001</v>
      </c>
    </row>
    <row r="518" spans="1:15" x14ac:dyDescent="0.35">
      <c r="A518" s="4">
        <v>1000</v>
      </c>
      <c r="B518" s="4">
        <v>1100</v>
      </c>
      <c r="C518" s="4">
        <v>93.745880999999997</v>
      </c>
      <c r="D518" s="4">
        <v>50.1995</v>
      </c>
      <c r="E518" s="4">
        <v>1.7494099999999999</v>
      </c>
      <c r="F518" s="4">
        <v>13.9099</v>
      </c>
      <c r="G518" s="4">
        <v>5.9930000000000003</v>
      </c>
      <c r="H518" s="4">
        <v>1.81341E-2</v>
      </c>
      <c r="I518" s="4">
        <v>9.3376800000000006</v>
      </c>
      <c r="J518" s="4">
        <v>0.19947500000000001</v>
      </c>
      <c r="K518" s="4">
        <v>5.2908999999999997</v>
      </c>
      <c r="L518" s="4">
        <v>10.315099999999999</v>
      </c>
      <c r="M518" s="4">
        <v>2.2721</v>
      </c>
      <c r="N518" s="4">
        <v>0.54402399999999995</v>
      </c>
      <c r="O518" s="4">
        <v>0.17067399999999999</v>
      </c>
    </row>
    <row r="519" spans="1:15" x14ac:dyDescent="0.35">
      <c r="A519" s="4">
        <v>1000</v>
      </c>
      <c r="B519" s="4">
        <v>1090</v>
      </c>
      <c r="C519" s="4">
        <v>93.747966000000005</v>
      </c>
      <c r="D519" s="4">
        <v>50.198399999999999</v>
      </c>
      <c r="E519" s="4">
        <v>1.7493700000000001</v>
      </c>
      <c r="F519" s="4">
        <v>13.909599999999999</v>
      </c>
      <c r="G519" s="4">
        <v>6.0150699999999997</v>
      </c>
      <c r="H519" s="4">
        <v>1.8133699999999999E-2</v>
      </c>
      <c r="I519" s="4">
        <v>9.3174899999999994</v>
      </c>
      <c r="J519" s="4">
        <v>0.19947100000000001</v>
      </c>
      <c r="K519" s="4">
        <v>5.2907799999999998</v>
      </c>
      <c r="L519" s="4">
        <v>10.3149</v>
      </c>
      <c r="M519" s="4">
        <v>2.2720500000000001</v>
      </c>
      <c r="N519" s="4">
        <v>0.54401200000000005</v>
      </c>
      <c r="O519" s="4">
        <v>0.17066999999999999</v>
      </c>
    </row>
    <row r="520" spans="1:15" x14ac:dyDescent="0.35">
      <c r="A520" s="4">
        <v>1000</v>
      </c>
      <c r="B520" s="4">
        <v>1080</v>
      </c>
      <c r="C520" s="4">
        <v>93.745900000000006</v>
      </c>
      <c r="D520" s="4">
        <v>50.1995</v>
      </c>
      <c r="E520" s="4">
        <v>1.7494099999999999</v>
      </c>
      <c r="F520" s="4">
        <v>13.9099</v>
      </c>
      <c r="G520" s="4">
        <v>5.9931999999999999</v>
      </c>
      <c r="H520" s="4">
        <v>1.81341E-2</v>
      </c>
      <c r="I520" s="4">
        <v>9.3374900000000007</v>
      </c>
      <c r="J520" s="4">
        <v>0.19947500000000001</v>
      </c>
      <c r="K520" s="4">
        <v>5.2908999999999997</v>
      </c>
      <c r="L520" s="4">
        <v>10.315099999999999</v>
      </c>
      <c r="M520" s="4">
        <v>2.2721</v>
      </c>
      <c r="N520" s="4">
        <v>0.54402399999999995</v>
      </c>
      <c r="O520" s="4">
        <v>0.17067399999999999</v>
      </c>
    </row>
    <row r="521" spans="1:15" x14ac:dyDescent="0.35">
      <c r="A521" s="4">
        <v>1000</v>
      </c>
      <c r="B521" s="4">
        <v>1070</v>
      </c>
      <c r="C521" s="4">
        <v>93.741347000000005</v>
      </c>
      <c r="D521" s="4">
        <v>50.201999999999998</v>
      </c>
      <c r="E521" s="4">
        <v>1.74949</v>
      </c>
      <c r="F521" s="4">
        <v>13.910600000000001</v>
      </c>
      <c r="G521" s="4">
        <v>5.9450099999999999</v>
      </c>
      <c r="H521" s="4">
        <v>1.8134999999999998E-2</v>
      </c>
      <c r="I521" s="4">
        <v>9.38157</v>
      </c>
      <c r="J521" s="4">
        <v>0.199485</v>
      </c>
      <c r="K521" s="4">
        <v>5.2911599999999996</v>
      </c>
      <c r="L521" s="4">
        <v>10.3156</v>
      </c>
      <c r="M521" s="4">
        <v>2.2722099999999998</v>
      </c>
      <c r="N521" s="4">
        <v>0.54405000000000003</v>
      </c>
      <c r="O521" s="4">
        <v>0.170682</v>
      </c>
    </row>
    <row r="522" spans="1:15" x14ac:dyDescent="0.35">
      <c r="A522" s="4">
        <v>1000</v>
      </c>
      <c r="B522" s="4">
        <v>1060</v>
      </c>
      <c r="C522" s="4">
        <v>93.735275999999999</v>
      </c>
      <c r="D522" s="4">
        <v>50.205199999999998</v>
      </c>
      <c r="E522" s="4">
        <v>1.7496100000000001</v>
      </c>
      <c r="F522" s="4">
        <v>13.9115</v>
      </c>
      <c r="G522" s="4">
        <v>5.8807600000000004</v>
      </c>
      <c r="H522" s="4">
        <v>1.8136200000000002E-2</v>
      </c>
      <c r="I522" s="4">
        <v>9.4403400000000008</v>
      </c>
      <c r="J522" s="4">
        <v>0.19949800000000001</v>
      </c>
      <c r="K522" s="4">
        <v>5.2915000000000001</v>
      </c>
      <c r="L522" s="4">
        <v>10.3163</v>
      </c>
      <c r="M522" s="4">
        <v>2.2723599999999999</v>
      </c>
      <c r="N522" s="4">
        <v>0.54408500000000004</v>
      </c>
      <c r="O522" s="4">
        <v>0.17069300000000001</v>
      </c>
    </row>
    <row r="523" spans="1:15" x14ac:dyDescent="0.35">
      <c r="A523" s="4">
        <v>1000</v>
      </c>
      <c r="B523" s="4">
        <v>1050</v>
      </c>
      <c r="C523" s="4">
        <v>93.728280999999996</v>
      </c>
      <c r="D523" s="4">
        <v>50.209000000000003</v>
      </c>
      <c r="E523" s="4">
        <v>1.7497400000000001</v>
      </c>
      <c r="F523" s="4">
        <v>13.912599999999999</v>
      </c>
      <c r="G523" s="4">
        <v>5.8067099999999998</v>
      </c>
      <c r="H523" s="4">
        <v>1.8137500000000001E-2</v>
      </c>
      <c r="I523" s="4">
        <v>9.50807</v>
      </c>
      <c r="J523" s="4">
        <v>0.199513</v>
      </c>
      <c r="K523" s="4">
        <v>5.2918900000000004</v>
      </c>
      <c r="L523" s="4">
        <v>10.3171</v>
      </c>
      <c r="M523" s="4">
        <v>2.2725300000000002</v>
      </c>
      <c r="N523" s="4">
        <v>0.544126</v>
      </c>
      <c r="O523" s="4">
        <v>0.170706</v>
      </c>
    </row>
    <row r="524" spans="1:15" x14ac:dyDescent="0.35">
      <c r="A524" s="4">
        <v>1000</v>
      </c>
      <c r="B524" s="4">
        <v>1040</v>
      </c>
      <c r="C524" s="4">
        <v>93.720738999999995</v>
      </c>
      <c r="D524" s="4">
        <v>50.213000000000001</v>
      </c>
      <c r="E524" s="4">
        <v>1.7498800000000001</v>
      </c>
      <c r="F524" s="4">
        <v>13.9137</v>
      </c>
      <c r="G524" s="4">
        <v>5.7268600000000003</v>
      </c>
      <c r="H524" s="4">
        <v>1.8138999999999999E-2</v>
      </c>
      <c r="I524" s="4">
        <v>9.5811100000000007</v>
      </c>
      <c r="J524" s="4">
        <v>0.19952900000000001</v>
      </c>
      <c r="K524" s="4">
        <v>5.2923200000000001</v>
      </c>
      <c r="L524" s="4">
        <v>10.3179</v>
      </c>
      <c r="M524" s="4">
        <v>2.27271</v>
      </c>
      <c r="N524" s="4">
        <v>0.54417000000000004</v>
      </c>
      <c r="O524" s="4">
        <v>0.17072000000000001</v>
      </c>
    </row>
    <row r="525" spans="1:15" x14ac:dyDescent="0.35">
      <c r="A525" s="4">
        <v>1000</v>
      </c>
      <c r="B525" s="4">
        <v>1030</v>
      </c>
      <c r="C525" s="4">
        <v>93.712895000000003</v>
      </c>
      <c r="D525" s="4">
        <v>50.217199999999998</v>
      </c>
      <c r="E525" s="4">
        <v>1.75003</v>
      </c>
      <c r="F525" s="4">
        <v>13.9148</v>
      </c>
      <c r="G525" s="4">
        <v>5.6437900000000001</v>
      </c>
      <c r="H525" s="4">
        <v>1.81405E-2</v>
      </c>
      <c r="I525" s="4">
        <v>9.6570900000000002</v>
      </c>
      <c r="J525" s="4">
        <v>0.199546</v>
      </c>
      <c r="K525" s="4">
        <v>5.2927600000000004</v>
      </c>
      <c r="L525" s="4">
        <v>10.3188</v>
      </c>
      <c r="M525" s="4">
        <v>2.2728999999999999</v>
      </c>
      <c r="N525" s="4">
        <v>0.544215</v>
      </c>
      <c r="O525" s="4">
        <v>0.170734</v>
      </c>
    </row>
    <row r="526" spans="1:15" x14ac:dyDescent="0.35">
      <c r="A526" s="4">
        <v>1000</v>
      </c>
      <c r="B526" s="4">
        <v>1020</v>
      </c>
      <c r="C526" s="4">
        <v>93.704910999999996</v>
      </c>
      <c r="D526" s="4">
        <v>50.221499999999999</v>
      </c>
      <c r="E526" s="4">
        <v>1.7501800000000001</v>
      </c>
      <c r="F526" s="4">
        <v>13.916</v>
      </c>
      <c r="G526" s="4">
        <v>5.5592300000000003</v>
      </c>
      <c r="H526" s="4">
        <v>1.8142100000000001E-2</v>
      </c>
      <c r="I526" s="4">
        <v>9.7344299999999997</v>
      </c>
      <c r="J526" s="4">
        <v>0.19956299999999999</v>
      </c>
      <c r="K526" s="4">
        <v>5.2932100000000002</v>
      </c>
      <c r="L526" s="4">
        <v>10.319599999999999</v>
      </c>
      <c r="M526" s="4">
        <v>2.2730899999999998</v>
      </c>
      <c r="N526" s="4">
        <v>0.54426200000000002</v>
      </c>
      <c r="O526" s="4">
        <v>0.17074900000000001</v>
      </c>
    </row>
    <row r="527" spans="1:15" x14ac:dyDescent="0.35">
      <c r="A527" s="4">
        <v>1000</v>
      </c>
      <c r="B527" s="4">
        <v>1010</v>
      </c>
      <c r="C527" s="4">
        <v>93.696894</v>
      </c>
      <c r="D527" s="4">
        <v>50.2258</v>
      </c>
      <c r="E527" s="4">
        <v>1.7503200000000001</v>
      </c>
      <c r="F527" s="4">
        <v>13.917199999999999</v>
      </c>
      <c r="G527" s="4">
        <v>5.4743000000000004</v>
      </c>
      <c r="H527" s="4">
        <v>1.8143599999999999E-2</v>
      </c>
      <c r="I527" s="4">
        <v>9.8121100000000006</v>
      </c>
      <c r="J527" s="4">
        <v>0.19958000000000001</v>
      </c>
      <c r="K527" s="4">
        <v>5.2936699999999997</v>
      </c>
      <c r="L527" s="4">
        <v>10.320499999999999</v>
      </c>
      <c r="M527" s="4">
        <v>2.2732899999999998</v>
      </c>
      <c r="N527" s="4">
        <v>0.54430800000000001</v>
      </c>
      <c r="O527" s="4">
        <v>0.170763</v>
      </c>
    </row>
    <row r="528" spans="1:15" x14ac:dyDescent="0.35">
      <c r="A528" s="4">
        <v>1000</v>
      </c>
      <c r="B528" s="4">
        <v>1000</v>
      </c>
      <c r="C528" s="4">
        <v>93.688917000000004</v>
      </c>
      <c r="D528" s="4">
        <v>50.2301</v>
      </c>
      <c r="E528" s="4">
        <v>1.75047</v>
      </c>
      <c r="F528" s="4">
        <v>13.9184</v>
      </c>
      <c r="G528" s="4">
        <v>5.3897899999999996</v>
      </c>
      <c r="H528" s="4">
        <v>1.81452E-2</v>
      </c>
      <c r="I528" s="4">
        <v>9.8894099999999998</v>
      </c>
      <c r="J528" s="4">
        <v>0.199597</v>
      </c>
      <c r="K528" s="4">
        <v>5.2941200000000004</v>
      </c>
      <c r="L528" s="4">
        <v>10.321400000000001</v>
      </c>
      <c r="M528" s="4">
        <v>2.2734800000000002</v>
      </c>
      <c r="N528" s="4">
        <v>0.54435500000000003</v>
      </c>
      <c r="O528" s="4">
        <v>0.17077800000000001</v>
      </c>
    </row>
    <row r="529" spans="1:15" x14ac:dyDescent="0.35">
      <c r="A529" s="4">
        <v>1000</v>
      </c>
      <c r="B529" s="4">
        <v>990</v>
      </c>
      <c r="C529" s="4">
        <v>93.681027999999998</v>
      </c>
      <c r="D529" s="4">
        <v>50.234299999999998</v>
      </c>
      <c r="E529" s="4">
        <v>1.7506200000000001</v>
      </c>
      <c r="F529" s="4">
        <v>13.919600000000001</v>
      </c>
      <c r="G529" s="4">
        <v>5.30619</v>
      </c>
      <c r="H529" s="4">
        <v>1.8146700000000002E-2</v>
      </c>
      <c r="I529" s="4">
        <v>9.9658800000000003</v>
      </c>
      <c r="J529" s="4">
        <v>0.19961400000000001</v>
      </c>
      <c r="K529" s="4">
        <v>5.2945599999999997</v>
      </c>
      <c r="L529" s="4">
        <v>10.3223</v>
      </c>
      <c r="M529" s="4">
        <v>2.2736700000000001</v>
      </c>
      <c r="N529" s="4">
        <v>0.54440100000000002</v>
      </c>
      <c r="O529" s="4">
        <v>0.170792</v>
      </c>
    </row>
    <row r="530" spans="1:15" x14ac:dyDescent="0.35">
      <c r="A530" s="4">
        <v>1000</v>
      </c>
      <c r="B530" s="4">
        <v>980</v>
      </c>
      <c r="C530" s="4">
        <v>93.673259000000002</v>
      </c>
      <c r="D530" s="4">
        <v>50.238500000000002</v>
      </c>
      <c r="E530" s="4">
        <v>1.7507699999999999</v>
      </c>
      <c r="F530" s="4">
        <v>13.9207</v>
      </c>
      <c r="G530" s="4">
        <v>5.22384</v>
      </c>
      <c r="H530" s="4">
        <v>1.81482E-2</v>
      </c>
      <c r="I530" s="4">
        <v>10.0412</v>
      </c>
      <c r="J530" s="4">
        <v>0.19963</v>
      </c>
      <c r="K530" s="4">
        <v>5.2949999999999999</v>
      </c>
      <c r="L530" s="4">
        <v>10.3231</v>
      </c>
      <c r="M530" s="4">
        <v>2.27386</v>
      </c>
      <c r="N530" s="4">
        <v>0.54444599999999999</v>
      </c>
      <c r="O530" s="4">
        <v>0.17080600000000001</v>
      </c>
    </row>
    <row r="531" spans="1:15" x14ac:dyDescent="0.35">
      <c r="A531" s="4">
        <v>1000</v>
      </c>
      <c r="B531" s="4">
        <v>970</v>
      </c>
      <c r="C531" s="4">
        <v>93.665628999999996</v>
      </c>
      <c r="D531" s="4">
        <v>50.242600000000003</v>
      </c>
      <c r="E531" s="4">
        <v>1.75091</v>
      </c>
      <c r="F531" s="4">
        <v>13.921900000000001</v>
      </c>
      <c r="G531" s="4">
        <v>5.1429600000000004</v>
      </c>
      <c r="H531" s="4">
        <v>1.8149700000000001E-2</v>
      </c>
      <c r="I531" s="4">
        <v>10.1152</v>
      </c>
      <c r="J531" s="4">
        <v>0.19964599999999999</v>
      </c>
      <c r="K531" s="4">
        <v>5.2954299999999996</v>
      </c>
      <c r="L531" s="4">
        <v>10.324</v>
      </c>
      <c r="M531" s="4">
        <v>2.2740499999999999</v>
      </c>
      <c r="N531" s="4">
        <v>0.54449000000000003</v>
      </c>
      <c r="O531" s="4">
        <v>0.17082</v>
      </c>
    </row>
    <row r="532" spans="1:15" x14ac:dyDescent="0.35">
      <c r="A532" s="4">
        <v>1000</v>
      </c>
      <c r="B532" s="4">
        <v>960</v>
      </c>
      <c r="C532" s="4">
        <v>93.658150000000006</v>
      </c>
      <c r="D532" s="4">
        <v>50.246600000000001</v>
      </c>
      <c r="E532" s="4">
        <v>1.75105</v>
      </c>
      <c r="F532" s="4">
        <v>13.923</v>
      </c>
      <c r="G532" s="4">
        <v>5.0636700000000001</v>
      </c>
      <c r="H532" s="4">
        <v>1.81511E-2</v>
      </c>
      <c r="I532" s="4">
        <v>10.1877</v>
      </c>
      <c r="J532" s="4">
        <v>0.19966200000000001</v>
      </c>
      <c r="K532" s="4">
        <v>5.2958600000000002</v>
      </c>
      <c r="L532" s="4">
        <v>10.3248</v>
      </c>
      <c r="M532" s="4">
        <v>2.2742300000000002</v>
      </c>
      <c r="N532" s="4">
        <v>0.54453300000000004</v>
      </c>
      <c r="O532" s="4">
        <v>0.17083400000000001</v>
      </c>
    </row>
    <row r="533" spans="1:15" x14ac:dyDescent="0.35">
      <c r="A533" s="4">
        <v>1000</v>
      </c>
      <c r="B533" s="4">
        <v>950</v>
      </c>
      <c r="C533" s="4">
        <v>93.650828000000004</v>
      </c>
      <c r="D533" s="4">
        <v>50.250500000000002</v>
      </c>
      <c r="E533" s="4">
        <v>1.75119</v>
      </c>
      <c r="F533" s="4">
        <v>13.924099999999999</v>
      </c>
      <c r="G533" s="4">
        <v>4.9860300000000004</v>
      </c>
      <c r="H533" s="4">
        <v>1.8152499999999998E-2</v>
      </c>
      <c r="I533" s="4">
        <v>10.258699999999999</v>
      </c>
      <c r="J533" s="4">
        <v>0.19967799999999999</v>
      </c>
      <c r="K533" s="4">
        <v>5.2962699999999998</v>
      </c>
      <c r="L533" s="4">
        <v>10.3256</v>
      </c>
      <c r="M533" s="4">
        <v>2.27441</v>
      </c>
      <c r="N533" s="4">
        <v>0.54457599999999995</v>
      </c>
      <c r="O533" s="4">
        <v>0.170847</v>
      </c>
    </row>
    <row r="534" spans="1:15" x14ac:dyDescent="0.35">
      <c r="A534" s="4">
        <v>1000</v>
      </c>
      <c r="B534" s="4">
        <v>940</v>
      </c>
      <c r="C534" s="4">
        <v>93.643664999999999</v>
      </c>
      <c r="D534" s="4">
        <v>50.254300000000001</v>
      </c>
      <c r="E534" s="4">
        <v>1.75132</v>
      </c>
      <c r="F534" s="4">
        <v>13.9251</v>
      </c>
      <c r="G534" s="4">
        <v>4.9100599999999996</v>
      </c>
      <c r="H534" s="4">
        <v>1.8153900000000001E-2</v>
      </c>
      <c r="I534" s="4">
        <v>10.328200000000001</v>
      </c>
      <c r="J534" s="4">
        <v>0.19969300000000001</v>
      </c>
      <c r="K534" s="4">
        <v>5.2966699999999998</v>
      </c>
      <c r="L534" s="4">
        <v>10.3264</v>
      </c>
      <c r="M534" s="4">
        <v>2.2745799999999998</v>
      </c>
      <c r="N534" s="4">
        <v>0.54461800000000005</v>
      </c>
      <c r="O534" s="4">
        <v>0.17086000000000001</v>
      </c>
    </row>
    <row r="535" spans="1:15" x14ac:dyDescent="0.35">
      <c r="A535" s="4">
        <v>1000</v>
      </c>
      <c r="B535" s="4">
        <v>930</v>
      </c>
      <c r="C535" s="4">
        <v>93.633818000000005</v>
      </c>
      <c r="D535" s="4">
        <v>50.259599999999999</v>
      </c>
      <c r="E535" s="4">
        <v>1.7515000000000001</v>
      </c>
      <c r="F535" s="4">
        <v>13.926600000000001</v>
      </c>
      <c r="G535" s="4">
        <v>4.8056200000000002</v>
      </c>
      <c r="H535" s="4">
        <v>1.81558E-2</v>
      </c>
      <c r="I535" s="4">
        <v>10.4237</v>
      </c>
      <c r="J535" s="4">
        <v>0.199714</v>
      </c>
      <c r="K535" s="4">
        <v>5.2972299999999999</v>
      </c>
      <c r="L535" s="4">
        <v>10.327500000000001</v>
      </c>
      <c r="M535" s="4">
        <v>2.2748200000000001</v>
      </c>
      <c r="N535" s="4">
        <v>0.54467500000000002</v>
      </c>
      <c r="O535" s="4">
        <v>0.170878</v>
      </c>
    </row>
    <row r="536" spans="1:15" x14ac:dyDescent="0.35">
      <c r="A536" s="4">
        <v>1000</v>
      </c>
      <c r="B536" s="4">
        <v>920</v>
      </c>
      <c r="C536" s="4">
        <v>93.634324000000007</v>
      </c>
      <c r="D536" s="4">
        <v>50.259300000000003</v>
      </c>
      <c r="E536" s="4">
        <v>1.75149</v>
      </c>
      <c r="F536" s="4">
        <v>13.926500000000001</v>
      </c>
      <c r="G536" s="4">
        <v>4.8109799999999998</v>
      </c>
      <c r="H536" s="4">
        <v>1.81557E-2</v>
      </c>
      <c r="I536" s="4">
        <v>10.418799999999999</v>
      </c>
      <c r="J536" s="4">
        <v>0.199713</v>
      </c>
      <c r="K536" s="4">
        <v>5.2972000000000001</v>
      </c>
      <c r="L536" s="4">
        <v>10.327400000000001</v>
      </c>
      <c r="M536" s="4">
        <v>2.27481</v>
      </c>
      <c r="N536" s="4">
        <v>0.54467200000000005</v>
      </c>
      <c r="O536" s="4">
        <v>0.170878</v>
      </c>
    </row>
    <row r="537" spans="1:15" x14ac:dyDescent="0.35">
      <c r="A537" s="4">
        <v>1000</v>
      </c>
      <c r="B537" s="4">
        <v>910</v>
      </c>
      <c r="C537" s="4">
        <v>93.633827999999994</v>
      </c>
      <c r="D537" s="4">
        <v>50.259599999999999</v>
      </c>
      <c r="E537" s="4">
        <v>1.7515000000000001</v>
      </c>
      <c r="F537" s="4">
        <v>13.926600000000001</v>
      </c>
      <c r="G537" s="4">
        <v>4.80572</v>
      </c>
      <c r="H537" s="4">
        <v>1.81558E-2</v>
      </c>
      <c r="I537" s="4">
        <v>10.4236</v>
      </c>
      <c r="J537" s="4">
        <v>0.199714</v>
      </c>
      <c r="K537" s="4">
        <v>5.2972299999999999</v>
      </c>
      <c r="L537" s="4">
        <v>10.327500000000001</v>
      </c>
      <c r="M537" s="4">
        <v>2.2748200000000001</v>
      </c>
      <c r="N537" s="4">
        <v>0.54467500000000002</v>
      </c>
      <c r="O537" s="4">
        <v>0.170878</v>
      </c>
    </row>
    <row r="538" spans="1:15" x14ac:dyDescent="0.35">
      <c r="A538" s="4">
        <v>1000</v>
      </c>
      <c r="B538" s="4">
        <v>900</v>
      </c>
      <c r="C538" s="4">
        <v>93.634173000000004</v>
      </c>
      <c r="D538" s="4">
        <v>50.259399999999999</v>
      </c>
      <c r="E538" s="4">
        <v>1.7515000000000001</v>
      </c>
      <c r="F538" s="4">
        <v>13.926500000000001</v>
      </c>
      <c r="G538" s="4">
        <v>4.8093700000000004</v>
      </c>
      <c r="H538" s="4">
        <v>1.81558E-2</v>
      </c>
      <c r="I538" s="4">
        <v>10.420299999999999</v>
      </c>
      <c r="J538" s="4">
        <v>0.199713</v>
      </c>
      <c r="K538" s="4">
        <v>5.2972099999999998</v>
      </c>
      <c r="L538" s="4">
        <v>10.327400000000001</v>
      </c>
      <c r="M538" s="4">
        <v>2.27481</v>
      </c>
      <c r="N538" s="4">
        <v>0.54467299999999996</v>
      </c>
      <c r="O538" s="4">
        <v>0.170878</v>
      </c>
    </row>
    <row r="540" spans="1:15" x14ac:dyDescent="0.35">
      <c r="A540" s="4" t="s">
        <v>434</v>
      </c>
      <c r="B540" s="4" t="s">
        <v>435</v>
      </c>
    </row>
    <row r="541" spans="1:15" x14ac:dyDescent="0.35">
      <c r="A541" s="4" t="s">
        <v>268</v>
      </c>
      <c r="B541" s="4" t="s">
        <v>269</v>
      </c>
      <c r="C541" s="4" t="s">
        <v>270</v>
      </c>
    </row>
    <row r="542" spans="1:15" x14ac:dyDescent="0.35">
      <c r="A542" s="4">
        <v>1000</v>
      </c>
      <c r="B542" s="4">
        <v>1400</v>
      </c>
      <c r="C542" s="4">
        <v>93.474271000000002</v>
      </c>
      <c r="D542" s="4" t="s">
        <v>296</v>
      </c>
    </row>
    <row r="543" spans="1:15" x14ac:dyDescent="0.35">
      <c r="A543" s="4">
        <v>1000</v>
      </c>
      <c r="B543" s="4">
        <v>1400</v>
      </c>
      <c r="C543" s="4">
        <v>93.474271000000002</v>
      </c>
      <c r="D543" s="4" t="s">
        <v>296</v>
      </c>
    </row>
    <row r="544" spans="1:15" x14ac:dyDescent="0.35">
      <c r="A544" s="4">
        <v>1000</v>
      </c>
      <c r="B544" s="4">
        <v>1390</v>
      </c>
      <c r="C544" s="4">
        <v>93.474638999999996</v>
      </c>
      <c r="D544" s="4" t="s">
        <v>296</v>
      </c>
    </row>
    <row r="545" spans="1:4" x14ac:dyDescent="0.35">
      <c r="A545" s="4">
        <v>1000</v>
      </c>
      <c r="B545" s="4">
        <v>1380</v>
      </c>
      <c r="C545" s="4">
        <v>93.475042000000002</v>
      </c>
      <c r="D545" s="4" t="s">
        <v>296</v>
      </c>
    </row>
    <row r="546" spans="1:4" x14ac:dyDescent="0.35">
      <c r="A546" s="4">
        <v>1000</v>
      </c>
      <c r="B546" s="4">
        <v>1370</v>
      </c>
      <c r="C546" s="4">
        <v>93.475479000000007</v>
      </c>
      <c r="D546" s="4" t="s">
        <v>296</v>
      </c>
    </row>
    <row r="547" spans="1:4" x14ac:dyDescent="0.35">
      <c r="A547" s="4">
        <v>1000</v>
      </c>
      <c r="B547" s="4">
        <v>1360</v>
      </c>
      <c r="C547" s="4">
        <v>93.475950999999995</v>
      </c>
      <c r="D547" s="4" t="s">
        <v>296</v>
      </c>
    </row>
    <row r="548" spans="1:4" x14ac:dyDescent="0.35">
      <c r="A548" s="4">
        <v>1000</v>
      </c>
      <c r="B548" s="4">
        <v>1350</v>
      </c>
      <c r="C548" s="4">
        <v>93.476460000000003</v>
      </c>
      <c r="D548" s="4" t="s">
        <v>296</v>
      </c>
    </row>
    <row r="549" spans="1:4" x14ac:dyDescent="0.35">
      <c r="A549" s="4">
        <v>1000</v>
      </c>
      <c r="B549" s="4">
        <v>1340</v>
      </c>
      <c r="C549" s="4">
        <v>93.477007</v>
      </c>
      <c r="D549" s="4" t="s">
        <v>296</v>
      </c>
    </row>
    <row r="550" spans="1:4" x14ac:dyDescent="0.35">
      <c r="A550" s="4">
        <v>1000</v>
      </c>
      <c r="B550" s="4">
        <v>1330</v>
      </c>
      <c r="C550" s="4">
        <v>93.477592000000001</v>
      </c>
      <c r="D550" s="4" t="s">
        <v>296</v>
      </c>
    </row>
    <row r="551" spans="1:4" x14ac:dyDescent="0.35">
      <c r="A551" s="4">
        <v>1000</v>
      </c>
      <c r="B551" s="4">
        <v>1320</v>
      </c>
      <c r="C551" s="4">
        <v>93.478217000000001</v>
      </c>
      <c r="D551" s="4" t="s">
        <v>296</v>
      </c>
    </row>
    <row r="552" spans="1:4" x14ac:dyDescent="0.35">
      <c r="A552" s="4">
        <v>1000</v>
      </c>
      <c r="B552" s="4">
        <v>1310</v>
      </c>
      <c r="C552" s="4">
        <v>93.478881999999999</v>
      </c>
      <c r="D552" s="4" t="s">
        <v>296</v>
      </c>
    </row>
    <row r="553" spans="1:4" x14ac:dyDescent="0.35">
      <c r="A553" s="4">
        <v>1000</v>
      </c>
      <c r="B553" s="4">
        <v>1300</v>
      </c>
      <c r="C553" s="4">
        <v>93.479590000000002</v>
      </c>
      <c r="D553" s="4" t="s">
        <v>296</v>
      </c>
    </row>
    <row r="554" spans="1:4" x14ac:dyDescent="0.35">
      <c r="A554" s="4">
        <v>1000</v>
      </c>
      <c r="B554" s="4">
        <v>1290</v>
      </c>
      <c r="C554" s="4">
        <v>93.480340999999996</v>
      </c>
      <c r="D554" s="4" t="s">
        <v>296</v>
      </c>
    </row>
    <row r="555" spans="1:4" x14ac:dyDescent="0.35">
      <c r="A555" s="4">
        <v>1000</v>
      </c>
      <c r="B555" s="4">
        <v>1280</v>
      </c>
      <c r="C555" s="4">
        <v>93.481136000000006</v>
      </c>
      <c r="D555" s="4" t="s">
        <v>296</v>
      </c>
    </row>
    <row r="556" spans="1:4" x14ac:dyDescent="0.35">
      <c r="A556" s="4">
        <v>1000</v>
      </c>
      <c r="B556" s="4">
        <v>1270</v>
      </c>
      <c r="C556" s="4">
        <v>93.481977000000001</v>
      </c>
      <c r="D556" s="4" t="s">
        <v>296</v>
      </c>
    </row>
    <row r="557" spans="1:4" x14ac:dyDescent="0.35">
      <c r="A557" s="4">
        <v>1000</v>
      </c>
      <c r="B557" s="4">
        <v>1260</v>
      </c>
      <c r="C557" s="4">
        <v>93.482865000000004</v>
      </c>
      <c r="D557" s="4" t="s">
        <v>296</v>
      </c>
    </row>
    <row r="558" spans="1:4" x14ac:dyDescent="0.35">
      <c r="A558" s="4">
        <v>1000</v>
      </c>
      <c r="B558" s="4">
        <v>1250</v>
      </c>
      <c r="C558" s="4">
        <v>93.483801999999997</v>
      </c>
      <c r="D558" s="4" t="s">
        <v>296</v>
      </c>
    </row>
    <row r="559" spans="1:4" x14ac:dyDescent="0.35">
      <c r="A559" s="4">
        <v>1000</v>
      </c>
      <c r="B559" s="4">
        <v>1240</v>
      </c>
      <c r="C559" s="4">
        <v>93.484787999999995</v>
      </c>
      <c r="D559" s="4" t="s">
        <v>296</v>
      </c>
    </row>
    <row r="560" spans="1:4" x14ac:dyDescent="0.35">
      <c r="A560" s="4">
        <v>1000</v>
      </c>
      <c r="B560" s="4">
        <v>1230</v>
      </c>
      <c r="C560" s="4">
        <v>93.485827</v>
      </c>
      <c r="D560" s="4" t="s">
        <v>296</v>
      </c>
    </row>
    <row r="561" spans="1:4" x14ac:dyDescent="0.35">
      <c r="A561" s="4">
        <v>1000</v>
      </c>
      <c r="B561" s="4">
        <v>1220</v>
      </c>
      <c r="C561" s="4">
        <v>93.486918000000003</v>
      </c>
      <c r="D561" s="4" t="s">
        <v>296</v>
      </c>
    </row>
    <row r="562" spans="1:4" x14ac:dyDescent="0.35">
      <c r="A562" s="4">
        <v>1000</v>
      </c>
      <c r="B562" s="4">
        <v>1210</v>
      </c>
      <c r="C562" s="4">
        <v>93.488065000000006</v>
      </c>
      <c r="D562" s="4" t="s">
        <v>296</v>
      </c>
    </row>
    <row r="563" spans="1:4" x14ac:dyDescent="0.35">
      <c r="A563" s="4">
        <v>1000</v>
      </c>
      <c r="B563" s="4">
        <v>1200</v>
      </c>
      <c r="C563" s="4">
        <v>93.489267999999996</v>
      </c>
      <c r="D563" s="4" t="s">
        <v>296</v>
      </c>
    </row>
    <row r="564" spans="1:4" x14ac:dyDescent="0.35">
      <c r="A564" s="4">
        <v>1000</v>
      </c>
      <c r="B564" s="4">
        <v>1190</v>
      </c>
      <c r="C564" s="4">
        <v>93.490370999999996</v>
      </c>
    </row>
    <row r="565" spans="1:4" x14ac:dyDescent="0.35">
      <c r="A565" s="4">
        <v>1000</v>
      </c>
      <c r="B565" s="4">
        <v>1180</v>
      </c>
      <c r="C565" s="4">
        <v>93.490047000000004</v>
      </c>
    </row>
    <row r="566" spans="1:4" x14ac:dyDescent="0.35">
      <c r="A566" s="4">
        <v>1000</v>
      </c>
      <c r="B566" s="4">
        <v>1170</v>
      </c>
      <c r="C566" s="4">
        <v>93.489694</v>
      </c>
    </row>
    <row r="567" spans="1:4" x14ac:dyDescent="0.35">
      <c r="A567" s="4">
        <v>1000</v>
      </c>
      <c r="B567" s="4">
        <v>1160</v>
      </c>
      <c r="C567" s="4">
        <v>93.488139000000004</v>
      </c>
    </row>
    <row r="568" spans="1:4" x14ac:dyDescent="0.35">
      <c r="A568" s="4">
        <v>1000</v>
      </c>
      <c r="B568" s="4">
        <v>1150</v>
      </c>
      <c r="C568" s="4">
        <v>93.485275000000001</v>
      </c>
    </row>
    <row r="569" spans="1:4" x14ac:dyDescent="0.35">
      <c r="A569" s="4">
        <v>1000</v>
      </c>
      <c r="B569" s="4">
        <v>1140</v>
      </c>
      <c r="C569" s="4">
        <v>93.481278000000003</v>
      </c>
    </row>
    <row r="570" spans="1:4" x14ac:dyDescent="0.35">
      <c r="A570" s="4">
        <v>1000</v>
      </c>
      <c r="B570" s="4">
        <v>1130</v>
      </c>
      <c r="C570" s="4">
        <v>93.661568000000003</v>
      </c>
    </row>
    <row r="571" spans="1:4" x14ac:dyDescent="0.35">
      <c r="A571" s="4">
        <v>1000</v>
      </c>
      <c r="B571" s="4">
        <v>1120</v>
      </c>
      <c r="C571" s="4">
        <v>93.713673</v>
      </c>
    </row>
    <row r="572" spans="1:4" x14ac:dyDescent="0.35">
      <c r="A572" s="4">
        <v>1000</v>
      </c>
      <c r="B572" s="4">
        <v>1110</v>
      </c>
      <c r="C572" s="4">
        <v>93.736566999999994</v>
      </c>
    </row>
    <row r="573" spans="1:4" x14ac:dyDescent="0.35">
      <c r="A573" s="4">
        <v>1000</v>
      </c>
      <c r="B573" s="4">
        <v>1100</v>
      </c>
      <c r="C573" s="4">
        <v>93.745880999999997</v>
      </c>
    </row>
    <row r="574" spans="1:4" x14ac:dyDescent="0.35">
      <c r="A574" s="4">
        <v>1000</v>
      </c>
      <c r="B574" s="4">
        <v>1090</v>
      </c>
      <c r="C574" s="4">
        <v>93.747966000000005</v>
      </c>
    </row>
    <row r="575" spans="1:4" x14ac:dyDescent="0.35">
      <c r="A575" s="4">
        <v>1000</v>
      </c>
      <c r="B575" s="4">
        <v>1080</v>
      </c>
      <c r="C575" s="4">
        <v>93.745900000000006</v>
      </c>
    </row>
    <row r="576" spans="1:4" x14ac:dyDescent="0.35">
      <c r="A576" s="4">
        <v>1000</v>
      </c>
      <c r="B576" s="4">
        <v>1070</v>
      </c>
      <c r="C576" s="4">
        <v>93.741347000000005</v>
      </c>
    </row>
    <row r="577" spans="1:3" x14ac:dyDescent="0.35">
      <c r="A577" s="4">
        <v>1000</v>
      </c>
      <c r="B577" s="4">
        <v>1060</v>
      </c>
      <c r="C577" s="4">
        <v>93.735275999999999</v>
      </c>
    </row>
    <row r="578" spans="1:3" x14ac:dyDescent="0.35">
      <c r="A578" s="4">
        <v>1000</v>
      </c>
      <c r="B578" s="4">
        <v>1050</v>
      </c>
      <c r="C578" s="4">
        <v>93.728280999999996</v>
      </c>
    </row>
    <row r="579" spans="1:3" x14ac:dyDescent="0.35">
      <c r="A579" s="4">
        <v>1000</v>
      </c>
      <c r="B579" s="4">
        <v>1040</v>
      </c>
      <c r="C579" s="4">
        <v>93.720738999999995</v>
      </c>
    </row>
    <row r="580" spans="1:3" x14ac:dyDescent="0.35">
      <c r="A580" s="4">
        <v>1000</v>
      </c>
      <c r="B580" s="4">
        <v>1030</v>
      </c>
      <c r="C580" s="4">
        <v>93.712895000000003</v>
      </c>
    </row>
    <row r="581" spans="1:3" x14ac:dyDescent="0.35">
      <c r="A581" s="4">
        <v>1000</v>
      </c>
      <c r="B581" s="4">
        <v>1020</v>
      </c>
      <c r="C581" s="4">
        <v>93.704910999999996</v>
      </c>
    </row>
    <row r="582" spans="1:3" x14ac:dyDescent="0.35">
      <c r="A582" s="4">
        <v>1000</v>
      </c>
      <c r="B582" s="4">
        <v>1010</v>
      </c>
      <c r="C582" s="4">
        <v>93.696894</v>
      </c>
    </row>
    <row r="583" spans="1:3" x14ac:dyDescent="0.35">
      <c r="A583" s="4">
        <v>1000</v>
      </c>
      <c r="B583" s="4">
        <v>1000</v>
      </c>
      <c r="C583" s="4">
        <v>93.688917000000004</v>
      </c>
    </row>
    <row r="584" spans="1:3" x14ac:dyDescent="0.35">
      <c r="A584" s="4">
        <v>1000</v>
      </c>
      <c r="B584" s="4">
        <v>990</v>
      </c>
      <c r="C584" s="4">
        <v>93.681027999999998</v>
      </c>
    </row>
    <row r="585" spans="1:3" x14ac:dyDescent="0.35">
      <c r="A585" s="4">
        <v>1000</v>
      </c>
      <c r="B585" s="4">
        <v>980</v>
      </c>
      <c r="C585" s="4">
        <v>93.673259000000002</v>
      </c>
    </row>
    <row r="586" spans="1:3" x14ac:dyDescent="0.35">
      <c r="A586" s="4">
        <v>1000</v>
      </c>
      <c r="B586" s="4">
        <v>970</v>
      </c>
      <c r="C586" s="4">
        <v>93.665628999999996</v>
      </c>
    </row>
    <row r="587" spans="1:3" x14ac:dyDescent="0.35">
      <c r="A587" s="4">
        <v>1000</v>
      </c>
      <c r="B587" s="4">
        <v>960</v>
      </c>
      <c r="C587" s="4">
        <v>93.658150000000006</v>
      </c>
    </row>
    <row r="588" spans="1:3" x14ac:dyDescent="0.35">
      <c r="A588" s="4">
        <v>1000</v>
      </c>
      <c r="B588" s="4">
        <v>950</v>
      </c>
      <c r="C588" s="4">
        <v>93.650828000000004</v>
      </c>
    </row>
    <row r="589" spans="1:3" x14ac:dyDescent="0.35">
      <c r="A589" s="4">
        <v>1000</v>
      </c>
      <c r="B589" s="4">
        <v>940</v>
      </c>
      <c r="C589" s="4">
        <v>93.643664999999999</v>
      </c>
    </row>
    <row r="590" spans="1:3" x14ac:dyDescent="0.35">
      <c r="A590" s="4">
        <v>1000</v>
      </c>
      <c r="B590" s="4">
        <v>930</v>
      </c>
      <c r="C590" s="4">
        <v>93.633818000000005</v>
      </c>
    </row>
    <row r="591" spans="1:3" x14ac:dyDescent="0.35">
      <c r="A591" s="4">
        <v>1000</v>
      </c>
      <c r="B591" s="4">
        <v>920</v>
      </c>
      <c r="C591" s="4">
        <v>93.634324000000007</v>
      </c>
    </row>
    <row r="592" spans="1:3" x14ac:dyDescent="0.35">
      <c r="A592" s="4">
        <v>1000</v>
      </c>
      <c r="B592" s="4">
        <v>910</v>
      </c>
      <c r="C592" s="4">
        <v>93.633827999999994</v>
      </c>
    </row>
    <row r="593" spans="1:3" x14ac:dyDescent="0.35">
      <c r="A593" s="4">
        <v>1000</v>
      </c>
      <c r="B593" s="4">
        <v>900</v>
      </c>
      <c r="C593" s="4">
        <v>93.634173000000004</v>
      </c>
    </row>
    <row r="595" spans="1:3" x14ac:dyDescent="0.35">
      <c r="A595" s="4" t="s">
        <v>433</v>
      </c>
      <c r="B595" s="4" t="s">
        <v>436</v>
      </c>
    </row>
    <row r="596" spans="1:3" x14ac:dyDescent="0.35">
      <c r="A596" s="4" t="s">
        <v>268</v>
      </c>
      <c r="B596" s="4" t="s">
        <v>269</v>
      </c>
      <c r="C596" s="4" t="s">
        <v>270</v>
      </c>
    </row>
    <row r="597" spans="1:3" x14ac:dyDescent="0.35">
      <c r="A597" s="4">
        <v>1000</v>
      </c>
      <c r="B597" s="4">
        <v>1400</v>
      </c>
      <c r="C597" s="4">
        <v>93.474271000000002</v>
      </c>
    </row>
    <row r="598" spans="1:3" x14ac:dyDescent="0.35">
      <c r="A598" s="4">
        <v>1000</v>
      </c>
      <c r="B598" s="4">
        <v>1400</v>
      </c>
      <c r="C598" s="4">
        <v>93.474271000000002</v>
      </c>
    </row>
    <row r="599" spans="1:3" x14ac:dyDescent="0.35">
      <c r="A599" s="4">
        <v>1000</v>
      </c>
      <c r="B599" s="4">
        <v>1390</v>
      </c>
      <c r="C599" s="4">
        <v>93.474638999999996</v>
      </c>
    </row>
    <row r="600" spans="1:3" x14ac:dyDescent="0.35">
      <c r="A600" s="4">
        <v>1000</v>
      </c>
      <c r="B600" s="4">
        <v>1380</v>
      </c>
      <c r="C600" s="4">
        <v>93.475042000000002</v>
      </c>
    </row>
    <row r="601" spans="1:3" x14ac:dyDescent="0.35">
      <c r="A601" s="4">
        <v>1000</v>
      </c>
      <c r="B601" s="4">
        <v>1370</v>
      </c>
      <c r="C601" s="4">
        <v>93.475479000000007</v>
      </c>
    </row>
    <row r="602" spans="1:3" x14ac:dyDescent="0.35">
      <c r="A602" s="4">
        <v>1000</v>
      </c>
      <c r="B602" s="4">
        <v>1360</v>
      </c>
      <c r="C602" s="4">
        <v>93.475950999999995</v>
      </c>
    </row>
    <row r="603" spans="1:3" x14ac:dyDescent="0.35">
      <c r="A603" s="4">
        <v>1000</v>
      </c>
      <c r="B603" s="4">
        <v>1350</v>
      </c>
      <c r="C603" s="4">
        <v>93.476460000000003</v>
      </c>
    </row>
    <row r="604" spans="1:3" x14ac:dyDescent="0.35">
      <c r="A604" s="4">
        <v>1000</v>
      </c>
      <c r="B604" s="4">
        <v>1340</v>
      </c>
      <c r="C604" s="4">
        <v>93.477007</v>
      </c>
    </row>
    <row r="605" spans="1:3" x14ac:dyDescent="0.35">
      <c r="A605" s="4">
        <v>1000</v>
      </c>
      <c r="B605" s="4">
        <v>1330</v>
      </c>
      <c r="C605" s="4">
        <v>93.477592000000001</v>
      </c>
    </row>
    <row r="606" spans="1:3" x14ac:dyDescent="0.35">
      <c r="A606" s="4">
        <v>1000</v>
      </c>
      <c r="B606" s="4">
        <v>1320</v>
      </c>
      <c r="C606" s="4">
        <v>93.478217000000001</v>
      </c>
    </row>
    <row r="607" spans="1:3" x14ac:dyDescent="0.35">
      <c r="A607" s="4">
        <v>1000</v>
      </c>
      <c r="B607" s="4">
        <v>1310</v>
      </c>
      <c r="C607" s="4">
        <v>93.478881999999999</v>
      </c>
    </row>
    <row r="608" spans="1:3" x14ac:dyDescent="0.35">
      <c r="A608" s="4">
        <v>1000</v>
      </c>
      <c r="B608" s="4">
        <v>1300</v>
      </c>
      <c r="C608" s="4">
        <v>93.479590000000002</v>
      </c>
    </row>
    <row r="609" spans="1:3" x14ac:dyDescent="0.35">
      <c r="A609" s="4">
        <v>1000</v>
      </c>
      <c r="B609" s="4">
        <v>1290</v>
      </c>
      <c r="C609" s="4">
        <v>93.480340999999996</v>
      </c>
    </row>
    <row r="610" spans="1:3" x14ac:dyDescent="0.35">
      <c r="A610" s="4">
        <v>1000</v>
      </c>
      <c r="B610" s="4">
        <v>1280</v>
      </c>
      <c r="C610" s="4">
        <v>93.481136000000006</v>
      </c>
    </row>
    <row r="611" spans="1:3" x14ac:dyDescent="0.35">
      <c r="A611" s="4">
        <v>1000</v>
      </c>
      <c r="B611" s="4">
        <v>1270</v>
      </c>
      <c r="C611" s="4">
        <v>93.481977000000001</v>
      </c>
    </row>
    <row r="612" spans="1:3" x14ac:dyDescent="0.35">
      <c r="A612" s="4">
        <v>1000</v>
      </c>
      <c r="B612" s="4">
        <v>1260</v>
      </c>
      <c r="C612" s="4">
        <v>93.482865000000004</v>
      </c>
    </row>
    <row r="613" spans="1:3" x14ac:dyDescent="0.35">
      <c r="A613" s="4">
        <v>1000</v>
      </c>
      <c r="B613" s="4">
        <v>1250</v>
      </c>
      <c r="C613" s="4">
        <v>93.483801999999997</v>
      </c>
    </row>
    <row r="614" spans="1:3" x14ac:dyDescent="0.35">
      <c r="A614" s="4">
        <v>1000</v>
      </c>
      <c r="B614" s="4">
        <v>1240</v>
      </c>
      <c r="C614" s="4">
        <v>93.484787999999995</v>
      </c>
    </row>
    <row r="615" spans="1:3" x14ac:dyDescent="0.35">
      <c r="A615" s="4">
        <v>1000</v>
      </c>
      <c r="B615" s="4">
        <v>1230</v>
      </c>
      <c r="C615" s="4">
        <v>93.485827</v>
      </c>
    </row>
    <row r="616" spans="1:3" x14ac:dyDescent="0.35">
      <c r="A616" s="4">
        <v>1000</v>
      </c>
      <c r="B616" s="4">
        <v>1220</v>
      </c>
      <c r="C616" s="4">
        <v>93.486918000000003</v>
      </c>
    </row>
    <row r="617" spans="1:3" x14ac:dyDescent="0.35">
      <c r="A617" s="4">
        <v>1000</v>
      </c>
      <c r="B617" s="4">
        <v>1210</v>
      </c>
      <c r="C617" s="4">
        <v>93.488065000000006</v>
      </c>
    </row>
    <row r="618" spans="1:3" x14ac:dyDescent="0.35">
      <c r="A618" s="4">
        <v>1000</v>
      </c>
      <c r="B618" s="4">
        <v>1200</v>
      </c>
      <c r="C618" s="4">
        <v>93.489267999999996</v>
      </c>
    </row>
    <row r="619" spans="1:3" x14ac:dyDescent="0.35">
      <c r="A619" s="4">
        <v>1000</v>
      </c>
      <c r="B619" s="4">
        <v>1190</v>
      </c>
      <c r="C619" s="4">
        <v>93.490370999999996</v>
      </c>
    </row>
    <row r="620" spans="1:3" x14ac:dyDescent="0.35">
      <c r="A620" s="4">
        <v>1000</v>
      </c>
      <c r="B620" s="4">
        <v>1180</v>
      </c>
      <c r="C620" s="4">
        <v>93.490047000000004</v>
      </c>
    </row>
    <row r="621" spans="1:3" x14ac:dyDescent="0.35">
      <c r="A621" s="4">
        <v>1000</v>
      </c>
      <c r="B621" s="4">
        <v>1170</v>
      </c>
      <c r="C621" s="4">
        <v>93.489694</v>
      </c>
    </row>
    <row r="622" spans="1:3" x14ac:dyDescent="0.35">
      <c r="A622" s="4">
        <v>1000</v>
      </c>
      <c r="B622" s="4">
        <v>1160</v>
      </c>
      <c r="C622" s="4">
        <v>93.488139000000004</v>
      </c>
    </row>
    <row r="623" spans="1:3" x14ac:dyDescent="0.35">
      <c r="A623" s="4">
        <v>1000</v>
      </c>
      <c r="B623" s="4">
        <v>1150</v>
      </c>
      <c r="C623" s="4">
        <v>93.485275000000001</v>
      </c>
    </row>
    <row r="624" spans="1:3" x14ac:dyDescent="0.35">
      <c r="A624" s="4">
        <v>1000</v>
      </c>
      <c r="B624" s="4">
        <v>1140</v>
      </c>
      <c r="C624" s="4">
        <v>93.481278000000003</v>
      </c>
    </row>
    <row r="625" spans="1:3" x14ac:dyDescent="0.35">
      <c r="A625" s="4">
        <v>1000</v>
      </c>
      <c r="B625" s="4">
        <v>1130</v>
      </c>
      <c r="C625" s="4">
        <v>93.661568000000003</v>
      </c>
    </row>
    <row r="626" spans="1:3" x14ac:dyDescent="0.35">
      <c r="A626" s="4">
        <v>1000</v>
      </c>
      <c r="B626" s="4">
        <v>1120</v>
      </c>
      <c r="C626" s="4">
        <v>93.713673</v>
      </c>
    </row>
    <row r="627" spans="1:3" x14ac:dyDescent="0.35">
      <c r="A627" s="4">
        <v>1000</v>
      </c>
      <c r="B627" s="4">
        <v>1110</v>
      </c>
      <c r="C627" s="4">
        <v>93.736566999999994</v>
      </c>
    </row>
    <row r="628" spans="1:3" x14ac:dyDescent="0.35">
      <c r="A628" s="4">
        <v>1000</v>
      </c>
      <c r="B628" s="4">
        <v>1100</v>
      </c>
      <c r="C628" s="4">
        <v>93.745880999999997</v>
      </c>
    </row>
    <row r="629" spans="1:3" x14ac:dyDescent="0.35">
      <c r="A629" s="4">
        <v>1000</v>
      </c>
      <c r="B629" s="4">
        <v>1090</v>
      </c>
      <c r="C629" s="4">
        <v>93.747966000000005</v>
      </c>
    </row>
    <row r="630" spans="1:3" x14ac:dyDescent="0.35">
      <c r="A630" s="4">
        <v>1000</v>
      </c>
      <c r="B630" s="4">
        <v>1080</v>
      </c>
      <c r="C630" s="4">
        <v>93.745900000000006</v>
      </c>
    </row>
    <row r="631" spans="1:3" x14ac:dyDescent="0.35">
      <c r="A631" s="4">
        <v>1000</v>
      </c>
      <c r="B631" s="4">
        <v>1070</v>
      </c>
      <c r="C631" s="4">
        <v>93.741347000000005</v>
      </c>
    </row>
    <row r="632" spans="1:3" x14ac:dyDescent="0.35">
      <c r="A632" s="4">
        <v>1000</v>
      </c>
      <c r="B632" s="4">
        <v>1060</v>
      </c>
      <c r="C632" s="4">
        <v>93.735275999999999</v>
      </c>
    </row>
    <row r="633" spans="1:3" x14ac:dyDescent="0.35">
      <c r="A633" s="4">
        <v>1000</v>
      </c>
      <c r="B633" s="4">
        <v>1050</v>
      </c>
      <c r="C633" s="4">
        <v>93.728280999999996</v>
      </c>
    </row>
    <row r="634" spans="1:3" x14ac:dyDescent="0.35">
      <c r="A634" s="4">
        <v>1000</v>
      </c>
      <c r="B634" s="4">
        <v>1040</v>
      </c>
      <c r="C634" s="4">
        <v>93.720738999999995</v>
      </c>
    </row>
    <row r="635" spans="1:3" x14ac:dyDescent="0.35">
      <c r="A635" s="4">
        <v>1000</v>
      </c>
      <c r="B635" s="4">
        <v>1030</v>
      </c>
      <c r="C635" s="4">
        <v>93.712895000000003</v>
      </c>
    </row>
    <row r="636" spans="1:3" x14ac:dyDescent="0.35">
      <c r="A636" s="4">
        <v>1000</v>
      </c>
      <c r="B636" s="4">
        <v>1020</v>
      </c>
      <c r="C636" s="4">
        <v>93.704910999999996</v>
      </c>
    </row>
    <row r="637" spans="1:3" x14ac:dyDescent="0.35">
      <c r="A637" s="4">
        <v>1000</v>
      </c>
      <c r="B637" s="4">
        <v>1010</v>
      </c>
      <c r="C637" s="4">
        <v>93.696894</v>
      </c>
    </row>
    <row r="638" spans="1:3" x14ac:dyDescent="0.35">
      <c r="A638" s="4">
        <v>1000</v>
      </c>
      <c r="B638" s="4">
        <v>1000</v>
      </c>
      <c r="C638" s="4">
        <v>93.688917000000004</v>
      </c>
    </row>
    <row r="639" spans="1:3" x14ac:dyDescent="0.35">
      <c r="A639" s="4">
        <v>1000</v>
      </c>
      <c r="B639" s="4">
        <v>990</v>
      </c>
      <c r="C639" s="4">
        <v>93.681027999999998</v>
      </c>
    </row>
    <row r="640" spans="1:3" x14ac:dyDescent="0.35">
      <c r="A640" s="4">
        <v>1000</v>
      </c>
      <c r="B640" s="4">
        <v>980</v>
      </c>
      <c r="C640" s="4">
        <v>93.673259000000002</v>
      </c>
    </row>
    <row r="641" spans="1:4" x14ac:dyDescent="0.35">
      <c r="A641" s="4">
        <v>1000</v>
      </c>
      <c r="B641" s="4">
        <v>970</v>
      </c>
      <c r="C641" s="4">
        <v>93.665628999999996</v>
      </c>
    </row>
    <row r="642" spans="1:4" x14ac:dyDescent="0.35">
      <c r="A642" s="4">
        <v>1000</v>
      </c>
      <c r="B642" s="4">
        <v>960</v>
      </c>
      <c r="C642" s="4">
        <v>93.658150000000006</v>
      </c>
    </row>
    <row r="643" spans="1:4" x14ac:dyDescent="0.35">
      <c r="A643" s="4">
        <v>1000</v>
      </c>
      <c r="B643" s="4">
        <v>950</v>
      </c>
      <c r="C643" s="4">
        <v>93.650828000000004</v>
      </c>
    </row>
    <row r="644" spans="1:4" x14ac:dyDescent="0.35">
      <c r="A644" s="4">
        <v>1000</v>
      </c>
      <c r="B644" s="4">
        <v>940</v>
      </c>
      <c r="C644" s="4">
        <v>93.643664999999999</v>
      </c>
    </row>
    <row r="645" spans="1:4" x14ac:dyDescent="0.35">
      <c r="A645" s="4">
        <v>1000</v>
      </c>
      <c r="B645" s="4">
        <v>930</v>
      </c>
      <c r="C645" s="4">
        <v>93.633818000000005</v>
      </c>
    </row>
    <row r="646" spans="1:4" x14ac:dyDescent="0.35">
      <c r="A646" s="4">
        <v>1000</v>
      </c>
      <c r="B646" s="4">
        <v>920</v>
      </c>
      <c r="C646" s="4">
        <v>93.634324000000007</v>
      </c>
    </row>
    <row r="647" spans="1:4" x14ac:dyDescent="0.35">
      <c r="A647" s="4">
        <v>1000</v>
      </c>
      <c r="B647" s="4">
        <v>910</v>
      </c>
      <c r="C647" s="4">
        <v>93.633827999999994</v>
      </c>
    </row>
    <row r="648" spans="1:4" x14ac:dyDescent="0.35">
      <c r="A648" s="4">
        <v>1000</v>
      </c>
      <c r="B648" s="4">
        <v>900</v>
      </c>
      <c r="C648" s="4">
        <v>93.634173000000004</v>
      </c>
    </row>
    <row r="650" spans="1:4" x14ac:dyDescent="0.35">
      <c r="A650" s="4" t="s">
        <v>432</v>
      </c>
      <c r="B650" s="4" t="s">
        <v>436</v>
      </c>
    </row>
    <row r="651" spans="1:4" x14ac:dyDescent="0.35">
      <c r="A651" s="4" t="s">
        <v>268</v>
      </c>
      <c r="B651" s="4" t="s">
        <v>269</v>
      </c>
      <c r="C651" s="4" t="s">
        <v>270</v>
      </c>
    </row>
    <row r="652" spans="1:4" x14ac:dyDescent="0.35">
      <c r="A652" s="4">
        <v>1000</v>
      </c>
      <c r="B652" s="4">
        <v>1400</v>
      </c>
      <c r="C652" s="4">
        <v>0</v>
      </c>
      <c r="D652" s="4" t="s">
        <v>296</v>
      </c>
    </row>
    <row r="653" spans="1:4" x14ac:dyDescent="0.35">
      <c r="A653" s="4">
        <v>1000</v>
      </c>
      <c r="B653" s="4">
        <v>1400</v>
      </c>
      <c r="C653" s="4">
        <v>0</v>
      </c>
      <c r="D653" s="4" t="s">
        <v>296</v>
      </c>
    </row>
    <row r="654" spans="1:4" x14ac:dyDescent="0.35">
      <c r="A654" s="4">
        <v>1000</v>
      </c>
      <c r="B654" s="4">
        <v>1390</v>
      </c>
      <c r="C654" s="4">
        <v>0</v>
      </c>
      <c r="D654" s="4" t="s">
        <v>296</v>
      </c>
    </row>
    <row r="655" spans="1:4" x14ac:dyDescent="0.35">
      <c r="A655" s="4">
        <v>1000</v>
      </c>
      <c r="B655" s="4">
        <v>1380</v>
      </c>
      <c r="C655" s="4">
        <v>0</v>
      </c>
      <c r="D655" s="4" t="s">
        <v>296</v>
      </c>
    </row>
    <row r="656" spans="1:4" x14ac:dyDescent="0.35">
      <c r="A656" s="4">
        <v>1000</v>
      </c>
      <c r="B656" s="4">
        <v>1370</v>
      </c>
      <c r="C656" s="4">
        <v>0</v>
      </c>
      <c r="D656" s="4" t="s">
        <v>296</v>
      </c>
    </row>
    <row r="657" spans="1:4" x14ac:dyDescent="0.35">
      <c r="A657" s="4">
        <v>1000</v>
      </c>
      <c r="B657" s="4">
        <v>1360</v>
      </c>
      <c r="C657" s="4">
        <v>0</v>
      </c>
      <c r="D657" s="4" t="s">
        <v>296</v>
      </c>
    </row>
    <row r="658" spans="1:4" x14ac:dyDescent="0.35">
      <c r="A658" s="4">
        <v>1000</v>
      </c>
      <c r="B658" s="4">
        <v>1350</v>
      </c>
      <c r="C658" s="4">
        <v>0</v>
      </c>
      <c r="D658" s="4" t="s">
        <v>296</v>
      </c>
    </row>
    <row r="659" spans="1:4" x14ac:dyDescent="0.35">
      <c r="A659" s="4">
        <v>1000</v>
      </c>
      <c r="B659" s="4">
        <v>1340</v>
      </c>
      <c r="C659" s="4">
        <v>0</v>
      </c>
      <c r="D659" s="4" t="s">
        <v>296</v>
      </c>
    </row>
    <row r="660" spans="1:4" x14ac:dyDescent="0.35">
      <c r="A660" s="4">
        <v>1000</v>
      </c>
      <c r="B660" s="4">
        <v>1330</v>
      </c>
      <c r="C660" s="4">
        <v>0</v>
      </c>
      <c r="D660" s="4" t="s">
        <v>296</v>
      </c>
    </row>
    <row r="661" spans="1:4" x14ac:dyDescent="0.35">
      <c r="A661" s="4">
        <v>1000</v>
      </c>
      <c r="B661" s="4">
        <v>1320</v>
      </c>
      <c r="C661" s="4">
        <v>0</v>
      </c>
      <c r="D661" s="4" t="s">
        <v>296</v>
      </c>
    </row>
    <row r="662" spans="1:4" x14ac:dyDescent="0.35">
      <c r="A662" s="4">
        <v>1000</v>
      </c>
      <c r="B662" s="4">
        <v>1310</v>
      </c>
      <c r="C662" s="4">
        <v>0</v>
      </c>
      <c r="D662" s="4" t="s">
        <v>296</v>
      </c>
    </row>
    <row r="663" spans="1:4" x14ac:dyDescent="0.35">
      <c r="A663" s="4">
        <v>1000</v>
      </c>
      <c r="B663" s="4">
        <v>1300</v>
      </c>
      <c r="C663" s="4">
        <v>0</v>
      </c>
      <c r="D663" s="4" t="s">
        <v>296</v>
      </c>
    </row>
    <row r="664" spans="1:4" x14ac:dyDescent="0.35">
      <c r="A664" s="4">
        <v>1000</v>
      </c>
      <c r="B664" s="4">
        <v>1290</v>
      </c>
      <c r="C664" s="4">
        <v>0</v>
      </c>
      <c r="D664" s="4" t="s">
        <v>296</v>
      </c>
    </row>
    <row r="665" spans="1:4" x14ac:dyDescent="0.35">
      <c r="A665" s="4">
        <v>1000</v>
      </c>
      <c r="B665" s="4">
        <v>1280</v>
      </c>
      <c r="C665" s="4">
        <v>0</v>
      </c>
      <c r="D665" s="4" t="s">
        <v>296</v>
      </c>
    </row>
    <row r="666" spans="1:4" x14ac:dyDescent="0.35">
      <c r="A666" s="4">
        <v>1000</v>
      </c>
      <c r="B666" s="4">
        <v>1270</v>
      </c>
      <c r="C666" s="4">
        <v>0</v>
      </c>
      <c r="D666" s="4" t="s">
        <v>296</v>
      </c>
    </row>
    <row r="667" spans="1:4" x14ac:dyDescent="0.35">
      <c r="A667" s="4">
        <v>1000</v>
      </c>
      <c r="B667" s="4">
        <v>1260</v>
      </c>
      <c r="C667" s="4">
        <v>0</v>
      </c>
      <c r="D667" s="4" t="s">
        <v>296</v>
      </c>
    </row>
    <row r="668" spans="1:4" x14ac:dyDescent="0.35">
      <c r="A668" s="4">
        <v>1000</v>
      </c>
      <c r="B668" s="4">
        <v>1250</v>
      </c>
      <c r="C668" s="4">
        <v>0</v>
      </c>
      <c r="D668" s="4" t="s">
        <v>296</v>
      </c>
    </row>
    <row r="669" spans="1:4" x14ac:dyDescent="0.35">
      <c r="A669" s="4">
        <v>1000</v>
      </c>
      <c r="B669" s="4">
        <v>1240</v>
      </c>
      <c r="C669" s="4">
        <v>0</v>
      </c>
      <c r="D669" s="4" t="s">
        <v>296</v>
      </c>
    </row>
    <row r="670" spans="1:4" x14ac:dyDescent="0.35">
      <c r="A670" s="4">
        <v>1000</v>
      </c>
      <c r="B670" s="4">
        <v>1230</v>
      </c>
      <c r="C670" s="4">
        <v>0</v>
      </c>
      <c r="D670" s="4" t="s">
        <v>296</v>
      </c>
    </row>
    <row r="671" spans="1:4" x14ac:dyDescent="0.35">
      <c r="A671" s="4">
        <v>1000</v>
      </c>
      <c r="B671" s="4">
        <v>1220</v>
      </c>
      <c r="C671" s="4">
        <v>0</v>
      </c>
      <c r="D671" s="4" t="s">
        <v>296</v>
      </c>
    </row>
    <row r="672" spans="1:4" x14ac:dyDescent="0.35">
      <c r="A672" s="4">
        <v>1000</v>
      </c>
      <c r="B672" s="4">
        <v>1210</v>
      </c>
      <c r="C672" s="4">
        <v>0</v>
      </c>
      <c r="D672" s="4" t="s">
        <v>296</v>
      </c>
    </row>
    <row r="673" spans="1:4" x14ac:dyDescent="0.35">
      <c r="A673" s="4">
        <v>1000</v>
      </c>
      <c r="B673" s="4">
        <v>1200</v>
      </c>
      <c r="C673" s="4">
        <v>0</v>
      </c>
      <c r="D673" s="4" t="s">
        <v>296</v>
      </c>
    </row>
    <row r="674" spans="1:4" x14ac:dyDescent="0.35">
      <c r="A674" s="4">
        <v>1000</v>
      </c>
      <c r="B674" s="4">
        <v>1190</v>
      </c>
      <c r="C674" s="4">
        <v>0.32931700000000003</v>
      </c>
    </row>
    <row r="675" spans="1:4" x14ac:dyDescent="0.35">
      <c r="A675" s="4">
        <v>1000</v>
      </c>
      <c r="B675" s="4">
        <v>1180</v>
      </c>
      <c r="C675" s="4">
        <v>3.5704899999999999</v>
      </c>
    </row>
    <row r="676" spans="1:4" x14ac:dyDescent="0.35">
      <c r="A676" s="4">
        <v>1000</v>
      </c>
      <c r="B676" s="4">
        <v>1170</v>
      </c>
      <c r="C676" s="4">
        <v>6.6523969999999997</v>
      </c>
    </row>
    <row r="677" spans="1:4" x14ac:dyDescent="0.35">
      <c r="A677" s="4">
        <v>1000</v>
      </c>
      <c r="B677" s="4">
        <v>1160</v>
      </c>
      <c r="C677" s="4">
        <v>13.493123000000001</v>
      </c>
    </row>
    <row r="678" spans="1:4" x14ac:dyDescent="0.35">
      <c r="A678" s="4">
        <v>1000</v>
      </c>
      <c r="B678" s="4">
        <v>1150</v>
      </c>
      <c r="C678" s="4">
        <v>20.851410000000001</v>
      </c>
    </row>
    <row r="679" spans="1:4" x14ac:dyDescent="0.35">
      <c r="A679" s="4">
        <v>1000</v>
      </c>
      <c r="B679" s="4">
        <v>1140</v>
      </c>
      <c r="C679" s="4">
        <v>27.983253000000001</v>
      </c>
    </row>
    <row r="680" spans="1:4" x14ac:dyDescent="0.35">
      <c r="A680" s="4">
        <v>1000</v>
      </c>
      <c r="B680" s="4">
        <v>1130</v>
      </c>
      <c r="C680" s="4">
        <v>44.686498</v>
      </c>
    </row>
    <row r="681" spans="1:4" x14ac:dyDescent="0.35">
      <c r="A681" s="4">
        <v>1000</v>
      </c>
      <c r="B681" s="4">
        <v>1120</v>
      </c>
      <c r="C681" s="4">
        <v>52.779826999999997</v>
      </c>
    </row>
    <row r="682" spans="1:4" x14ac:dyDescent="0.35">
      <c r="A682" s="4">
        <v>1000</v>
      </c>
      <c r="B682" s="4">
        <v>1110</v>
      </c>
      <c r="C682" s="4">
        <v>58.305549999999997</v>
      </c>
    </row>
    <row r="683" spans="1:4" x14ac:dyDescent="0.35">
      <c r="A683" s="4">
        <v>1000</v>
      </c>
      <c r="B683" s="4">
        <v>1100</v>
      </c>
      <c r="C683" s="4">
        <v>62.375697000000002</v>
      </c>
    </row>
    <row r="684" spans="1:4" x14ac:dyDescent="0.35">
      <c r="A684" s="4">
        <v>1000</v>
      </c>
      <c r="B684" s="4">
        <v>1090</v>
      </c>
      <c r="C684" s="4">
        <v>65.516032999999993</v>
      </c>
    </row>
    <row r="685" spans="1:4" x14ac:dyDescent="0.35">
      <c r="A685" s="4">
        <v>1000</v>
      </c>
      <c r="B685" s="4">
        <v>1080</v>
      </c>
      <c r="C685" s="4">
        <v>68.017752999999999</v>
      </c>
    </row>
    <row r="686" spans="1:4" x14ac:dyDescent="0.35">
      <c r="A686" s="4">
        <v>1000</v>
      </c>
      <c r="B686" s="4">
        <v>1070</v>
      </c>
      <c r="C686" s="4">
        <v>70.059122000000002</v>
      </c>
    </row>
    <row r="687" spans="1:4" x14ac:dyDescent="0.35">
      <c r="A687" s="4">
        <v>1000</v>
      </c>
      <c r="B687" s="4">
        <v>1060</v>
      </c>
      <c r="C687" s="4">
        <v>71.756767999999994</v>
      </c>
    </row>
    <row r="688" spans="1:4" x14ac:dyDescent="0.35">
      <c r="A688" s="4">
        <v>1000</v>
      </c>
      <c r="B688" s="4">
        <v>1050</v>
      </c>
      <c r="C688" s="4">
        <v>73.190696000000003</v>
      </c>
    </row>
    <row r="689" spans="1:3" x14ac:dyDescent="0.35">
      <c r="A689" s="4">
        <v>1000</v>
      </c>
      <c r="B689" s="4">
        <v>1040</v>
      </c>
      <c r="C689" s="4">
        <v>74.417800999999997</v>
      </c>
    </row>
    <row r="690" spans="1:3" x14ac:dyDescent="0.35">
      <c r="A690" s="4">
        <v>1000</v>
      </c>
      <c r="B690" s="4">
        <v>1030</v>
      </c>
      <c r="C690" s="4">
        <v>75.479709</v>
      </c>
    </row>
    <row r="691" spans="1:3" x14ac:dyDescent="0.35">
      <c r="A691" s="4">
        <v>1000</v>
      </c>
      <c r="B691" s="4">
        <v>1020</v>
      </c>
      <c r="C691" s="4">
        <v>76.407602999999995</v>
      </c>
    </row>
    <row r="692" spans="1:3" x14ac:dyDescent="0.35">
      <c r="A692" s="4">
        <v>1000</v>
      </c>
      <c r="B692" s="4">
        <v>1010</v>
      </c>
      <c r="C692" s="4">
        <v>77.225391000000002</v>
      </c>
    </row>
    <row r="693" spans="1:3" x14ac:dyDescent="0.35">
      <c r="A693" s="4">
        <v>1000</v>
      </c>
      <c r="B693" s="4">
        <v>1000</v>
      </c>
      <c r="C693" s="4">
        <v>77.951645999999997</v>
      </c>
    </row>
    <row r="694" spans="1:3" x14ac:dyDescent="0.35">
      <c r="A694" s="4">
        <v>1000</v>
      </c>
      <c r="B694" s="4">
        <v>990</v>
      </c>
      <c r="C694" s="4">
        <v>78.600943999999998</v>
      </c>
    </row>
    <row r="695" spans="1:3" x14ac:dyDescent="0.35">
      <c r="A695" s="4">
        <v>1000</v>
      </c>
      <c r="B695" s="4">
        <v>980</v>
      </c>
      <c r="C695" s="4">
        <v>79.184944999999999</v>
      </c>
    </row>
    <row r="696" spans="1:3" x14ac:dyDescent="0.35">
      <c r="A696" s="4">
        <v>1000</v>
      </c>
      <c r="B696" s="4">
        <v>970</v>
      </c>
      <c r="C696" s="4">
        <v>79.713091000000006</v>
      </c>
    </row>
    <row r="697" spans="1:3" x14ac:dyDescent="0.35">
      <c r="A697" s="4">
        <v>1000</v>
      </c>
      <c r="B697" s="4">
        <v>960</v>
      </c>
      <c r="C697" s="4">
        <v>80.193107999999995</v>
      </c>
    </row>
    <row r="698" spans="1:3" x14ac:dyDescent="0.35">
      <c r="A698" s="4">
        <v>1000</v>
      </c>
      <c r="B698" s="4">
        <v>950</v>
      </c>
      <c r="C698" s="4">
        <v>80.631384999999995</v>
      </c>
    </row>
    <row r="699" spans="1:3" x14ac:dyDescent="0.35">
      <c r="A699" s="4">
        <v>1000</v>
      </c>
      <c r="B699" s="4">
        <v>940</v>
      </c>
      <c r="C699" s="4">
        <v>81.033251000000007</v>
      </c>
    </row>
    <row r="700" spans="1:3" x14ac:dyDescent="0.35">
      <c r="A700" s="4">
        <v>1000</v>
      </c>
      <c r="B700" s="4">
        <v>930</v>
      </c>
      <c r="C700" s="4">
        <v>81.614440999999999</v>
      </c>
    </row>
    <row r="701" spans="1:3" x14ac:dyDescent="0.35">
      <c r="A701" s="4">
        <v>1000</v>
      </c>
      <c r="B701" s="4">
        <v>920</v>
      </c>
      <c r="C701" s="4">
        <v>84.393184000000005</v>
      </c>
    </row>
    <row r="702" spans="1:3" x14ac:dyDescent="0.35">
      <c r="A702" s="4">
        <v>1000</v>
      </c>
      <c r="B702" s="4">
        <v>910</v>
      </c>
      <c r="C702" s="4">
        <v>87.307332000000002</v>
      </c>
    </row>
    <row r="703" spans="1:3" x14ac:dyDescent="0.35">
      <c r="A703" s="4">
        <v>1000</v>
      </c>
      <c r="B703" s="4">
        <v>900</v>
      </c>
      <c r="C703" s="4">
        <v>89.536886999999993</v>
      </c>
    </row>
    <row r="705" spans="1:3" x14ac:dyDescent="0.35">
      <c r="A705" s="4" t="s">
        <v>284</v>
      </c>
      <c r="B705" s="4" t="s">
        <v>436</v>
      </c>
    </row>
    <row r="706" spans="1:3" x14ac:dyDescent="0.35">
      <c r="A706" s="4" t="s">
        <v>268</v>
      </c>
      <c r="B706" s="4" t="s">
        <v>269</v>
      </c>
      <c r="C706" s="4" t="s">
        <v>270</v>
      </c>
    </row>
    <row r="707" spans="1:3" x14ac:dyDescent="0.35">
      <c r="A707" s="4">
        <v>1000</v>
      </c>
      <c r="B707" s="4">
        <v>1400</v>
      </c>
      <c r="C707" s="4">
        <v>93.474271000000002</v>
      </c>
    </row>
    <row r="708" spans="1:3" x14ac:dyDescent="0.35">
      <c r="A708" s="4">
        <v>1000</v>
      </c>
      <c r="B708" s="4">
        <v>1400</v>
      </c>
      <c r="C708" s="4">
        <v>93.474271000000002</v>
      </c>
    </row>
    <row r="709" spans="1:3" x14ac:dyDescent="0.35">
      <c r="A709" s="4">
        <v>1000</v>
      </c>
      <c r="B709" s="4">
        <v>1390</v>
      </c>
      <c r="C709" s="4">
        <v>93.474638999999996</v>
      </c>
    </row>
    <row r="710" spans="1:3" x14ac:dyDescent="0.35">
      <c r="A710" s="4">
        <v>1000</v>
      </c>
      <c r="B710" s="4">
        <v>1380</v>
      </c>
      <c r="C710" s="4">
        <v>93.475042000000002</v>
      </c>
    </row>
    <row r="711" spans="1:3" x14ac:dyDescent="0.35">
      <c r="A711" s="4">
        <v>1000</v>
      </c>
      <c r="B711" s="4">
        <v>1370</v>
      </c>
      <c r="C711" s="4">
        <v>93.475479000000007</v>
      </c>
    </row>
    <row r="712" spans="1:3" x14ac:dyDescent="0.35">
      <c r="A712" s="4">
        <v>1000</v>
      </c>
      <c r="B712" s="4">
        <v>1360</v>
      </c>
      <c r="C712" s="4">
        <v>93.475950999999995</v>
      </c>
    </row>
    <row r="713" spans="1:3" x14ac:dyDescent="0.35">
      <c r="A713" s="4">
        <v>1000</v>
      </c>
      <c r="B713" s="4">
        <v>1350</v>
      </c>
      <c r="C713" s="4">
        <v>93.476460000000003</v>
      </c>
    </row>
    <row r="714" spans="1:3" x14ac:dyDescent="0.35">
      <c r="A714" s="4">
        <v>1000</v>
      </c>
      <c r="B714" s="4">
        <v>1340</v>
      </c>
      <c r="C714" s="4">
        <v>93.477007</v>
      </c>
    </row>
    <row r="715" spans="1:3" x14ac:dyDescent="0.35">
      <c r="A715" s="4">
        <v>1000</v>
      </c>
      <c r="B715" s="4">
        <v>1330</v>
      </c>
      <c r="C715" s="4">
        <v>93.477592000000001</v>
      </c>
    </row>
    <row r="716" spans="1:3" x14ac:dyDescent="0.35">
      <c r="A716" s="4">
        <v>1000</v>
      </c>
      <c r="B716" s="4">
        <v>1320</v>
      </c>
      <c r="C716" s="4">
        <v>93.478217000000001</v>
      </c>
    </row>
    <row r="717" spans="1:3" x14ac:dyDescent="0.35">
      <c r="A717" s="4">
        <v>1000</v>
      </c>
      <c r="B717" s="4">
        <v>1310</v>
      </c>
      <c r="C717" s="4">
        <v>93.478881999999999</v>
      </c>
    </row>
    <row r="718" spans="1:3" x14ac:dyDescent="0.35">
      <c r="A718" s="4">
        <v>1000</v>
      </c>
      <c r="B718" s="4">
        <v>1300</v>
      </c>
      <c r="C718" s="4">
        <v>93.479590000000002</v>
      </c>
    </row>
    <row r="719" spans="1:3" x14ac:dyDescent="0.35">
      <c r="A719" s="4">
        <v>1000</v>
      </c>
      <c r="B719" s="4">
        <v>1290</v>
      </c>
      <c r="C719" s="4">
        <v>93.480340999999996</v>
      </c>
    </row>
    <row r="720" spans="1:3" x14ac:dyDescent="0.35">
      <c r="A720" s="4">
        <v>1000</v>
      </c>
      <c r="B720" s="4">
        <v>1280</v>
      </c>
      <c r="C720" s="4">
        <v>93.481136000000006</v>
      </c>
    </row>
    <row r="721" spans="1:3" x14ac:dyDescent="0.35">
      <c r="A721" s="4">
        <v>1000</v>
      </c>
      <c r="B721" s="4">
        <v>1270</v>
      </c>
      <c r="C721" s="4">
        <v>93.481977000000001</v>
      </c>
    </row>
    <row r="722" spans="1:3" x14ac:dyDescent="0.35">
      <c r="A722" s="4">
        <v>1000</v>
      </c>
      <c r="B722" s="4">
        <v>1260</v>
      </c>
      <c r="C722" s="4">
        <v>93.482865000000004</v>
      </c>
    </row>
    <row r="723" spans="1:3" x14ac:dyDescent="0.35">
      <c r="A723" s="4">
        <v>1000</v>
      </c>
      <c r="B723" s="4">
        <v>1250</v>
      </c>
      <c r="C723" s="4">
        <v>93.483801999999997</v>
      </c>
    </row>
    <row r="724" spans="1:3" x14ac:dyDescent="0.35">
      <c r="A724" s="4">
        <v>1000</v>
      </c>
      <c r="B724" s="4">
        <v>1240</v>
      </c>
      <c r="C724" s="4">
        <v>93.484787999999995</v>
      </c>
    </row>
    <row r="725" spans="1:3" x14ac:dyDescent="0.35">
      <c r="A725" s="4">
        <v>1000</v>
      </c>
      <c r="B725" s="4">
        <v>1230</v>
      </c>
      <c r="C725" s="4">
        <v>93.485827</v>
      </c>
    </row>
    <row r="726" spans="1:3" x14ac:dyDescent="0.35">
      <c r="A726" s="4">
        <v>1000</v>
      </c>
      <c r="B726" s="4">
        <v>1220</v>
      </c>
      <c r="C726" s="4">
        <v>93.486918000000003</v>
      </c>
    </row>
    <row r="727" spans="1:3" x14ac:dyDescent="0.35">
      <c r="A727" s="4">
        <v>1000</v>
      </c>
      <c r="B727" s="4">
        <v>1210</v>
      </c>
      <c r="C727" s="4">
        <v>93.488065000000006</v>
      </c>
    </row>
    <row r="728" spans="1:3" x14ac:dyDescent="0.35">
      <c r="A728" s="4">
        <v>1000</v>
      </c>
      <c r="B728" s="4">
        <v>1200</v>
      </c>
      <c r="C728" s="4">
        <v>93.489267999999996</v>
      </c>
    </row>
    <row r="729" spans="1:3" x14ac:dyDescent="0.35">
      <c r="A729" s="4">
        <v>1000</v>
      </c>
      <c r="B729" s="4">
        <v>1190</v>
      </c>
      <c r="C729" s="4">
        <v>93.161053999999993</v>
      </c>
    </row>
    <row r="730" spans="1:3" x14ac:dyDescent="0.35">
      <c r="A730" s="4">
        <v>1000</v>
      </c>
      <c r="B730" s="4">
        <v>1180</v>
      </c>
      <c r="C730" s="4">
        <v>89.919556999999998</v>
      </c>
    </row>
    <row r="731" spans="1:3" x14ac:dyDescent="0.35">
      <c r="A731" s="4">
        <v>1000</v>
      </c>
      <c r="B731" s="4">
        <v>1170</v>
      </c>
      <c r="C731" s="4">
        <v>86.837295999999995</v>
      </c>
    </row>
    <row r="732" spans="1:3" x14ac:dyDescent="0.35">
      <c r="A732" s="4">
        <v>1000</v>
      </c>
      <c r="B732" s="4">
        <v>1160</v>
      </c>
      <c r="C732" s="4">
        <v>79.995016000000007</v>
      </c>
    </row>
    <row r="733" spans="1:3" x14ac:dyDescent="0.35">
      <c r="A733" s="4">
        <v>1000</v>
      </c>
      <c r="B733" s="4">
        <v>1150</v>
      </c>
      <c r="C733" s="4">
        <v>72.633865999999998</v>
      </c>
    </row>
    <row r="734" spans="1:3" x14ac:dyDescent="0.35">
      <c r="A734" s="4">
        <v>1000</v>
      </c>
      <c r="B734" s="4">
        <v>1140</v>
      </c>
      <c r="C734" s="4">
        <v>65.498024000000001</v>
      </c>
    </row>
    <row r="735" spans="1:3" x14ac:dyDescent="0.35">
      <c r="A735" s="4">
        <v>1000</v>
      </c>
      <c r="B735" s="4">
        <v>1130</v>
      </c>
      <c r="C735" s="4">
        <v>48.975070000000002</v>
      </c>
    </row>
    <row r="736" spans="1:3" x14ac:dyDescent="0.35">
      <c r="A736" s="4">
        <v>1000</v>
      </c>
      <c r="B736" s="4">
        <v>1120</v>
      </c>
      <c r="C736" s="4">
        <v>40.933847</v>
      </c>
    </row>
    <row r="737" spans="1:3" x14ac:dyDescent="0.35">
      <c r="A737" s="4">
        <v>1000</v>
      </c>
      <c r="B737" s="4">
        <v>1110</v>
      </c>
      <c r="C737" s="4">
        <v>35.431016999999997</v>
      </c>
    </row>
    <row r="738" spans="1:3" x14ac:dyDescent="0.35">
      <c r="A738" s="4">
        <v>1000</v>
      </c>
      <c r="B738" s="4">
        <v>1100</v>
      </c>
      <c r="C738" s="4">
        <v>31.370183999999998</v>
      </c>
    </row>
    <row r="739" spans="1:3" x14ac:dyDescent="0.35">
      <c r="A739" s="4">
        <v>1000</v>
      </c>
      <c r="B739" s="4">
        <v>1090</v>
      </c>
      <c r="C739" s="4">
        <v>28.231933000000001</v>
      </c>
    </row>
    <row r="740" spans="1:3" x14ac:dyDescent="0.35">
      <c r="A740" s="4">
        <v>1000</v>
      </c>
      <c r="B740" s="4">
        <v>1080</v>
      </c>
      <c r="C740" s="4">
        <v>25.728147</v>
      </c>
    </row>
    <row r="741" spans="1:3" x14ac:dyDescent="0.35">
      <c r="A741" s="4">
        <v>1000</v>
      </c>
      <c r="B741" s="4">
        <v>1070</v>
      </c>
      <c r="C741" s="4">
        <v>23.682224000000001</v>
      </c>
    </row>
    <row r="742" spans="1:3" x14ac:dyDescent="0.35">
      <c r="A742" s="4">
        <v>1000</v>
      </c>
      <c r="B742" s="4">
        <v>1060</v>
      </c>
      <c r="C742" s="4">
        <v>21.978508000000001</v>
      </c>
    </row>
    <row r="743" spans="1:3" x14ac:dyDescent="0.35">
      <c r="A743" s="4">
        <v>1000</v>
      </c>
      <c r="B743" s="4">
        <v>1050</v>
      </c>
      <c r="C743" s="4">
        <v>20.537585</v>
      </c>
    </row>
    <row r="744" spans="1:3" x14ac:dyDescent="0.35">
      <c r="A744" s="4">
        <v>1000</v>
      </c>
      <c r="B744" s="4">
        <v>1040</v>
      </c>
      <c r="C744" s="4">
        <v>19.302938999999999</v>
      </c>
    </row>
    <row r="745" spans="1:3" x14ac:dyDescent="0.35">
      <c r="A745" s="4">
        <v>1000</v>
      </c>
      <c r="B745" s="4">
        <v>1030</v>
      </c>
      <c r="C745" s="4">
        <v>18.233187000000001</v>
      </c>
    </row>
    <row r="746" spans="1:3" x14ac:dyDescent="0.35">
      <c r="A746" s="4">
        <v>1000</v>
      </c>
      <c r="B746" s="4">
        <v>1020</v>
      </c>
      <c r="C746" s="4">
        <v>17.297308999999998</v>
      </c>
    </row>
    <row r="747" spans="1:3" x14ac:dyDescent="0.35">
      <c r="A747" s="4">
        <v>1000</v>
      </c>
      <c r="B747" s="4">
        <v>1010</v>
      </c>
      <c r="C747" s="4">
        <v>16.471503999999999</v>
      </c>
    </row>
    <row r="748" spans="1:3" x14ac:dyDescent="0.35">
      <c r="A748" s="4">
        <v>1000</v>
      </c>
      <c r="B748" s="4">
        <v>1000</v>
      </c>
      <c r="C748" s="4">
        <v>15.737272000000001</v>
      </c>
    </row>
    <row r="749" spans="1:3" x14ac:dyDescent="0.35">
      <c r="A749" s="4">
        <v>1000</v>
      </c>
      <c r="B749" s="4">
        <v>990</v>
      </c>
      <c r="C749" s="4">
        <v>15.080085</v>
      </c>
    </row>
    <row r="750" spans="1:3" x14ac:dyDescent="0.35">
      <c r="A750" s="4">
        <v>1000</v>
      </c>
      <c r="B750" s="4">
        <v>980</v>
      </c>
      <c r="C750" s="4">
        <v>14.488314000000001</v>
      </c>
    </row>
    <row r="751" spans="1:3" x14ac:dyDescent="0.35">
      <c r="A751" s="4">
        <v>1000</v>
      </c>
      <c r="B751" s="4">
        <v>970</v>
      </c>
      <c r="C751" s="4">
        <v>13.952538000000001</v>
      </c>
    </row>
    <row r="752" spans="1:3" x14ac:dyDescent="0.35">
      <c r="A752" s="4">
        <v>1000</v>
      </c>
      <c r="B752" s="4">
        <v>960</v>
      </c>
      <c r="C752" s="4">
        <v>13.465042</v>
      </c>
    </row>
    <row r="753" spans="1:3" x14ac:dyDescent="0.35">
      <c r="A753" s="4">
        <v>1000</v>
      </c>
      <c r="B753" s="4">
        <v>950</v>
      </c>
      <c r="C753" s="4">
        <v>13.019443000000001</v>
      </c>
    </row>
    <row r="754" spans="1:3" x14ac:dyDescent="0.35">
      <c r="A754" s="4">
        <v>1000</v>
      </c>
      <c r="B754" s="4">
        <v>940</v>
      </c>
      <c r="C754" s="4">
        <v>12.610414</v>
      </c>
    </row>
    <row r="755" spans="1:3" x14ac:dyDescent="0.35">
      <c r="A755" s="4">
        <v>1000</v>
      </c>
      <c r="B755" s="4">
        <v>930</v>
      </c>
      <c r="C755" s="4">
        <v>12.019377</v>
      </c>
    </row>
    <row r="756" spans="1:3" x14ac:dyDescent="0.35">
      <c r="A756" s="4">
        <v>1000</v>
      </c>
      <c r="B756" s="4">
        <v>920</v>
      </c>
      <c r="C756" s="4">
        <v>9.2411410000000007</v>
      </c>
    </row>
    <row r="757" spans="1:3" x14ac:dyDescent="0.35">
      <c r="A757" s="4">
        <v>1000</v>
      </c>
      <c r="B757" s="4">
        <v>910</v>
      </c>
      <c r="C757" s="4">
        <v>6.3264959999999997</v>
      </c>
    </row>
    <row r="758" spans="1:3" x14ac:dyDescent="0.35">
      <c r="A758" s="4">
        <v>1000</v>
      </c>
      <c r="B758" s="4">
        <v>900</v>
      </c>
      <c r="C758" s="4">
        <v>4.0972860000000004</v>
      </c>
    </row>
    <row r="760" spans="1:3" x14ac:dyDescent="0.35">
      <c r="A760" s="4" t="s">
        <v>381</v>
      </c>
      <c r="B760" s="4" t="s">
        <v>437</v>
      </c>
    </row>
    <row r="761" spans="1:3" x14ac:dyDescent="0.35">
      <c r="A761" s="4" t="s">
        <v>268</v>
      </c>
      <c r="B761" s="4" t="s">
        <v>269</v>
      </c>
      <c r="C761" s="4" t="s">
        <v>270</v>
      </c>
    </row>
    <row r="762" spans="1:3" x14ac:dyDescent="0.35">
      <c r="A762" s="4">
        <v>1000</v>
      </c>
      <c r="B762" s="4">
        <v>920</v>
      </c>
      <c r="C762" s="4">
        <v>0.112011</v>
      </c>
    </row>
    <row r="763" spans="1:3" x14ac:dyDescent="0.35">
      <c r="A763" s="4">
        <v>1000</v>
      </c>
      <c r="B763" s="4">
        <v>910</v>
      </c>
      <c r="C763" s="4">
        <v>0.41094700000000001</v>
      </c>
    </row>
    <row r="764" spans="1:3" x14ac:dyDescent="0.35">
      <c r="A764" s="4">
        <v>1000</v>
      </c>
      <c r="B764" s="4">
        <v>900</v>
      </c>
      <c r="C764" s="4">
        <v>0.61042799999999997</v>
      </c>
    </row>
    <row r="766" spans="1:3" x14ac:dyDescent="0.35">
      <c r="A766" s="4" t="s">
        <v>320</v>
      </c>
      <c r="B766" s="4" t="s">
        <v>437</v>
      </c>
    </row>
    <row r="767" spans="1:3" x14ac:dyDescent="0.35">
      <c r="A767" s="4" t="s">
        <v>268</v>
      </c>
      <c r="B767" s="4" t="s">
        <v>269</v>
      </c>
      <c r="C767" s="4" t="s">
        <v>270</v>
      </c>
    </row>
    <row r="768" spans="1:3" x14ac:dyDescent="0.35">
      <c r="A768" s="4">
        <v>1000</v>
      </c>
      <c r="B768" s="4">
        <v>930</v>
      </c>
      <c r="C768" s="4">
        <v>0.17879400000000001</v>
      </c>
    </row>
    <row r="769" spans="1:3" x14ac:dyDescent="0.35">
      <c r="A769" s="4">
        <v>1000</v>
      </c>
      <c r="B769" s="4">
        <v>920</v>
      </c>
      <c r="C769" s="4">
        <v>0.42219099999999998</v>
      </c>
    </row>
    <row r="770" spans="1:3" x14ac:dyDescent="0.35">
      <c r="A770" s="4">
        <v>1000</v>
      </c>
      <c r="B770" s="4">
        <v>910</v>
      </c>
      <c r="C770" s="4">
        <v>0.594943</v>
      </c>
    </row>
    <row r="771" spans="1:3" x14ac:dyDescent="0.35">
      <c r="A771" s="4">
        <v>1000</v>
      </c>
      <c r="B771" s="4">
        <v>900</v>
      </c>
      <c r="C771" s="4">
        <v>0.73429500000000003</v>
      </c>
    </row>
    <row r="773" spans="1:3" x14ac:dyDescent="0.35">
      <c r="A773" s="4" t="s">
        <v>326</v>
      </c>
      <c r="B773" s="4" t="s">
        <v>437</v>
      </c>
    </row>
    <row r="774" spans="1:3" x14ac:dyDescent="0.35">
      <c r="A774" s="4" t="s">
        <v>268</v>
      </c>
      <c r="B774" s="4" t="s">
        <v>269</v>
      </c>
      <c r="C774" s="4" t="s">
        <v>270</v>
      </c>
    </row>
    <row r="775" spans="1:3" x14ac:dyDescent="0.35">
      <c r="A775" s="4">
        <v>1000</v>
      </c>
      <c r="B775" s="4">
        <v>1130</v>
      </c>
      <c r="C775" s="4">
        <v>5.3630170000000001</v>
      </c>
    </row>
    <row r="776" spans="1:3" x14ac:dyDescent="0.35">
      <c r="A776" s="4">
        <v>1000</v>
      </c>
      <c r="B776" s="4">
        <v>1120</v>
      </c>
      <c r="C776" s="4">
        <v>7.1816509999999996</v>
      </c>
    </row>
    <row r="777" spans="1:3" x14ac:dyDescent="0.35">
      <c r="A777" s="4">
        <v>1000</v>
      </c>
      <c r="B777" s="4">
        <v>1110</v>
      </c>
      <c r="C777" s="4">
        <v>8.1713120000000004</v>
      </c>
    </row>
    <row r="778" spans="1:3" x14ac:dyDescent="0.35">
      <c r="A778" s="4">
        <v>1000</v>
      </c>
      <c r="B778" s="4">
        <v>1100</v>
      </c>
      <c r="C778" s="4">
        <v>8.7580639999999992</v>
      </c>
    </row>
    <row r="779" spans="1:3" x14ac:dyDescent="0.35">
      <c r="A779" s="4">
        <v>1000</v>
      </c>
      <c r="B779" s="4">
        <v>1090</v>
      </c>
      <c r="C779" s="4">
        <v>9.1196579999999994</v>
      </c>
    </row>
    <row r="780" spans="1:3" x14ac:dyDescent="0.35">
      <c r="A780" s="4">
        <v>1000</v>
      </c>
      <c r="B780" s="4">
        <v>1080</v>
      </c>
      <c r="C780" s="4">
        <v>9.3443780000000007</v>
      </c>
    </row>
    <row r="781" spans="1:3" x14ac:dyDescent="0.35">
      <c r="A781" s="4">
        <v>1000</v>
      </c>
      <c r="B781" s="4">
        <v>1070</v>
      </c>
      <c r="C781" s="4">
        <v>9.4812460000000005</v>
      </c>
    </row>
    <row r="782" spans="1:3" x14ac:dyDescent="0.35">
      <c r="A782" s="4">
        <v>1000</v>
      </c>
      <c r="B782" s="4">
        <v>1060</v>
      </c>
      <c r="C782" s="4">
        <v>9.5595700000000008</v>
      </c>
    </row>
    <row r="783" spans="1:3" x14ac:dyDescent="0.35">
      <c r="A783" s="4">
        <v>1000</v>
      </c>
      <c r="B783" s="4">
        <v>1050</v>
      </c>
      <c r="C783" s="4">
        <v>9.5978130000000004</v>
      </c>
    </row>
    <row r="784" spans="1:3" x14ac:dyDescent="0.35">
      <c r="A784" s="4">
        <v>1000</v>
      </c>
      <c r="B784" s="4">
        <v>1040</v>
      </c>
      <c r="C784" s="4">
        <v>9.6080539999999992</v>
      </c>
    </row>
    <row r="785" spans="1:3" x14ac:dyDescent="0.35">
      <c r="A785" s="4">
        <v>1000</v>
      </c>
      <c r="B785" s="4">
        <v>1030</v>
      </c>
      <c r="C785" s="4">
        <v>9.5984359999999995</v>
      </c>
    </row>
    <row r="786" spans="1:3" x14ac:dyDescent="0.35">
      <c r="A786" s="4">
        <v>1000</v>
      </c>
      <c r="B786" s="4">
        <v>1020</v>
      </c>
      <c r="C786" s="4">
        <v>9.5745660000000008</v>
      </c>
    </row>
    <row r="787" spans="1:3" x14ac:dyDescent="0.35">
      <c r="A787" s="4">
        <v>1000</v>
      </c>
      <c r="B787" s="4">
        <v>1010</v>
      </c>
      <c r="C787" s="4">
        <v>9.5403690000000001</v>
      </c>
    </row>
    <row r="788" spans="1:3" x14ac:dyDescent="0.35">
      <c r="A788" s="4">
        <v>1000</v>
      </c>
      <c r="B788" s="4">
        <v>1000</v>
      </c>
      <c r="C788" s="4">
        <v>9.4986270000000008</v>
      </c>
    </row>
    <row r="789" spans="1:3" x14ac:dyDescent="0.35">
      <c r="A789" s="4">
        <v>1000</v>
      </c>
      <c r="B789" s="4">
        <v>990</v>
      </c>
      <c r="C789" s="4">
        <v>9.4513400000000001</v>
      </c>
    </row>
    <row r="790" spans="1:3" x14ac:dyDescent="0.35">
      <c r="A790" s="4">
        <v>1000</v>
      </c>
      <c r="B790" s="4">
        <v>980</v>
      </c>
      <c r="C790" s="4">
        <v>9.3999430000000004</v>
      </c>
    </row>
    <row r="791" spans="1:3" x14ac:dyDescent="0.35">
      <c r="A791" s="4">
        <v>1000</v>
      </c>
      <c r="B791" s="4">
        <v>970</v>
      </c>
      <c r="C791" s="4">
        <v>9.3454669999999993</v>
      </c>
    </row>
    <row r="792" spans="1:3" x14ac:dyDescent="0.35">
      <c r="A792" s="4">
        <v>1000</v>
      </c>
      <c r="B792" s="4">
        <v>960</v>
      </c>
      <c r="C792" s="4">
        <v>9.2886439999999997</v>
      </c>
    </row>
    <row r="793" spans="1:3" x14ac:dyDescent="0.35">
      <c r="A793" s="4">
        <v>1000</v>
      </c>
      <c r="B793" s="4">
        <v>950</v>
      </c>
      <c r="C793" s="4">
        <v>9.2299849999999992</v>
      </c>
    </row>
    <row r="794" spans="1:3" x14ac:dyDescent="0.35">
      <c r="A794" s="4">
        <v>1000</v>
      </c>
      <c r="B794" s="4">
        <v>940</v>
      </c>
      <c r="C794" s="4">
        <v>9.1698330000000006</v>
      </c>
    </row>
    <row r="795" spans="1:3" x14ac:dyDescent="0.35">
      <c r="A795" s="4">
        <v>1000</v>
      </c>
      <c r="B795" s="4">
        <v>930</v>
      </c>
      <c r="C795" s="4">
        <v>8.8372489999999999</v>
      </c>
    </row>
    <row r="796" spans="1:3" x14ac:dyDescent="0.35">
      <c r="A796" s="4">
        <v>1000</v>
      </c>
      <c r="B796" s="4">
        <v>920</v>
      </c>
      <c r="C796" s="4">
        <v>8.6792359999999995</v>
      </c>
    </row>
    <row r="797" spans="1:3" x14ac:dyDescent="0.35">
      <c r="A797" s="4">
        <v>1000</v>
      </c>
      <c r="B797" s="4">
        <v>910</v>
      </c>
      <c r="C797" s="4">
        <v>8.6003139999999991</v>
      </c>
    </row>
    <row r="798" spans="1:3" x14ac:dyDescent="0.35">
      <c r="A798" s="4">
        <v>1000</v>
      </c>
      <c r="B798" s="4">
        <v>900</v>
      </c>
      <c r="C798" s="4">
        <v>8.5410029999999999</v>
      </c>
    </row>
    <row r="800" spans="1:3" x14ac:dyDescent="0.35">
      <c r="A800" s="4" t="s">
        <v>302</v>
      </c>
      <c r="B800" s="4" t="s">
        <v>437</v>
      </c>
    </row>
    <row r="801" spans="1:3" x14ac:dyDescent="0.35">
      <c r="A801" s="4" t="s">
        <v>268</v>
      </c>
      <c r="B801" s="4" t="s">
        <v>269</v>
      </c>
      <c r="C801" s="4" t="s">
        <v>270</v>
      </c>
    </row>
    <row r="802" spans="1:3" x14ac:dyDescent="0.35">
      <c r="A802" s="4">
        <v>1000</v>
      </c>
      <c r="B802" s="4">
        <v>1130</v>
      </c>
      <c r="C802" s="4">
        <v>2.8195039999999998</v>
      </c>
    </row>
    <row r="803" spans="1:3" x14ac:dyDescent="0.35">
      <c r="A803" s="4">
        <v>1000</v>
      </c>
      <c r="B803" s="4">
        <v>1120</v>
      </c>
      <c r="C803" s="4">
        <v>3.6240250000000001</v>
      </c>
    </row>
    <row r="804" spans="1:3" x14ac:dyDescent="0.35">
      <c r="A804" s="4">
        <v>1000</v>
      </c>
      <c r="B804" s="4">
        <v>1110</v>
      </c>
      <c r="C804" s="4">
        <v>4.396045</v>
      </c>
    </row>
    <row r="805" spans="1:3" x14ac:dyDescent="0.35">
      <c r="A805" s="4">
        <v>1000</v>
      </c>
      <c r="B805" s="4">
        <v>1100</v>
      </c>
      <c r="C805" s="4">
        <v>5.1076129999999997</v>
      </c>
    </row>
    <row r="806" spans="1:3" x14ac:dyDescent="0.35">
      <c r="A806" s="4">
        <v>1000</v>
      </c>
      <c r="B806" s="4">
        <v>1090</v>
      </c>
      <c r="C806" s="4">
        <v>5.7605599999999999</v>
      </c>
    </row>
    <row r="807" spans="1:3" x14ac:dyDescent="0.35">
      <c r="A807" s="4">
        <v>1000</v>
      </c>
      <c r="B807" s="4">
        <v>1080</v>
      </c>
      <c r="C807" s="4">
        <v>6.361612</v>
      </c>
    </row>
    <row r="808" spans="1:3" x14ac:dyDescent="0.35">
      <c r="A808" s="4">
        <v>1000</v>
      </c>
      <c r="B808" s="4">
        <v>1070</v>
      </c>
      <c r="C808" s="4">
        <v>6.9173970000000002</v>
      </c>
    </row>
    <row r="809" spans="1:3" x14ac:dyDescent="0.35">
      <c r="A809" s="4">
        <v>1000</v>
      </c>
      <c r="B809" s="4">
        <v>1060</v>
      </c>
      <c r="C809" s="4">
        <v>7.4335889999999996</v>
      </c>
    </row>
    <row r="810" spans="1:3" x14ac:dyDescent="0.35">
      <c r="A810" s="4">
        <v>1000</v>
      </c>
      <c r="B810" s="4">
        <v>1050</v>
      </c>
      <c r="C810" s="4">
        <v>7.9149380000000003</v>
      </c>
    </row>
    <row r="811" spans="1:3" x14ac:dyDescent="0.35">
      <c r="A811" s="4">
        <v>1000</v>
      </c>
      <c r="B811" s="4">
        <v>1040</v>
      </c>
      <c r="C811" s="4">
        <v>8.3654419999999998</v>
      </c>
    </row>
    <row r="812" spans="1:3" x14ac:dyDescent="0.35">
      <c r="A812" s="4">
        <v>1000</v>
      </c>
      <c r="B812" s="4">
        <v>1030</v>
      </c>
      <c r="C812" s="4">
        <v>8.7885100000000005</v>
      </c>
    </row>
    <row r="813" spans="1:3" x14ac:dyDescent="0.35">
      <c r="A813" s="4">
        <v>1000</v>
      </c>
      <c r="B813" s="4">
        <v>1020</v>
      </c>
      <c r="C813" s="4">
        <v>9.1870820000000002</v>
      </c>
    </row>
    <row r="814" spans="1:3" x14ac:dyDescent="0.35">
      <c r="A814" s="4">
        <v>1000</v>
      </c>
      <c r="B814" s="4">
        <v>1010</v>
      </c>
      <c r="C814" s="4">
        <v>9.5637439999999998</v>
      </c>
    </row>
    <row r="815" spans="1:3" x14ac:dyDescent="0.35">
      <c r="A815" s="4">
        <v>1000</v>
      </c>
      <c r="B815" s="4">
        <v>1000</v>
      </c>
      <c r="C815" s="4">
        <v>9.9207719999999995</v>
      </c>
    </row>
    <row r="816" spans="1:3" x14ac:dyDescent="0.35">
      <c r="A816" s="4">
        <v>1000</v>
      </c>
      <c r="B816" s="4">
        <v>990</v>
      </c>
      <c r="C816" s="4">
        <v>10.260168999999999</v>
      </c>
    </row>
    <row r="817" spans="1:3" x14ac:dyDescent="0.35">
      <c r="A817" s="4">
        <v>1000</v>
      </c>
      <c r="B817" s="4">
        <v>980</v>
      </c>
      <c r="C817" s="4">
        <v>10.583729</v>
      </c>
    </row>
    <row r="818" spans="1:3" x14ac:dyDescent="0.35">
      <c r="A818" s="4">
        <v>1000</v>
      </c>
      <c r="B818" s="4">
        <v>970</v>
      </c>
      <c r="C818" s="4">
        <v>10.893068</v>
      </c>
    </row>
    <row r="819" spans="1:3" x14ac:dyDescent="0.35">
      <c r="A819" s="4">
        <v>1000</v>
      </c>
      <c r="B819" s="4">
        <v>960</v>
      </c>
      <c r="C819" s="4">
        <v>11.189655</v>
      </c>
    </row>
    <row r="820" spans="1:3" x14ac:dyDescent="0.35">
      <c r="A820" s="4">
        <v>1000</v>
      </c>
      <c r="B820" s="4">
        <v>950</v>
      </c>
      <c r="C820" s="4">
        <v>11.474831</v>
      </c>
    </row>
    <row r="821" spans="1:3" x14ac:dyDescent="0.35">
      <c r="A821" s="4">
        <v>1000</v>
      </c>
      <c r="B821" s="4">
        <v>940</v>
      </c>
      <c r="C821" s="4">
        <v>11.749832</v>
      </c>
    </row>
    <row r="822" spans="1:3" x14ac:dyDescent="0.35">
      <c r="A822" s="4">
        <v>1000</v>
      </c>
      <c r="B822" s="4">
        <v>930</v>
      </c>
      <c r="C822" s="4">
        <v>12.235663000000001</v>
      </c>
    </row>
    <row r="823" spans="1:3" x14ac:dyDescent="0.35">
      <c r="A823" s="4">
        <v>1000</v>
      </c>
      <c r="B823" s="4">
        <v>920</v>
      </c>
      <c r="C823" s="4">
        <v>12.229711999999999</v>
      </c>
    </row>
    <row r="824" spans="1:3" x14ac:dyDescent="0.35">
      <c r="A824" s="4">
        <v>1000</v>
      </c>
      <c r="B824" s="4">
        <v>910</v>
      </c>
      <c r="C824" s="4">
        <v>12.007858000000001</v>
      </c>
    </row>
    <row r="825" spans="1:3" x14ac:dyDescent="0.35">
      <c r="A825" s="4">
        <v>1000</v>
      </c>
      <c r="B825" s="4">
        <v>900</v>
      </c>
      <c r="C825" s="4">
        <v>11.88625</v>
      </c>
    </row>
    <row r="827" spans="1:3" x14ac:dyDescent="0.35">
      <c r="A827" s="4" t="s">
        <v>352</v>
      </c>
      <c r="B827" s="4" t="s">
        <v>437</v>
      </c>
    </row>
    <row r="828" spans="1:3" x14ac:dyDescent="0.35">
      <c r="A828" s="4" t="s">
        <v>268</v>
      </c>
      <c r="B828" s="4" t="s">
        <v>269</v>
      </c>
      <c r="C828" s="4" t="s">
        <v>270</v>
      </c>
    </row>
    <row r="829" spans="1:3" x14ac:dyDescent="0.35">
      <c r="A829" s="4">
        <v>1000</v>
      </c>
      <c r="B829" s="4">
        <v>1160</v>
      </c>
      <c r="C829" s="4">
        <v>3.5182850000000001</v>
      </c>
    </row>
    <row r="830" spans="1:3" x14ac:dyDescent="0.35">
      <c r="A830" s="4">
        <v>1000</v>
      </c>
      <c r="B830" s="4">
        <v>1150</v>
      </c>
      <c r="C830" s="4">
        <v>7.5642050000000003</v>
      </c>
    </row>
    <row r="831" spans="1:3" x14ac:dyDescent="0.35">
      <c r="A831" s="4">
        <v>1000</v>
      </c>
      <c r="B831" s="4">
        <v>1140</v>
      </c>
      <c r="C831" s="4">
        <v>11.383247000000001</v>
      </c>
    </row>
    <row r="832" spans="1:3" x14ac:dyDescent="0.35">
      <c r="A832" s="4">
        <v>1000</v>
      </c>
      <c r="B832" s="4">
        <v>1130</v>
      </c>
      <c r="C832" s="4">
        <v>16.312442999999998</v>
      </c>
    </row>
    <row r="833" spans="1:3" x14ac:dyDescent="0.35">
      <c r="A833" s="4">
        <v>1000</v>
      </c>
      <c r="B833" s="4">
        <v>1120</v>
      </c>
      <c r="C833" s="4">
        <v>18.936271999999999</v>
      </c>
    </row>
    <row r="834" spans="1:3" x14ac:dyDescent="0.35">
      <c r="A834" s="4">
        <v>1000</v>
      </c>
      <c r="B834" s="4">
        <v>1110</v>
      </c>
      <c r="C834" s="4">
        <v>20.413599999999999</v>
      </c>
    </row>
    <row r="835" spans="1:3" x14ac:dyDescent="0.35">
      <c r="A835" s="4">
        <v>1000</v>
      </c>
      <c r="B835" s="4">
        <v>1100</v>
      </c>
      <c r="C835" s="4">
        <v>21.335232000000001</v>
      </c>
    </row>
    <row r="836" spans="1:3" x14ac:dyDescent="0.35">
      <c r="A836" s="4">
        <v>1000</v>
      </c>
      <c r="B836" s="4">
        <v>1090</v>
      </c>
      <c r="C836" s="4">
        <v>21.943155000000001</v>
      </c>
    </row>
    <row r="837" spans="1:3" x14ac:dyDescent="0.35">
      <c r="A837" s="4">
        <v>1000</v>
      </c>
      <c r="B837" s="4">
        <v>1080</v>
      </c>
      <c r="C837" s="4">
        <v>22.356529999999999</v>
      </c>
    </row>
    <row r="838" spans="1:3" x14ac:dyDescent="0.35">
      <c r="A838" s="4">
        <v>1000</v>
      </c>
      <c r="B838" s="4">
        <v>1070</v>
      </c>
      <c r="C838" s="4">
        <v>22.641532000000002</v>
      </c>
    </row>
    <row r="839" spans="1:3" x14ac:dyDescent="0.35">
      <c r="A839" s="4">
        <v>1000</v>
      </c>
      <c r="B839" s="4">
        <v>1060</v>
      </c>
      <c r="C839" s="4">
        <v>22.838041</v>
      </c>
    </row>
    <row r="840" spans="1:3" x14ac:dyDescent="0.35">
      <c r="A840" s="4">
        <v>1000</v>
      </c>
      <c r="B840" s="4">
        <v>1050</v>
      </c>
      <c r="C840" s="4">
        <v>22.971536</v>
      </c>
    </row>
    <row r="841" spans="1:3" x14ac:dyDescent="0.35">
      <c r="A841" s="4">
        <v>1000</v>
      </c>
      <c r="B841" s="4">
        <v>1040</v>
      </c>
      <c r="C841" s="4">
        <v>23.059024999999998</v>
      </c>
    </row>
    <row r="842" spans="1:3" x14ac:dyDescent="0.35">
      <c r="A842" s="4">
        <v>1000</v>
      </c>
      <c r="B842" s="4">
        <v>1030</v>
      </c>
      <c r="C842" s="4">
        <v>23.112254</v>
      </c>
    </row>
    <row r="843" spans="1:3" x14ac:dyDescent="0.35">
      <c r="A843" s="4">
        <v>1000</v>
      </c>
      <c r="B843" s="4">
        <v>1020</v>
      </c>
      <c r="C843" s="4">
        <v>23.139561</v>
      </c>
    </row>
    <row r="844" spans="1:3" x14ac:dyDescent="0.35">
      <c r="A844" s="4">
        <v>1000</v>
      </c>
      <c r="B844" s="4">
        <v>1010</v>
      </c>
      <c r="C844" s="4">
        <v>23.146996000000001</v>
      </c>
    </row>
    <row r="845" spans="1:3" x14ac:dyDescent="0.35">
      <c r="A845" s="4">
        <v>1000</v>
      </c>
      <c r="B845" s="4">
        <v>1000</v>
      </c>
      <c r="C845" s="4">
        <v>23.139037999999999</v>
      </c>
    </row>
    <row r="846" spans="1:3" x14ac:dyDescent="0.35">
      <c r="A846" s="4">
        <v>1000</v>
      </c>
      <c r="B846" s="4">
        <v>990</v>
      </c>
      <c r="C846" s="4">
        <v>23.119057000000002</v>
      </c>
    </row>
    <row r="847" spans="1:3" x14ac:dyDescent="0.35">
      <c r="A847" s="4">
        <v>1000</v>
      </c>
      <c r="B847" s="4">
        <v>980</v>
      </c>
      <c r="C847" s="4">
        <v>23.08963</v>
      </c>
    </row>
    <row r="848" spans="1:3" x14ac:dyDescent="0.35">
      <c r="A848" s="4">
        <v>1000</v>
      </c>
      <c r="B848" s="4">
        <v>970</v>
      </c>
      <c r="C848" s="4">
        <v>23.052754</v>
      </c>
    </row>
    <row r="849" spans="1:3" x14ac:dyDescent="0.35">
      <c r="A849" s="4">
        <v>1000</v>
      </c>
      <c r="B849" s="4">
        <v>960</v>
      </c>
      <c r="C849" s="4">
        <v>23.009996999999998</v>
      </c>
    </row>
    <row r="850" spans="1:3" x14ac:dyDescent="0.35">
      <c r="A850" s="4">
        <v>1000</v>
      </c>
      <c r="B850" s="4">
        <v>950</v>
      </c>
      <c r="C850" s="4">
        <v>22.962606999999998</v>
      </c>
    </row>
    <row r="851" spans="1:3" x14ac:dyDescent="0.35">
      <c r="A851" s="4">
        <v>1000</v>
      </c>
      <c r="B851" s="4">
        <v>940</v>
      </c>
      <c r="C851" s="4">
        <v>22.911587000000001</v>
      </c>
    </row>
    <row r="852" spans="1:3" x14ac:dyDescent="0.35">
      <c r="A852" s="4">
        <v>1000</v>
      </c>
      <c r="B852" s="4">
        <v>930</v>
      </c>
      <c r="C852" s="4">
        <v>22.840378999999999</v>
      </c>
    </row>
    <row r="853" spans="1:3" x14ac:dyDescent="0.35">
      <c r="A853" s="4">
        <v>1000</v>
      </c>
      <c r="B853" s="4">
        <v>920</v>
      </c>
      <c r="C853" s="4">
        <v>22.952258</v>
      </c>
    </row>
    <row r="854" spans="1:3" x14ac:dyDescent="0.35">
      <c r="A854" s="4">
        <v>1000</v>
      </c>
      <c r="B854" s="4">
        <v>910</v>
      </c>
      <c r="C854" s="4">
        <v>23.01032</v>
      </c>
    </row>
    <row r="855" spans="1:3" x14ac:dyDescent="0.35">
      <c r="A855" s="4">
        <v>1000</v>
      </c>
      <c r="B855" s="4">
        <v>900</v>
      </c>
      <c r="C855" s="4">
        <v>22.978852</v>
      </c>
    </row>
    <row r="857" spans="1:3" x14ac:dyDescent="0.35">
      <c r="A857" s="4" t="s">
        <v>411</v>
      </c>
      <c r="B857" s="4" t="s">
        <v>437</v>
      </c>
    </row>
    <row r="858" spans="1:3" x14ac:dyDescent="0.35">
      <c r="A858" s="4" t="s">
        <v>268</v>
      </c>
      <c r="B858" s="4" t="s">
        <v>269</v>
      </c>
      <c r="C858" s="4" t="s">
        <v>270</v>
      </c>
    </row>
    <row r="859" spans="1:3" x14ac:dyDescent="0.35">
      <c r="A859" s="4">
        <v>1000</v>
      </c>
      <c r="B859" s="4">
        <v>1190</v>
      </c>
      <c r="C859" s="4">
        <v>0.32931700000000003</v>
      </c>
    </row>
    <row r="860" spans="1:3" x14ac:dyDescent="0.35">
      <c r="A860" s="4">
        <v>1000</v>
      </c>
      <c r="B860" s="4">
        <v>1180</v>
      </c>
      <c r="C860" s="4">
        <v>3.5704899999999999</v>
      </c>
    </row>
    <row r="861" spans="1:3" x14ac:dyDescent="0.35">
      <c r="A861" s="4">
        <v>1000</v>
      </c>
      <c r="B861" s="4">
        <v>1170</v>
      </c>
      <c r="C861" s="4">
        <v>6.6523969999999997</v>
      </c>
    </row>
    <row r="862" spans="1:3" x14ac:dyDescent="0.35">
      <c r="A862" s="4">
        <v>1000</v>
      </c>
      <c r="B862" s="4">
        <v>1160</v>
      </c>
      <c r="C862" s="4">
        <v>9.9748380000000001</v>
      </c>
    </row>
    <row r="863" spans="1:3" x14ac:dyDescent="0.35">
      <c r="A863" s="4">
        <v>1000</v>
      </c>
      <c r="B863" s="4">
        <v>1150</v>
      </c>
      <c r="C863" s="4">
        <v>13.287203999999999</v>
      </c>
    </row>
    <row r="864" spans="1:3" x14ac:dyDescent="0.35">
      <c r="A864" s="4">
        <v>1000</v>
      </c>
      <c r="B864" s="4">
        <v>1140</v>
      </c>
      <c r="C864" s="4">
        <v>16.600007000000002</v>
      </c>
    </row>
    <row r="865" spans="1:3" x14ac:dyDescent="0.35">
      <c r="A865" s="4">
        <v>1000</v>
      </c>
      <c r="B865" s="4">
        <v>1130</v>
      </c>
      <c r="C865" s="4">
        <v>20.191534000000001</v>
      </c>
    </row>
    <row r="866" spans="1:3" x14ac:dyDescent="0.35">
      <c r="A866" s="4">
        <v>1000</v>
      </c>
      <c r="B866" s="4">
        <v>1120</v>
      </c>
      <c r="C866" s="4">
        <v>23.037877999999999</v>
      </c>
    </row>
    <row r="867" spans="1:3" x14ac:dyDescent="0.35">
      <c r="A867" s="4">
        <v>1000</v>
      </c>
      <c r="B867" s="4">
        <v>1110</v>
      </c>
      <c r="C867" s="4">
        <v>25.324593</v>
      </c>
    </row>
    <row r="868" spans="1:3" x14ac:dyDescent="0.35">
      <c r="A868" s="4">
        <v>1000</v>
      </c>
      <c r="B868" s="4">
        <v>1100</v>
      </c>
      <c r="C868" s="4">
        <v>27.174789000000001</v>
      </c>
    </row>
    <row r="869" spans="1:3" x14ac:dyDescent="0.35">
      <c r="A869" s="4">
        <v>1000</v>
      </c>
      <c r="B869" s="4">
        <v>1090</v>
      </c>
      <c r="C869" s="4">
        <v>28.692661000000001</v>
      </c>
    </row>
    <row r="870" spans="1:3" x14ac:dyDescent="0.35">
      <c r="A870" s="4">
        <v>1000</v>
      </c>
      <c r="B870" s="4">
        <v>1080</v>
      </c>
      <c r="C870" s="4">
        <v>29.955233</v>
      </c>
    </row>
    <row r="871" spans="1:3" x14ac:dyDescent="0.35">
      <c r="A871" s="4">
        <v>1000</v>
      </c>
      <c r="B871" s="4">
        <v>1070</v>
      </c>
      <c r="C871" s="4">
        <v>31.018947000000001</v>
      </c>
    </row>
    <row r="872" spans="1:3" x14ac:dyDescent="0.35">
      <c r="A872" s="4">
        <v>1000</v>
      </c>
      <c r="B872" s="4">
        <v>1060</v>
      </c>
      <c r="C872" s="4">
        <v>31.925567000000001</v>
      </c>
    </row>
    <row r="873" spans="1:3" x14ac:dyDescent="0.35">
      <c r="A873" s="4">
        <v>1000</v>
      </c>
      <c r="B873" s="4">
        <v>1050</v>
      </c>
      <c r="C873" s="4">
        <v>32.706409999999998</v>
      </c>
    </row>
    <row r="874" spans="1:3" x14ac:dyDescent="0.35">
      <c r="A874" s="4">
        <v>1000</v>
      </c>
      <c r="B874" s="4">
        <v>1040</v>
      </c>
      <c r="C874" s="4">
        <v>33.385278999999997</v>
      </c>
    </row>
    <row r="875" spans="1:3" x14ac:dyDescent="0.35">
      <c r="A875" s="4">
        <v>1000</v>
      </c>
      <c r="B875" s="4">
        <v>1030</v>
      </c>
      <c r="C875" s="4">
        <v>33.980508999999998</v>
      </c>
    </row>
    <row r="876" spans="1:3" x14ac:dyDescent="0.35">
      <c r="A876" s="4">
        <v>1000</v>
      </c>
      <c r="B876" s="4">
        <v>1020</v>
      </c>
      <c r="C876" s="4">
        <v>34.506394</v>
      </c>
    </row>
    <row r="877" spans="1:3" x14ac:dyDescent="0.35">
      <c r="A877" s="4">
        <v>1000</v>
      </c>
      <c r="B877" s="4">
        <v>1010</v>
      </c>
      <c r="C877" s="4">
        <v>34.974282000000002</v>
      </c>
    </row>
    <row r="878" spans="1:3" x14ac:dyDescent="0.35">
      <c r="A878" s="4">
        <v>1000</v>
      </c>
      <c r="B878" s="4">
        <v>1000</v>
      </c>
      <c r="C878" s="4">
        <v>35.393208000000001</v>
      </c>
    </row>
    <row r="879" spans="1:3" x14ac:dyDescent="0.35">
      <c r="A879" s="4">
        <v>1000</v>
      </c>
      <c r="B879" s="4">
        <v>990</v>
      </c>
      <c r="C879" s="4">
        <v>35.770377000000003</v>
      </c>
    </row>
    <row r="880" spans="1:3" x14ac:dyDescent="0.35">
      <c r="A880" s="4">
        <v>1000</v>
      </c>
      <c r="B880" s="4">
        <v>980</v>
      </c>
      <c r="C880" s="4">
        <v>36.111643000000001</v>
      </c>
    </row>
    <row r="881" spans="1:3" x14ac:dyDescent="0.35">
      <c r="A881" s="4">
        <v>1000</v>
      </c>
      <c r="B881" s="4">
        <v>970</v>
      </c>
      <c r="C881" s="4">
        <v>36.421802</v>
      </c>
    </row>
    <row r="882" spans="1:3" x14ac:dyDescent="0.35">
      <c r="A882" s="4">
        <v>1000</v>
      </c>
      <c r="B882" s="4">
        <v>960</v>
      </c>
      <c r="C882" s="4">
        <v>36.704811999999997</v>
      </c>
    </row>
    <row r="883" spans="1:3" x14ac:dyDescent="0.35">
      <c r="A883" s="4">
        <v>1000</v>
      </c>
      <c r="B883" s="4">
        <v>950</v>
      </c>
      <c r="C883" s="4">
        <v>36.963962000000002</v>
      </c>
    </row>
    <row r="884" spans="1:3" x14ac:dyDescent="0.35">
      <c r="A884" s="4">
        <v>1000</v>
      </c>
      <c r="B884" s="4">
        <v>940</v>
      </c>
      <c r="C884" s="4">
        <v>37.201999000000001</v>
      </c>
    </row>
    <row r="885" spans="1:3" x14ac:dyDescent="0.35">
      <c r="A885" s="4">
        <v>1000</v>
      </c>
      <c r="B885" s="4">
        <v>930</v>
      </c>
      <c r="C885" s="4">
        <v>37.504404999999998</v>
      </c>
    </row>
    <row r="886" spans="1:3" x14ac:dyDescent="0.35">
      <c r="A886" s="4">
        <v>1000</v>
      </c>
      <c r="B886" s="4">
        <v>920</v>
      </c>
      <c r="C886" s="4">
        <v>38.477859000000002</v>
      </c>
    </row>
    <row r="887" spans="1:3" x14ac:dyDescent="0.35">
      <c r="A887" s="4">
        <v>1000</v>
      </c>
      <c r="B887" s="4">
        <v>910</v>
      </c>
      <c r="C887" s="4">
        <v>39.551709000000002</v>
      </c>
    </row>
    <row r="888" spans="1:3" x14ac:dyDescent="0.35">
      <c r="A888" s="4">
        <v>1000</v>
      </c>
      <c r="B888" s="4">
        <v>900</v>
      </c>
      <c r="C888" s="4">
        <v>40.454901999999997</v>
      </c>
    </row>
    <row r="890" spans="1:3" x14ac:dyDescent="0.35">
      <c r="A890" s="4" t="s">
        <v>444</v>
      </c>
      <c r="B890" s="4" t="s">
        <v>437</v>
      </c>
    </row>
    <row r="891" spans="1:3" x14ac:dyDescent="0.35">
      <c r="A891" s="4" t="s">
        <v>268</v>
      </c>
      <c r="B891" s="4" t="s">
        <v>269</v>
      </c>
      <c r="C891" s="4" t="s">
        <v>270</v>
      </c>
    </row>
    <row r="892" spans="1:3" x14ac:dyDescent="0.35">
      <c r="A892" s="4">
        <v>1000</v>
      </c>
      <c r="B892" s="4">
        <v>930</v>
      </c>
      <c r="C892" s="4">
        <v>1.7951000000000002E-2</v>
      </c>
    </row>
    <row r="893" spans="1:3" x14ac:dyDescent="0.35">
      <c r="A893" s="4">
        <v>1000</v>
      </c>
      <c r="B893" s="4">
        <v>920</v>
      </c>
      <c r="C893" s="4">
        <v>1.459306</v>
      </c>
    </row>
    <row r="894" spans="1:3" x14ac:dyDescent="0.35">
      <c r="A894" s="4">
        <v>1000</v>
      </c>
      <c r="B894" s="4">
        <v>910</v>
      </c>
      <c r="C894" s="4">
        <v>2.9826619999999999</v>
      </c>
    </row>
    <row r="895" spans="1:3" x14ac:dyDescent="0.35">
      <c r="A895" s="4">
        <v>1000</v>
      </c>
      <c r="B895" s="4">
        <v>900</v>
      </c>
      <c r="C895" s="4">
        <v>4.1141949999999996</v>
      </c>
    </row>
    <row r="897" spans="1:3" x14ac:dyDescent="0.35">
      <c r="A897" s="4" t="s">
        <v>442</v>
      </c>
      <c r="B897" s="4" t="s">
        <v>437</v>
      </c>
    </row>
    <row r="898" spans="1:3" x14ac:dyDescent="0.35">
      <c r="A898" s="4" t="s">
        <v>268</v>
      </c>
      <c r="B898" s="4" t="s">
        <v>269</v>
      </c>
      <c r="C898" s="4" t="s">
        <v>270</v>
      </c>
    </row>
    <row r="899" spans="1:3" x14ac:dyDescent="0.35">
      <c r="A899" s="4">
        <v>1000</v>
      </c>
      <c r="B899" s="4">
        <v>920</v>
      </c>
      <c r="C899" s="4">
        <v>6.0610999999999998E-2</v>
      </c>
    </row>
    <row r="900" spans="1:3" x14ac:dyDescent="0.35">
      <c r="A900" s="4">
        <v>1000</v>
      </c>
      <c r="B900" s="4">
        <v>910</v>
      </c>
      <c r="C900" s="4">
        <v>0.14857799999999999</v>
      </c>
    </row>
    <row r="901" spans="1:3" x14ac:dyDescent="0.35">
      <c r="A901" s="4">
        <v>1000</v>
      </c>
      <c r="B901" s="4">
        <v>900</v>
      </c>
      <c r="C901" s="4">
        <v>0.21696199999999999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F3C70-7446-E740-9A14-7B5D0656695D}">
  <dimension ref="A1:W1030"/>
  <sheetViews>
    <sheetView workbookViewId="0">
      <selection activeCell="A2" sqref="A2:B3"/>
    </sheetView>
  </sheetViews>
  <sheetFormatPr defaultColWidth="8.83203125" defaultRowHeight="15.5" x14ac:dyDescent="0.35"/>
  <cols>
    <col min="1" max="1" width="9.83203125" style="4" customWidth="1"/>
    <col min="2" max="2" width="14" style="4" bestFit="1" customWidth="1"/>
    <col min="3" max="3" width="10.08203125" style="4" bestFit="1" customWidth="1"/>
    <col min="4" max="4" width="12.08203125" style="4" bestFit="1" customWidth="1"/>
    <col min="5" max="5" width="12.83203125" style="4" bestFit="1" customWidth="1"/>
    <col min="6" max="7" width="14.33203125" style="4" bestFit="1" customWidth="1"/>
    <col min="8" max="8" width="44.5" style="4" bestFit="1" customWidth="1"/>
    <col min="9" max="9" width="51.08203125" style="4" bestFit="1" customWidth="1"/>
    <col min="10" max="10" width="12.08203125" style="4" bestFit="1" customWidth="1"/>
    <col min="11" max="11" width="11.33203125" style="4" bestFit="1" customWidth="1"/>
    <col min="12" max="12" width="14.58203125" style="4" bestFit="1" customWidth="1"/>
    <col min="13" max="14" width="12.08203125" style="4" bestFit="1" customWidth="1"/>
    <col min="15" max="15" width="10.08203125" style="4" bestFit="1" customWidth="1"/>
    <col min="16" max="17" width="9.08203125" style="4" bestFit="1" customWidth="1"/>
    <col min="18" max="18" width="8.08203125" style="4" bestFit="1" customWidth="1"/>
    <col min="19" max="19" width="10.08203125" style="4" bestFit="1" customWidth="1"/>
    <col min="20" max="20" width="9.08203125" style="4" bestFit="1" customWidth="1"/>
    <col min="21" max="21" width="8.08203125" style="4" bestFit="1" customWidth="1"/>
    <col min="22" max="22" width="5.08203125" style="4" bestFit="1" customWidth="1"/>
    <col min="23" max="23" width="5" style="4" bestFit="1" customWidth="1"/>
    <col min="24" max="16384" width="8.83203125" style="4"/>
  </cols>
  <sheetData>
    <row r="1" spans="1:18" ht="29.15" customHeight="1" x14ac:dyDescent="0.35">
      <c r="A1" s="53" t="s">
        <v>650</v>
      </c>
    </row>
    <row r="2" spans="1:18" x14ac:dyDescent="0.35">
      <c r="A2" s="4" t="s">
        <v>696</v>
      </c>
      <c r="B2" s="4" t="s">
        <v>698</v>
      </c>
      <c r="C2" s="4" t="s">
        <v>267</v>
      </c>
    </row>
    <row r="3" spans="1:18" x14ac:dyDescent="0.35">
      <c r="A3" s="4" t="s">
        <v>697</v>
      </c>
      <c r="B3" s="4" t="s">
        <v>699</v>
      </c>
      <c r="C3" s="4" t="s">
        <v>270</v>
      </c>
      <c r="D3" s="4" t="s">
        <v>271</v>
      </c>
      <c r="E3" s="4" t="s">
        <v>272</v>
      </c>
      <c r="F3" s="4" t="s">
        <v>3</v>
      </c>
      <c r="G3" s="4" t="s">
        <v>273</v>
      </c>
      <c r="H3" s="4" t="s">
        <v>5</v>
      </c>
      <c r="I3" s="4" t="s">
        <v>274</v>
      </c>
      <c r="J3" s="4" t="s">
        <v>275</v>
      </c>
      <c r="K3" s="4" t="s">
        <v>276</v>
      </c>
      <c r="L3" s="4" t="s">
        <v>277</v>
      </c>
      <c r="M3" s="4" t="s">
        <v>278</v>
      </c>
      <c r="N3" s="4" t="s">
        <v>279</v>
      </c>
      <c r="O3" s="4" t="s">
        <v>280</v>
      </c>
      <c r="P3" s="4" t="s">
        <v>281</v>
      </c>
      <c r="Q3" s="4" t="s">
        <v>282</v>
      </c>
      <c r="R3" s="4" t="s">
        <v>283</v>
      </c>
    </row>
    <row r="4" spans="1:18" x14ac:dyDescent="0.35">
      <c r="A4" s="4">
        <v>1000</v>
      </c>
      <c r="B4" s="4">
        <v>1400</v>
      </c>
      <c r="C4" s="4">
        <v>99.082746999999998</v>
      </c>
      <c r="D4" s="4">
        <v>1</v>
      </c>
      <c r="E4" s="4">
        <v>1</v>
      </c>
      <c r="F4" s="4">
        <v>299.59029099999998</v>
      </c>
      <c r="G4" s="4">
        <v>-1147275.493302</v>
      </c>
      <c r="H4" s="4">
        <v>39.828843999999997</v>
      </c>
      <c r="I4" s="4">
        <v>-547.05362400000001</v>
      </c>
      <c r="J4" s="4">
        <v>5008.9965410000004</v>
      </c>
      <c r="K4" s="4">
        <v>150.15153100000001</v>
      </c>
      <c r="L4" s="4">
        <v>-6.3179999999999996</v>
      </c>
      <c r="M4" s="4">
        <v>0</v>
      </c>
      <c r="N4" s="4">
        <v>2.4877129999999998</v>
      </c>
      <c r="O4" s="4">
        <v>0</v>
      </c>
      <c r="P4" s="4">
        <v>0.98899999999999999</v>
      </c>
      <c r="Q4" s="4">
        <v>0.68164000000000002</v>
      </c>
      <c r="R4" s="4">
        <v>0</v>
      </c>
    </row>
    <row r="5" spans="1:18" x14ac:dyDescent="0.35">
      <c r="A5" s="4">
        <v>1000</v>
      </c>
      <c r="B5" s="4">
        <v>1400</v>
      </c>
      <c r="C5" s="4">
        <v>99.082746999999998</v>
      </c>
      <c r="D5" s="4">
        <v>1</v>
      </c>
      <c r="E5" s="4">
        <v>1</v>
      </c>
      <c r="F5" s="4">
        <v>299.59029099999998</v>
      </c>
      <c r="G5" s="4">
        <v>-1147275.493302</v>
      </c>
      <c r="H5" s="4">
        <v>39.828843999999997</v>
      </c>
      <c r="I5" s="4">
        <v>-547.05362400000001</v>
      </c>
      <c r="J5" s="4">
        <v>5008.9965410000004</v>
      </c>
      <c r="K5" s="4">
        <v>150.15153100000001</v>
      </c>
      <c r="L5" s="4">
        <v>-6.3179999999999996</v>
      </c>
      <c r="M5" s="4">
        <v>0</v>
      </c>
      <c r="N5" s="4">
        <v>2.4877129999999998</v>
      </c>
      <c r="O5" s="4">
        <v>0</v>
      </c>
      <c r="P5" s="4">
        <v>0.98899999999999999</v>
      </c>
      <c r="Q5" s="4">
        <v>0.68164000000000002</v>
      </c>
      <c r="R5" s="4">
        <v>0</v>
      </c>
    </row>
    <row r="6" spans="1:18" x14ac:dyDescent="0.35">
      <c r="A6" s="4">
        <v>1000</v>
      </c>
      <c r="B6" s="4">
        <v>1390</v>
      </c>
      <c r="C6" s="4">
        <v>99.082993999999999</v>
      </c>
      <c r="D6" s="4">
        <v>1</v>
      </c>
      <c r="E6" s="4">
        <v>1</v>
      </c>
      <c r="F6" s="4">
        <v>298.69087200000001</v>
      </c>
      <c r="G6" s="4">
        <v>-1148780.3858099999</v>
      </c>
      <c r="H6" s="4">
        <v>39.778998000000001</v>
      </c>
      <c r="I6" s="4">
        <v>-544.67390999999998</v>
      </c>
      <c r="J6" s="4">
        <v>5005.5878469999998</v>
      </c>
      <c r="K6" s="4">
        <v>150.14515800000001</v>
      </c>
      <c r="L6" s="4">
        <v>-6.4059999999999997</v>
      </c>
      <c r="M6" s="4">
        <v>0</v>
      </c>
      <c r="N6" s="4">
        <v>2.490837</v>
      </c>
      <c r="O6" s="4">
        <v>0</v>
      </c>
      <c r="P6" s="4">
        <v>1.02</v>
      </c>
      <c r="Q6" s="4">
        <v>0.67976099999999995</v>
      </c>
      <c r="R6" s="4">
        <v>0</v>
      </c>
    </row>
    <row r="7" spans="1:18" x14ac:dyDescent="0.35">
      <c r="A7" s="4">
        <v>1000</v>
      </c>
      <c r="B7" s="4">
        <v>1380</v>
      </c>
      <c r="C7" s="4">
        <v>99.083264</v>
      </c>
      <c r="D7" s="4">
        <v>1</v>
      </c>
      <c r="E7" s="4">
        <v>1</v>
      </c>
      <c r="F7" s="4">
        <v>297.786115</v>
      </c>
      <c r="G7" s="4">
        <v>-1150285.5420289999</v>
      </c>
      <c r="H7" s="4">
        <v>39.729205999999998</v>
      </c>
      <c r="I7" s="4">
        <v>-542.29817200000002</v>
      </c>
      <c r="J7" s="4">
        <v>5002.0521360000002</v>
      </c>
      <c r="K7" s="4">
        <v>150.13890900000001</v>
      </c>
      <c r="L7" s="4">
        <v>-6.4950000000000001</v>
      </c>
      <c r="M7" s="4">
        <v>0</v>
      </c>
      <c r="N7" s="4">
        <v>2.4939650000000002</v>
      </c>
      <c r="O7" s="4">
        <v>0</v>
      </c>
      <c r="P7" s="4">
        <v>1.05</v>
      </c>
      <c r="Q7" s="4">
        <v>0.677871</v>
      </c>
      <c r="R7" s="4">
        <v>0</v>
      </c>
    </row>
    <row r="8" spans="1:18" x14ac:dyDescent="0.35">
      <c r="A8" s="4">
        <v>1000</v>
      </c>
      <c r="B8" s="4">
        <v>1370</v>
      </c>
      <c r="C8" s="4">
        <v>99.083557999999996</v>
      </c>
      <c r="D8" s="4">
        <v>1</v>
      </c>
      <c r="E8" s="4">
        <v>1</v>
      </c>
      <c r="F8" s="4">
        <v>296.87595599999997</v>
      </c>
      <c r="G8" s="4">
        <v>-1151790.9740269999</v>
      </c>
      <c r="H8" s="4">
        <v>39.679470999999999</v>
      </c>
      <c r="I8" s="4">
        <v>-539.92644399999995</v>
      </c>
      <c r="J8" s="4">
        <v>4998.3895579999999</v>
      </c>
      <c r="K8" s="4">
        <v>150.13278800000001</v>
      </c>
      <c r="L8" s="4">
        <v>-6.585</v>
      </c>
      <c r="M8" s="4">
        <v>0</v>
      </c>
      <c r="N8" s="4">
        <v>2.497099</v>
      </c>
      <c r="O8" s="4">
        <v>0</v>
      </c>
      <c r="P8" s="4">
        <v>1.081</v>
      </c>
      <c r="Q8" s="4">
        <v>0.67597099999999999</v>
      </c>
      <c r="R8" s="4">
        <v>0</v>
      </c>
    </row>
    <row r="9" spans="1:18" x14ac:dyDescent="0.35">
      <c r="A9" s="4">
        <v>1000</v>
      </c>
      <c r="B9" s="4">
        <v>1360</v>
      </c>
      <c r="C9" s="4">
        <v>99.083876000000004</v>
      </c>
      <c r="D9" s="4">
        <v>1</v>
      </c>
      <c r="E9" s="4">
        <v>1</v>
      </c>
      <c r="F9" s="4">
        <v>295.96032600000001</v>
      </c>
      <c r="G9" s="4">
        <v>-1153296.6943320001</v>
      </c>
      <c r="H9" s="4">
        <v>39.629793999999997</v>
      </c>
      <c r="I9" s="4">
        <v>-537.55876499999999</v>
      </c>
      <c r="J9" s="4">
        <v>4994.6002699999999</v>
      </c>
      <c r="K9" s="4">
        <v>150.12679600000001</v>
      </c>
      <c r="L9" s="4">
        <v>-6.6760000000000002</v>
      </c>
      <c r="M9" s="4">
        <v>0</v>
      </c>
      <c r="N9" s="4">
        <v>2.5002369999999998</v>
      </c>
      <c r="O9" s="4">
        <v>0</v>
      </c>
      <c r="P9" s="4">
        <v>1.1120000000000001</v>
      </c>
      <c r="Q9" s="4">
        <v>0.67405999999999999</v>
      </c>
      <c r="R9" s="4">
        <v>0</v>
      </c>
    </row>
    <row r="10" spans="1:18" x14ac:dyDescent="0.35">
      <c r="A10" s="4">
        <v>1000</v>
      </c>
      <c r="B10" s="4">
        <v>1350</v>
      </c>
      <c r="C10" s="4">
        <v>99.084218000000007</v>
      </c>
      <c r="D10" s="4">
        <v>1</v>
      </c>
      <c r="E10" s="4">
        <v>1</v>
      </c>
      <c r="F10" s="4">
        <v>295.03915699999999</v>
      </c>
      <c r="G10" s="4">
        <v>-1154802.7159549999</v>
      </c>
      <c r="H10" s="4">
        <v>39.580177999999997</v>
      </c>
      <c r="I10" s="4">
        <v>-535.19517299999995</v>
      </c>
      <c r="J10" s="4">
        <v>4990.684432</v>
      </c>
      <c r="K10" s="4">
        <v>150.120937</v>
      </c>
      <c r="L10" s="4">
        <v>-6.7679999999999998</v>
      </c>
      <c r="M10" s="4">
        <v>0</v>
      </c>
      <c r="N10" s="4">
        <v>2.5033799999999999</v>
      </c>
      <c r="O10" s="4">
        <v>0</v>
      </c>
      <c r="P10" s="4">
        <v>1.1439999999999999</v>
      </c>
      <c r="Q10" s="4">
        <v>0.67213999999999996</v>
      </c>
      <c r="R10" s="4">
        <v>0</v>
      </c>
    </row>
    <row r="11" spans="1:18" x14ac:dyDescent="0.35">
      <c r="A11" s="4">
        <v>1000</v>
      </c>
      <c r="B11" s="4">
        <v>1340</v>
      </c>
      <c r="C11" s="4">
        <v>99.084585000000004</v>
      </c>
      <c r="D11" s="4">
        <v>1</v>
      </c>
      <c r="E11" s="4">
        <v>1</v>
      </c>
      <c r="F11" s="4">
        <v>294.11237899999998</v>
      </c>
      <c r="G11" s="4">
        <v>-1156309.0524170001</v>
      </c>
      <c r="H11" s="4">
        <v>39.530622999999999</v>
      </c>
      <c r="I11" s="4">
        <v>-532.83570699999996</v>
      </c>
      <c r="J11" s="4">
        <v>4986.6422149999999</v>
      </c>
      <c r="K11" s="4">
        <v>150.11521400000001</v>
      </c>
      <c r="L11" s="4">
        <v>-6.8620000000000001</v>
      </c>
      <c r="M11" s="4">
        <v>0</v>
      </c>
      <c r="N11" s="4">
        <v>2.5065270000000002</v>
      </c>
      <c r="O11" s="4">
        <v>0</v>
      </c>
      <c r="P11" s="4">
        <v>1.1759999999999999</v>
      </c>
      <c r="Q11" s="4">
        <v>0.67020900000000005</v>
      </c>
      <c r="R11" s="4">
        <v>0</v>
      </c>
    </row>
    <row r="12" spans="1:18" x14ac:dyDescent="0.35">
      <c r="A12" s="4">
        <v>1000</v>
      </c>
      <c r="B12" s="4">
        <v>1330</v>
      </c>
      <c r="C12" s="4">
        <v>99.084979000000004</v>
      </c>
      <c r="D12" s="4">
        <v>1</v>
      </c>
      <c r="E12" s="4">
        <v>1</v>
      </c>
      <c r="F12" s="4">
        <v>293.17992099999998</v>
      </c>
      <c r="G12" s="4">
        <v>-1157815.717768</v>
      </c>
      <c r="H12" s="4">
        <v>39.481132000000002</v>
      </c>
      <c r="I12" s="4">
        <v>-530.48041000000001</v>
      </c>
      <c r="J12" s="4">
        <v>4982.4737949999999</v>
      </c>
      <c r="K12" s="4">
        <v>150.10963000000001</v>
      </c>
      <c r="L12" s="4">
        <v>-6.9560000000000004</v>
      </c>
      <c r="M12" s="4">
        <v>0</v>
      </c>
      <c r="N12" s="4">
        <v>2.5096790000000002</v>
      </c>
      <c r="O12" s="4">
        <v>0</v>
      </c>
      <c r="P12" s="4">
        <v>1.2090000000000001</v>
      </c>
      <c r="Q12" s="4">
        <v>0.668269</v>
      </c>
      <c r="R12" s="4">
        <v>0</v>
      </c>
    </row>
    <row r="13" spans="1:18" x14ac:dyDescent="0.35">
      <c r="A13" s="4">
        <v>1000</v>
      </c>
      <c r="B13" s="4">
        <v>1320</v>
      </c>
      <c r="C13" s="4">
        <v>99.085398999999995</v>
      </c>
      <c r="D13" s="4">
        <v>1</v>
      </c>
      <c r="E13" s="4">
        <v>1</v>
      </c>
      <c r="F13" s="4">
        <v>292.24171000000001</v>
      </c>
      <c r="G13" s="4">
        <v>-1159322.7266200001</v>
      </c>
      <c r="H13" s="4">
        <v>39.431705999999998</v>
      </c>
      <c r="I13" s="4">
        <v>-528.129324</v>
      </c>
      <c r="J13" s="4">
        <v>4978.1793550000002</v>
      </c>
      <c r="K13" s="4">
        <v>150.10418799999999</v>
      </c>
      <c r="L13" s="4">
        <v>-7.0519999999999996</v>
      </c>
      <c r="M13" s="4">
        <v>0</v>
      </c>
      <c r="N13" s="4">
        <v>2.5128360000000001</v>
      </c>
      <c r="O13" s="4">
        <v>0</v>
      </c>
      <c r="P13" s="4">
        <v>1.242</v>
      </c>
      <c r="Q13" s="4">
        <v>0.66631899999999999</v>
      </c>
      <c r="R13" s="4">
        <v>0</v>
      </c>
    </row>
    <row r="14" spans="1:18" x14ac:dyDescent="0.35">
      <c r="A14" s="4">
        <v>1000</v>
      </c>
      <c r="B14" s="4">
        <v>1310</v>
      </c>
      <c r="C14" s="4">
        <v>99.085847000000001</v>
      </c>
      <c r="D14" s="4">
        <v>1</v>
      </c>
      <c r="E14" s="4">
        <v>1</v>
      </c>
      <c r="F14" s="4">
        <v>291.29767199999998</v>
      </c>
      <c r="G14" s="4">
        <v>-1160830.094175</v>
      </c>
      <c r="H14" s="4">
        <v>39.382347000000003</v>
      </c>
      <c r="I14" s="4">
        <v>-525.78249500000004</v>
      </c>
      <c r="J14" s="4">
        <v>4973.7590849999997</v>
      </c>
      <c r="K14" s="4">
        <v>150.098893</v>
      </c>
      <c r="L14" s="4">
        <v>-7.149</v>
      </c>
      <c r="M14" s="4">
        <v>0</v>
      </c>
      <c r="N14" s="4">
        <v>2.5159959999999999</v>
      </c>
      <c r="O14" s="4">
        <v>0</v>
      </c>
      <c r="P14" s="4">
        <v>1.2749999999999999</v>
      </c>
      <c r="Q14" s="4">
        <v>0.66435900000000003</v>
      </c>
      <c r="R14" s="4">
        <v>0</v>
      </c>
    </row>
    <row r="15" spans="1:18" x14ac:dyDescent="0.35">
      <c r="A15" s="4">
        <v>1000</v>
      </c>
      <c r="B15" s="4">
        <v>1300</v>
      </c>
      <c r="C15" s="4">
        <v>99.086322999999993</v>
      </c>
      <c r="D15" s="4">
        <v>1</v>
      </c>
      <c r="E15" s="4">
        <v>1</v>
      </c>
      <c r="F15" s="4">
        <v>290.34773200000001</v>
      </c>
      <c r="G15" s="4">
        <v>-1162337.8362499999</v>
      </c>
      <c r="H15" s="4">
        <v>39.333058000000001</v>
      </c>
      <c r="I15" s="4">
        <v>-523.43996900000002</v>
      </c>
      <c r="J15" s="4">
        <v>4969.2131840000002</v>
      </c>
      <c r="K15" s="4">
        <v>150.09374800000001</v>
      </c>
      <c r="L15" s="4">
        <v>-7.2469999999999999</v>
      </c>
      <c r="M15" s="4">
        <v>0</v>
      </c>
      <c r="N15" s="4">
        <v>2.519161</v>
      </c>
      <c r="O15" s="4">
        <v>0</v>
      </c>
      <c r="P15" s="4">
        <v>1.3089999999999999</v>
      </c>
      <c r="Q15" s="4">
        <v>0.66239000000000003</v>
      </c>
      <c r="R15" s="4">
        <v>0</v>
      </c>
    </row>
    <row r="16" spans="1:18" x14ac:dyDescent="0.35">
      <c r="A16" s="4">
        <v>1000</v>
      </c>
      <c r="B16" s="4">
        <v>1290</v>
      </c>
      <c r="C16" s="4">
        <v>99.086828999999994</v>
      </c>
      <c r="D16" s="4">
        <v>1</v>
      </c>
      <c r="E16" s="4">
        <v>1</v>
      </c>
      <c r="F16" s="4">
        <v>289.39181300000001</v>
      </c>
      <c r="G16" s="4">
        <v>-1163845.9693150001</v>
      </c>
      <c r="H16" s="4">
        <v>39.283839</v>
      </c>
      <c r="I16" s="4">
        <v>-521.10179400000004</v>
      </c>
      <c r="J16" s="4">
        <v>4964.5418609999997</v>
      </c>
      <c r="K16" s="4">
        <v>150.08875599999999</v>
      </c>
      <c r="L16" s="4">
        <v>-7.3460000000000001</v>
      </c>
      <c r="M16" s="4">
        <v>0</v>
      </c>
      <c r="N16" s="4">
        <v>2.5223309999999999</v>
      </c>
      <c r="O16" s="4">
        <v>0</v>
      </c>
      <c r="P16" s="4">
        <v>1.343</v>
      </c>
      <c r="Q16" s="4">
        <v>0.660412</v>
      </c>
      <c r="R16" s="4">
        <v>0</v>
      </c>
    </row>
    <row r="17" spans="1:18" x14ac:dyDescent="0.35">
      <c r="A17" s="4">
        <v>1000</v>
      </c>
      <c r="B17" s="4">
        <v>1280</v>
      </c>
      <c r="C17" s="4">
        <v>99.087363999999994</v>
      </c>
      <c r="D17" s="4">
        <v>1</v>
      </c>
      <c r="E17" s="4">
        <v>1</v>
      </c>
      <c r="F17" s="4">
        <v>288.42983600000002</v>
      </c>
      <c r="G17" s="4">
        <v>-1165354.510522</v>
      </c>
      <c r="H17" s="4">
        <v>39.234693</v>
      </c>
      <c r="I17" s="4">
        <v>-518.76802099999998</v>
      </c>
      <c r="J17" s="4">
        <v>4959.7453310000001</v>
      </c>
      <c r="K17" s="4">
        <v>150.083923</v>
      </c>
      <c r="L17" s="4">
        <v>-7.4470000000000001</v>
      </c>
      <c r="M17" s="4">
        <v>0</v>
      </c>
      <c r="N17" s="4">
        <v>2.5255040000000002</v>
      </c>
      <c r="O17" s="4">
        <v>0</v>
      </c>
      <c r="P17" s="4">
        <v>1.3779999999999999</v>
      </c>
      <c r="Q17" s="4">
        <v>0.65842500000000004</v>
      </c>
      <c r="R17" s="4">
        <v>0</v>
      </c>
    </row>
    <row r="18" spans="1:18" x14ac:dyDescent="0.35">
      <c r="A18" s="4">
        <v>1000</v>
      </c>
      <c r="B18" s="4">
        <v>1270</v>
      </c>
      <c r="C18" s="4">
        <v>99.087930999999998</v>
      </c>
      <c r="D18" s="4">
        <v>1</v>
      </c>
      <c r="E18" s="4">
        <v>1</v>
      </c>
      <c r="F18" s="4">
        <v>287.46172100000001</v>
      </c>
      <c r="G18" s="4">
        <v>-1166863.477742</v>
      </c>
      <c r="H18" s="4">
        <v>39.185622000000002</v>
      </c>
      <c r="I18" s="4">
        <v>-516.43870300000003</v>
      </c>
      <c r="J18" s="4">
        <v>4954.8238190000002</v>
      </c>
      <c r="K18" s="4">
        <v>150.07925299999999</v>
      </c>
      <c r="L18" s="4">
        <v>-7.5490000000000004</v>
      </c>
      <c r="M18" s="4">
        <v>0</v>
      </c>
      <c r="N18" s="4">
        <v>2.5286810000000002</v>
      </c>
      <c r="O18" s="4">
        <v>0</v>
      </c>
      <c r="P18" s="4">
        <v>1.413</v>
      </c>
      <c r="Q18" s="4">
        <v>0.65642999999999996</v>
      </c>
      <c r="R18" s="4">
        <v>0</v>
      </c>
    </row>
    <row r="19" spans="1:18" x14ac:dyDescent="0.35">
      <c r="A19" s="4">
        <v>1000</v>
      </c>
      <c r="B19" s="4">
        <v>1260</v>
      </c>
      <c r="C19" s="4">
        <v>99.088530000000006</v>
      </c>
      <c r="D19" s="4">
        <v>1</v>
      </c>
      <c r="E19" s="4">
        <v>1</v>
      </c>
      <c r="F19" s="4">
        <v>286.48738600000001</v>
      </c>
      <c r="G19" s="4">
        <v>-1168372.8896059999</v>
      </c>
      <c r="H19" s="4">
        <v>39.136628000000002</v>
      </c>
      <c r="I19" s="4">
        <v>-514.11389399999996</v>
      </c>
      <c r="J19" s="4">
        <v>4949.7775609999999</v>
      </c>
      <c r="K19" s="4">
        <v>150.07474999999999</v>
      </c>
      <c r="L19" s="4">
        <v>-7.6520000000000001</v>
      </c>
      <c r="M19" s="4">
        <v>0</v>
      </c>
      <c r="N19" s="4">
        <v>2.5318619999999998</v>
      </c>
      <c r="O19" s="4">
        <v>0</v>
      </c>
      <c r="P19" s="4">
        <v>1.4490000000000001</v>
      </c>
      <c r="Q19" s="4">
        <v>0.65442599999999995</v>
      </c>
      <c r="R19" s="4">
        <v>0</v>
      </c>
    </row>
    <row r="20" spans="1:18" x14ac:dyDescent="0.35">
      <c r="A20" s="4">
        <v>1000</v>
      </c>
      <c r="B20" s="4">
        <v>1250</v>
      </c>
      <c r="C20" s="4">
        <v>99.089162000000002</v>
      </c>
      <c r="D20" s="4">
        <v>1</v>
      </c>
      <c r="E20" s="4">
        <v>1</v>
      </c>
      <c r="F20" s="4">
        <v>285.50674800000002</v>
      </c>
      <c r="G20" s="4">
        <v>-1169882.765538</v>
      </c>
      <c r="H20" s="4">
        <v>39.087713000000001</v>
      </c>
      <c r="I20" s="4">
        <v>-511.79365200000001</v>
      </c>
      <c r="J20" s="4">
        <v>4944.6068020000002</v>
      </c>
      <c r="K20" s="4">
        <v>150.07042000000001</v>
      </c>
      <c r="L20" s="4">
        <v>-7.7569999999999997</v>
      </c>
      <c r="M20" s="4">
        <v>0</v>
      </c>
      <c r="N20" s="4">
        <v>2.5350459999999999</v>
      </c>
      <c r="O20" s="4">
        <v>0</v>
      </c>
      <c r="P20" s="4">
        <v>1.4850000000000001</v>
      </c>
      <c r="Q20" s="4">
        <v>0.65241400000000005</v>
      </c>
      <c r="R20" s="4">
        <v>0</v>
      </c>
    </row>
    <row r="21" spans="1:18" x14ac:dyDescent="0.35">
      <c r="A21" s="4">
        <v>1000</v>
      </c>
      <c r="B21" s="4">
        <v>1240</v>
      </c>
      <c r="C21" s="4">
        <v>99.089827</v>
      </c>
      <c r="D21" s="4">
        <v>1</v>
      </c>
      <c r="E21" s="4">
        <v>1</v>
      </c>
      <c r="F21" s="4">
        <v>284.519722</v>
      </c>
      <c r="G21" s="4">
        <v>-1171393.1258020001</v>
      </c>
      <c r="H21" s="4">
        <v>39.038877999999997</v>
      </c>
      <c r="I21" s="4">
        <v>-509.47803599999997</v>
      </c>
      <c r="J21" s="4">
        <v>4939.3117990000001</v>
      </c>
      <c r="K21" s="4">
        <v>150.06626700000001</v>
      </c>
      <c r="L21" s="4">
        <v>-7.8630000000000004</v>
      </c>
      <c r="M21" s="4">
        <v>0</v>
      </c>
      <c r="N21" s="4">
        <v>2.5382349999999998</v>
      </c>
      <c r="O21" s="4">
        <v>0</v>
      </c>
      <c r="P21" s="4">
        <v>1.5209999999999999</v>
      </c>
      <c r="Q21" s="4">
        <v>0.65039499999999995</v>
      </c>
      <c r="R21" s="4">
        <v>0</v>
      </c>
    </row>
    <row r="22" spans="1:18" x14ac:dyDescent="0.35">
      <c r="A22" s="4">
        <v>1000</v>
      </c>
      <c r="B22" s="4">
        <v>1230</v>
      </c>
      <c r="C22" s="4">
        <v>99.090528000000006</v>
      </c>
      <c r="D22" s="4">
        <v>1</v>
      </c>
      <c r="E22" s="4">
        <v>1</v>
      </c>
      <c r="F22" s="4">
        <v>283.52622100000002</v>
      </c>
      <c r="G22" s="4">
        <v>-1172903.9915469999</v>
      </c>
      <c r="H22" s="4">
        <v>38.990125999999997</v>
      </c>
      <c r="I22" s="4">
        <v>-507.16710799999998</v>
      </c>
      <c r="J22" s="4">
        <v>4933.8928189999997</v>
      </c>
      <c r="K22" s="4">
        <v>150.062298</v>
      </c>
      <c r="L22" s="4">
        <v>-7.97</v>
      </c>
      <c r="M22" s="4">
        <v>0</v>
      </c>
      <c r="N22" s="4">
        <v>2.541426</v>
      </c>
      <c r="O22" s="4">
        <v>0</v>
      </c>
      <c r="P22" s="4">
        <v>1.5580000000000001</v>
      </c>
      <c r="Q22" s="4">
        <v>0.64836800000000006</v>
      </c>
      <c r="R22" s="4">
        <v>0</v>
      </c>
    </row>
    <row r="23" spans="1:18" x14ac:dyDescent="0.35">
      <c r="A23" s="4">
        <v>1000</v>
      </c>
      <c r="B23" s="4">
        <v>1220</v>
      </c>
      <c r="C23" s="4">
        <v>99.091265000000007</v>
      </c>
      <c r="D23" s="4">
        <v>1</v>
      </c>
      <c r="E23" s="4">
        <v>1</v>
      </c>
      <c r="F23" s="4">
        <v>282.52615600000001</v>
      </c>
      <c r="G23" s="4">
        <v>-1174415.384851</v>
      </c>
      <c r="H23" s="4">
        <v>38.941459000000002</v>
      </c>
      <c r="I23" s="4">
        <v>-504.86093299999999</v>
      </c>
      <c r="J23" s="4">
        <v>4928.3501420000002</v>
      </c>
      <c r="K23" s="4">
        <v>150.05851699999999</v>
      </c>
      <c r="L23" s="4">
        <v>-8.0790000000000006</v>
      </c>
      <c r="M23" s="4">
        <v>0</v>
      </c>
      <c r="N23" s="4">
        <v>2.5446209999999998</v>
      </c>
      <c r="O23" s="4">
        <v>0</v>
      </c>
      <c r="P23" s="4">
        <v>1.5960000000000001</v>
      </c>
      <c r="Q23" s="4">
        <v>0.64633399999999996</v>
      </c>
      <c r="R23" s="4">
        <v>0</v>
      </c>
    </row>
    <row r="24" spans="1:18" x14ac:dyDescent="0.35">
      <c r="A24" s="4">
        <v>1000</v>
      </c>
      <c r="B24" s="4">
        <v>1210</v>
      </c>
      <c r="C24" s="4">
        <v>99.092039999999997</v>
      </c>
      <c r="D24" s="4">
        <v>1</v>
      </c>
      <c r="E24" s="4">
        <v>1</v>
      </c>
      <c r="F24" s="4">
        <v>281.51943699999998</v>
      </c>
      <c r="G24" s="4">
        <v>-1175927.328773</v>
      </c>
      <c r="H24" s="4">
        <v>38.892878000000003</v>
      </c>
      <c r="I24" s="4">
        <v>-502.55957899999999</v>
      </c>
      <c r="J24" s="4">
        <v>4922.6840599999996</v>
      </c>
      <c r="K24" s="4">
        <v>150.05493100000001</v>
      </c>
      <c r="L24" s="4">
        <v>-8.19</v>
      </c>
      <c r="M24" s="4">
        <v>0</v>
      </c>
      <c r="N24" s="4">
        <v>2.5478200000000002</v>
      </c>
      <c r="O24" s="4">
        <v>0</v>
      </c>
      <c r="P24" s="4">
        <v>1.6339999999999999</v>
      </c>
      <c r="Q24" s="4">
        <v>0.644293</v>
      </c>
      <c r="R24" s="4">
        <v>0</v>
      </c>
    </row>
    <row r="25" spans="1:18" x14ac:dyDescent="0.35">
      <c r="A25" s="4">
        <v>1000</v>
      </c>
      <c r="B25" s="4">
        <v>1200</v>
      </c>
      <c r="C25" s="4">
        <v>99.092853000000005</v>
      </c>
      <c r="D25" s="4">
        <v>1</v>
      </c>
      <c r="E25" s="4">
        <v>1</v>
      </c>
      <c r="F25" s="4">
        <v>280.52070099999997</v>
      </c>
      <c r="G25" s="4">
        <v>-1177418.097601</v>
      </c>
      <c r="H25" s="4">
        <v>38.844386999999998</v>
      </c>
      <c r="I25" s="4">
        <v>-500.26311600000002</v>
      </c>
      <c r="J25" s="4">
        <v>4916.8948799999998</v>
      </c>
      <c r="K25" s="4">
        <v>146.87384499999999</v>
      </c>
      <c r="L25" s="4">
        <v>-8.3019999999999996</v>
      </c>
      <c r="M25" s="4">
        <v>0</v>
      </c>
      <c r="N25" s="4">
        <v>2.551021</v>
      </c>
      <c r="O25" s="4">
        <v>0</v>
      </c>
      <c r="P25" s="4">
        <v>1.6719999999999999</v>
      </c>
      <c r="Q25" s="4">
        <v>0.64224599999999998</v>
      </c>
      <c r="R25" s="4">
        <v>0</v>
      </c>
    </row>
    <row r="26" spans="1:18" x14ac:dyDescent="0.35">
      <c r="A26" s="4">
        <v>1000</v>
      </c>
      <c r="B26" s="4">
        <v>1190</v>
      </c>
      <c r="C26" s="4">
        <v>99.093706999999995</v>
      </c>
      <c r="D26" s="4">
        <v>1</v>
      </c>
      <c r="E26" s="4">
        <v>1</v>
      </c>
      <c r="F26" s="4">
        <v>279.52206899999999</v>
      </c>
      <c r="G26" s="4">
        <v>-1178899.3933619999</v>
      </c>
      <c r="H26" s="4">
        <v>38.795986999999997</v>
      </c>
      <c r="I26" s="4">
        <v>-497.97161899999998</v>
      </c>
      <c r="J26" s="4">
        <v>4910.982919</v>
      </c>
      <c r="K26" s="4">
        <v>146.86243899999999</v>
      </c>
      <c r="L26" s="4">
        <v>-8.4149999999999991</v>
      </c>
      <c r="M26" s="4">
        <v>0</v>
      </c>
      <c r="N26" s="4">
        <v>2.5542259999999999</v>
      </c>
      <c r="O26" s="4">
        <v>0</v>
      </c>
      <c r="P26" s="4">
        <v>1.7110000000000001</v>
      </c>
      <c r="Q26" s="4">
        <v>0.64019300000000001</v>
      </c>
      <c r="R26" s="4">
        <v>0</v>
      </c>
    </row>
    <row r="27" spans="1:18" x14ac:dyDescent="0.35">
      <c r="A27" s="4">
        <v>1000</v>
      </c>
      <c r="B27" s="4">
        <v>1180</v>
      </c>
      <c r="C27" s="4">
        <v>99.094600999999997</v>
      </c>
      <c r="D27" s="4">
        <v>1</v>
      </c>
      <c r="E27" s="4">
        <v>1</v>
      </c>
      <c r="F27" s="4">
        <v>278.51670899999999</v>
      </c>
      <c r="G27" s="4">
        <v>-1180381.225688</v>
      </c>
      <c r="H27" s="4">
        <v>38.747680000000003</v>
      </c>
      <c r="I27" s="4">
        <v>-495.68516499999998</v>
      </c>
      <c r="J27" s="4">
        <v>4904.9485130000003</v>
      </c>
      <c r="K27" s="4">
        <v>146.85071500000001</v>
      </c>
      <c r="L27" s="4">
        <v>-8.5299999999999994</v>
      </c>
      <c r="M27" s="4">
        <v>0</v>
      </c>
      <c r="N27" s="4">
        <v>2.5574330000000001</v>
      </c>
      <c r="O27" s="4">
        <v>0</v>
      </c>
      <c r="P27" s="4">
        <v>1.7509999999999999</v>
      </c>
      <c r="Q27" s="4">
        <v>0.63813500000000001</v>
      </c>
      <c r="R27" s="4">
        <v>0</v>
      </c>
    </row>
    <row r="28" spans="1:18" x14ac:dyDescent="0.35">
      <c r="A28" s="4">
        <v>1000</v>
      </c>
      <c r="B28" s="4">
        <v>1170</v>
      </c>
      <c r="C28" s="4">
        <v>99.095539000000002</v>
      </c>
      <c r="D28" s="4">
        <v>1</v>
      </c>
      <c r="E28" s="4">
        <v>1</v>
      </c>
      <c r="F28" s="4">
        <v>277.50452899999999</v>
      </c>
      <c r="G28" s="4">
        <v>-1181863.61629</v>
      </c>
      <c r="H28" s="4">
        <v>38.699469000000001</v>
      </c>
      <c r="I28" s="4">
        <v>-493.40383400000002</v>
      </c>
      <c r="J28" s="4">
        <v>4898.7920119999999</v>
      </c>
      <c r="K28" s="4">
        <v>146.83866900000001</v>
      </c>
      <c r="L28" s="4">
        <v>-8.6460000000000008</v>
      </c>
      <c r="M28" s="4">
        <v>0</v>
      </c>
      <c r="N28" s="4">
        <v>2.5606429999999998</v>
      </c>
      <c r="O28" s="4">
        <v>0</v>
      </c>
      <c r="P28" s="4">
        <v>1.7909999999999999</v>
      </c>
      <c r="Q28" s="4">
        <v>0.63607100000000005</v>
      </c>
      <c r="R28" s="4">
        <v>0</v>
      </c>
    </row>
    <row r="29" spans="1:18" x14ac:dyDescent="0.35">
      <c r="A29" s="4">
        <v>1000</v>
      </c>
      <c r="B29" s="4">
        <v>1160</v>
      </c>
      <c r="C29" s="4">
        <v>99.096520999999996</v>
      </c>
      <c r="D29" s="4">
        <v>1</v>
      </c>
      <c r="E29" s="4">
        <v>1</v>
      </c>
      <c r="F29" s="4">
        <v>276.485435</v>
      </c>
      <c r="G29" s="4">
        <v>-1183346.588038</v>
      </c>
      <c r="H29" s="4">
        <v>38.651355000000002</v>
      </c>
      <c r="I29" s="4">
        <v>-491.12771099999998</v>
      </c>
      <c r="J29" s="4">
        <v>4892.513782</v>
      </c>
      <c r="K29" s="4">
        <v>146.82629900000001</v>
      </c>
      <c r="L29" s="4">
        <v>-8.7650000000000006</v>
      </c>
      <c r="M29" s="4">
        <v>0</v>
      </c>
      <c r="N29" s="4">
        <v>2.5638559999999999</v>
      </c>
      <c r="O29" s="4">
        <v>0</v>
      </c>
      <c r="P29" s="4">
        <v>1.8320000000000001</v>
      </c>
      <c r="Q29" s="4">
        <v>0.63400400000000001</v>
      </c>
      <c r="R29" s="4">
        <v>0</v>
      </c>
    </row>
    <row r="30" spans="1:18" x14ac:dyDescent="0.35">
      <c r="A30" s="4">
        <v>1000</v>
      </c>
      <c r="B30" s="4">
        <v>1150</v>
      </c>
      <c r="C30" s="4">
        <v>99.096917000000005</v>
      </c>
      <c r="D30" s="4">
        <v>0.997042152034739</v>
      </c>
      <c r="E30" s="4">
        <v>0.99770700000000001</v>
      </c>
      <c r="F30" s="4">
        <v>275.37546099999997</v>
      </c>
      <c r="G30" s="4">
        <v>-1184938.444225</v>
      </c>
      <c r="H30" s="4">
        <v>38.596972999999998</v>
      </c>
      <c r="I30" s="4">
        <v>-488.68208299999998</v>
      </c>
      <c r="J30" s="4">
        <v>4880.0822410000001</v>
      </c>
      <c r="K30" s="4">
        <v>146.66269299999999</v>
      </c>
      <c r="L30" s="4">
        <v>-8.8849999999999998</v>
      </c>
      <c r="M30" s="4">
        <v>0</v>
      </c>
      <c r="N30" s="4">
        <v>2.5657679999999998</v>
      </c>
      <c r="O30" s="4">
        <v>3.3118699999999999</v>
      </c>
      <c r="P30" s="4">
        <v>1.881</v>
      </c>
      <c r="Q30" s="4">
        <v>0.63261400000000001</v>
      </c>
      <c r="R30" s="4">
        <v>0</v>
      </c>
    </row>
    <row r="31" spans="1:18" x14ac:dyDescent="0.35">
      <c r="A31" s="4">
        <v>1000</v>
      </c>
      <c r="B31" s="4">
        <v>1140</v>
      </c>
      <c r="C31" s="4">
        <v>99.096000000000004</v>
      </c>
      <c r="D31" s="4">
        <v>0.988219531195628</v>
      </c>
      <c r="E31" s="4">
        <v>0.99087800000000004</v>
      </c>
      <c r="F31" s="4">
        <v>274.095215</v>
      </c>
      <c r="G31" s="4">
        <v>-1186737.5986190001</v>
      </c>
      <c r="H31" s="4">
        <v>38.530208999999999</v>
      </c>
      <c r="I31" s="4">
        <v>-485.89967000000001</v>
      </c>
      <c r="J31" s="4">
        <v>4855.519886</v>
      </c>
      <c r="K31" s="4">
        <v>146.20153300000001</v>
      </c>
      <c r="L31" s="4">
        <v>-9.0060000000000002</v>
      </c>
      <c r="M31" s="4">
        <v>0</v>
      </c>
      <c r="N31" s="4">
        <v>2.5650050000000002</v>
      </c>
      <c r="O31" s="4">
        <v>3.3213200000000001</v>
      </c>
      <c r="P31" s="4">
        <v>1.946</v>
      </c>
      <c r="Q31" s="4">
        <v>0.63254999999999995</v>
      </c>
      <c r="R31" s="4">
        <v>0</v>
      </c>
    </row>
    <row r="32" spans="1:18" x14ac:dyDescent="0.35">
      <c r="A32" s="4">
        <v>1000</v>
      </c>
      <c r="B32" s="4">
        <v>1130</v>
      </c>
      <c r="C32" s="4">
        <v>99.094988999999998</v>
      </c>
      <c r="D32" s="4">
        <v>0.979530282530651</v>
      </c>
      <c r="E32" s="4">
        <v>0.98416800000000004</v>
      </c>
      <c r="F32" s="4">
        <v>272.816126</v>
      </c>
      <c r="G32" s="4">
        <v>-1188520.6592669999</v>
      </c>
      <c r="H32" s="4">
        <v>38.464041000000002</v>
      </c>
      <c r="I32" s="4">
        <v>-483.13663200000002</v>
      </c>
      <c r="J32" s="4">
        <v>4831.0358290000004</v>
      </c>
      <c r="K32" s="4">
        <v>145.74996400000001</v>
      </c>
      <c r="L32" s="4">
        <v>-9.1289999999999996</v>
      </c>
      <c r="M32" s="4">
        <v>0</v>
      </c>
      <c r="N32" s="4">
        <v>2.5641609999999999</v>
      </c>
      <c r="O32" s="4">
        <v>3.3310819999999999</v>
      </c>
      <c r="P32" s="4">
        <v>2.0129999999999999</v>
      </c>
      <c r="Q32" s="4">
        <v>0.63242399999999999</v>
      </c>
      <c r="R32" s="4">
        <v>0</v>
      </c>
    </row>
    <row r="33" spans="1:18" x14ac:dyDescent="0.35">
      <c r="A33" s="4">
        <v>1000</v>
      </c>
      <c r="B33" s="4">
        <v>1120</v>
      </c>
      <c r="C33" s="4">
        <v>99.094900999999993</v>
      </c>
      <c r="D33" s="4">
        <v>0.93904961522668495</v>
      </c>
      <c r="E33" s="4">
        <v>0.95183099999999998</v>
      </c>
      <c r="F33" s="4">
        <v>270.62613299999998</v>
      </c>
      <c r="G33" s="4">
        <v>-1191580.41453</v>
      </c>
      <c r="H33" s="4">
        <v>38.219557999999999</v>
      </c>
      <c r="I33" s="4">
        <v>-476.52952900000003</v>
      </c>
      <c r="J33" s="4">
        <v>4771.0297419999997</v>
      </c>
      <c r="K33" s="4">
        <v>144.21510799999999</v>
      </c>
      <c r="L33" s="4">
        <v>-9.2539999999999996</v>
      </c>
      <c r="M33" s="4">
        <v>0</v>
      </c>
      <c r="N33" s="4">
        <v>2.557963</v>
      </c>
      <c r="O33" s="4">
        <v>3.2807659999999998</v>
      </c>
      <c r="P33" s="4">
        <v>2.0640000000000001</v>
      </c>
      <c r="Q33" s="4">
        <v>0.657084</v>
      </c>
      <c r="R33" s="4">
        <v>0</v>
      </c>
    </row>
    <row r="34" spans="1:18" x14ac:dyDescent="0.35">
      <c r="A34" s="4">
        <v>1000</v>
      </c>
      <c r="B34" s="4">
        <v>1110</v>
      </c>
      <c r="C34" s="4">
        <v>99.095395999999994</v>
      </c>
      <c r="D34" s="4">
        <v>0.89702475875625998</v>
      </c>
      <c r="E34" s="4">
        <v>0.91798500000000005</v>
      </c>
      <c r="F34" s="4">
        <v>268.39867900000002</v>
      </c>
      <c r="G34" s="4">
        <v>-1194681.1428980001</v>
      </c>
      <c r="H34" s="4">
        <v>37.967543999999997</v>
      </c>
      <c r="I34" s="4">
        <v>-469.725572</v>
      </c>
      <c r="J34" s="4">
        <v>4707.607704</v>
      </c>
      <c r="K34" s="4">
        <v>142.63079500000001</v>
      </c>
      <c r="L34" s="4">
        <v>-9.3810000000000002</v>
      </c>
      <c r="M34" s="4">
        <v>0</v>
      </c>
      <c r="N34" s="4">
        <v>2.5504090000000001</v>
      </c>
      <c r="O34" s="4">
        <v>3.2770359999999998</v>
      </c>
      <c r="P34" s="4">
        <v>2.1160000000000001</v>
      </c>
      <c r="Q34" s="4">
        <v>0.68448100000000001</v>
      </c>
      <c r="R34" s="4">
        <v>0</v>
      </c>
    </row>
    <row r="35" spans="1:18" x14ac:dyDescent="0.35">
      <c r="A35" s="4">
        <v>1000</v>
      </c>
      <c r="B35" s="4">
        <v>1100</v>
      </c>
      <c r="C35" s="4">
        <v>99.096334999999996</v>
      </c>
      <c r="D35" s="4">
        <v>0.85743264351973203</v>
      </c>
      <c r="E35" s="4">
        <v>0.88589300000000004</v>
      </c>
      <c r="F35" s="4">
        <v>266.24599699999999</v>
      </c>
      <c r="G35" s="4">
        <v>-1197664.4105209999</v>
      </c>
      <c r="H35" s="4">
        <v>37.730671999999998</v>
      </c>
      <c r="I35" s="4">
        <v>-463.20962300000002</v>
      </c>
      <c r="J35" s="4">
        <v>4645.0371640000003</v>
      </c>
      <c r="K35" s="4">
        <v>141.13190499999999</v>
      </c>
      <c r="L35" s="4">
        <v>-9.51</v>
      </c>
      <c r="M35" s="4">
        <v>0</v>
      </c>
      <c r="N35" s="4">
        <v>2.542036</v>
      </c>
      <c r="O35" s="4">
        <v>3.2814969999999999</v>
      </c>
      <c r="P35" s="4">
        <v>2.1720000000000002</v>
      </c>
      <c r="Q35" s="4">
        <v>0.71133500000000005</v>
      </c>
      <c r="R35" s="4">
        <v>0</v>
      </c>
    </row>
    <row r="36" spans="1:18" x14ac:dyDescent="0.35">
      <c r="A36" s="4">
        <v>1000</v>
      </c>
      <c r="B36" s="4">
        <v>1090</v>
      </c>
      <c r="C36" s="4">
        <v>99.098095999999998</v>
      </c>
      <c r="D36" s="4">
        <v>0.81969595443295995</v>
      </c>
      <c r="E36" s="4">
        <v>0.85518700000000003</v>
      </c>
      <c r="F36" s="4">
        <v>264.15151400000002</v>
      </c>
      <c r="G36" s="4">
        <v>-1200560.9572350001</v>
      </c>
      <c r="H36" s="4">
        <v>37.506931999999999</v>
      </c>
      <c r="I36" s="4">
        <v>-456.924421</v>
      </c>
      <c r="J36" s="4">
        <v>4582.1494000000002</v>
      </c>
      <c r="K36" s="4">
        <v>139.696563</v>
      </c>
      <c r="L36" s="4">
        <v>-9.64</v>
      </c>
      <c r="M36" s="4">
        <v>0</v>
      </c>
      <c r="N36" s="4">
        <v>2.5324779999999998</v>
      </c>
      <c r="O36" s="4">
        <v>3.2896589999999999</v>
      </c>
      <c r="P36" s="4">
        <v>2.2330000000000001</v>
      </c>
      <c r="Q36" s="4">
        <v>0.73782899999999996</v>
      </c>
      <c r="R36" s="4">
        <v>0</v>
      </c>
    </row>
    <row r="37" spans="1:18" x14ac:dyDescent="0.35">
      <c r="A37" s="4">
        <v>1000</v>
      </c>
      <c r="B37" s="4">
        <v>1080</v>
      </c>
      <c r="C37" s="4">
        <v>99.102152000000004</v>
      </c>
      <c r="D37" s="4">
        <v>0.78275747700834597</v>
      </c>
      <c r="E37" s="4">
        <v>0.82516599999999996</v>
      </c>
      <c r="F37" s="4">
        <v>262.088256</v>
      </c>
      <c r="G37" s="4">
        <v>-1203434.4645430001</v>
      </c>
      <c r="H37" s="4">
        <v>37.293861999999997</v>
      </c>
      <c r="I37" s="4">
        <v>-450.77793700000001</v>
      </c>
      <c r="J37" s="4">
        <v>4516.3588490000002</v>
      </c>
      <c r="K37" s="4">
        <v>138.286992</v>
      </c>
      <c r="L37" s="4">
        <v>-9.7729999999999997</v>
      </c>
      <c r="M37" s="4">
        <v>0</v>
      </c>
      <c r="N37" s="4">
        <v>2.5207609999999998</v>
      </c>
      <c r="O37" s="4">
        <v>3.3019069999999999</v>
      </c>
      <c r="P37" s="4">
        <v>2.3029999999999999</v>
      </c>
      <c r="Q37" s="4">
        <v>0.76443700000000003</v>
      </c>
      <c r="R37" s="4">
        <v>0</v>
      </c>
    </row>
    <row r="38" spans="1:18" x14ac:dyDescent="0.35">
      <c r="A38" s="4">
        <v>1000</v>
      </c>
      <c r="B38" s="4">
        <v>1070</v>
      </c>
      <c r="C38" s="4">
        <v>99.108300999999997</v>
      </c>
      <c r="D38" s="4">
        <v>0.74699156802205202</v>
      </c>
      <c r="E38" s="4">
        <v>0.79612899999999998</v>
      </c>
      <c r="F38" s="4">
        <v>260.06215900000001</v>
      </c>
      <c r="G38" s="4">
        <v>-1206273.8742190001</v>
      </c>
      <c r="H38" s="4">
        <v>37.092858999999997</v>
      </c>
      <c r="I38" s="4">
        <v>-444.81746800000002</v>
      </c>
      <c r="J38" s="4">
        <v>4449.002743</v>
      </c>
      <c r="K38" s="4">
        <v>136.92291900000001</v>
      </c>
      <c r="L38" s="4">
        <v>-9.907</v>
      </c>
      <c r="M38" s="4">
        <v>0</v>
      </c>
      <c r="N38" s="4">
        <v>2.5069859999999999</v>
      </c>
      <c r="O38" s="4">
        <v>3.3158850000000002</v>
      </c>
      <c r="P38" s="4">
        <v>2.3820000000000001</v>
      </c>
      <c r="Q38" s="4">
        <v>0.79064299999999998</v>
      </c>
      <c r="R38" s="4">
        <v>0</v>
      </c>
    </row>
    <row r="39" spans="1:18" x14ac:dyDescent="0.35">
      <c r="A39" s="4">
        <v>1000</v>
      </c>
      <c r="B39" s="4">
        <v>1060</v>
      </c>
      <c r="C39" s="4">
        <v>99.115802000000002</v>
      </c>
      <c r="D39" s="4">
        <v>0.69764675541268395</v>
      </c>
      <c r="E39" s="4">
        <v>0.75305299999999997</v>
      </c>
      <c r="F39" s="4">
        <v>257.76626399999998</v>
      </c>
      <c r="G39" s="4">
        <v>-1209477.435659</v>
      </c>
      <c r="H39" s="4">
        <v>36.919097999999998</v>
      </c>
      <c r="I39" s="4">
        <v>-436.202809</v>
      </c>
      <c r="J39" s="4">
        <v>4357.6464100000003</v>
      </c>
      <c r="K39" s="4">
        <v>135.22994499999999</v>
      </c>
      <c r="L39" s="4">
        <v>-10.044</v>
      </c>
      <c r="M39" s="4">
        <v>0</v>
      </c>
      <c r="N39" s="4">
        <v>2.4871490000000001</v>
      </c>
      <c r="O39" s="4">
        <v>3.287026</v>
      </c>
      <c r="P39" s="4">
        <v>2.4510000000000001</v>
      </c>
      <c r="Q39" s="4">
        <v>0.842387</v>
      </c>
      <c r="R39" s="4">
        <v>0</v>
      </c>
    </row>
    <row r="40" spans="1:18" x14ac:dyDescent="0.35">
      <c r="A40" s="4">
        <v>1000</v>
      </c>
      <c r="B40" s="4">
        <v>1050</v>
      </c>
      <c r="C40" s="4">
        <v>99.129326000000006</v>
      </c>
      <c r="D40" s="4">
        <v>0.64814368506827102</v>
      </c>
      <c r="E40" s="4">
        <v>0.70987299999999998</v>
      </c>
      <c r="F40" s="4">
        <v>255.48432399999999</v>
      </c>
      <c r="G40" s="4">
        <v>-1212744.7490399999</v>
      </c>
      <c r="H40" s="4">
        <v>36.761493000000002</v>
      </c>
      <c r="I40" s="4">
        <v>-427.58412499999997</v>
      </c>
      <c r="J40" s="4">
        <v>4261.8061310000003</v>
      </c>
      <c r="K40" s="4">
        <v>133.564741</v>
      </c>
      <c r="L40" s="4">
        <v>-10.183</v>
      </c>
      <c r="M40" s="4">
        <v>0</v>
      </c>
      <c r="N40" s="4">
        <v>2.4620669999999998</v>
      </c>
      <c r="O40" s="4">
        <v>3.2702849999999999</v>
      </c>
      <c r="P40" s="4">
        <v>2.532</v>
      </c>
      <c r="Q40" s="4">
        <v>0.89883500000000005</v>
      </c>
      <c r="R40" s="4">
        <v>0</v>
      </c>
    </row>
    <row r="41" spans="1:18" x14ac:dyDescent="0.35">
      <c r="A41" s="4">
        <v>1000</v>
      </c>
      <c r="B41" s="4">
        <v>1040</v>
      </c>
      <c r="C41" s="4">
        <v>99.146011000000001</v>
      </c>
      <c r="D41" s="4">
        <v>0.60185730596688902</v>
      </c>
      <c r="E41" s="4">
        <v>0.66937599999999997</v>
      </c>
      <c r="F41" s="4">
        <v>253.296853</v>
      </c>
      <c r="G41" s="4">
        <v>-1215919.549876</v>
      </c>
      <c r="H41" s="4">
        <v>36.621215999999997</v>
      </c>
      <c r="I41" s="4">
        <v>-419.37304499999999</v>
      </c>
      <c r="J41" s="4">
        <v>4169.7662730000002</v>
      </c>
      <c r="K41" s="4">
        <v>132.030653</v>
      </c>
      <c r="L41" s="4">
        <v>-10.323</v>
      </c>
      <c r="M41" s="4">
        <v>0</v>
      </c>
      <c r="N41" s="4">
        <v>2.434253</v>
      </c>
      <c r="O41" s="4">
        <v>3.260221</v>
      </c>
      <c r="P41" s="4">
        <v>2.62</v>
      </c>
      <c r="Q41" s="4">
        <v>0.95697600000000005</v>
      </c>
      <c r="R41" s="4">
        <v>0</v>
      </c>
    </row>
    <row r="42" spans="1:18" x14ac:dyDescent="0.35">
      <c r="A42" s="4">
        <v>1000</v>
      </c>
      <c r="B42" s="4">
        <v>1030</v>
      </c>
      <c r="C42" s="4">
        <v>99.162338000000005</v>
      </c>
      <c r="D42" s="4">
        <v>0.55101860215819198</v>
      </c>
      <c r="E42" s="4">
        <v>0.61784300000000003</v>
      </c>
      <c r="F42" s="4">
        <v>251.05928599999999</v>
      </c>
      <c r="G42" s="4">
        <v>-1219130.55632</v>
      </c>
      <c r="H42" s="4">
        <v>36.729717000000001</v>
      </c>
      <c r="I42" s="4">
        <v>-727.54040399999997</v>
      </c>
      <c r="J42" s="4">
        <v>4353.5606980000002</v>
      </c>
      <c r="K42" s="4">
        <v>130.45594600000001</v>
      </c>
      <c r="L42" s="4">
        <v>-10.465999999999999</v>
      </c>
      <c r="M42" s="4">
        <v>0</v>
      </c>
      <c r="N42" s="4">
        <v>2.4077839999999999</v>
      </c>
      <c r="O42" s="4">
        <v>3.1718709999999999</v>
      </c>
      <c r="P42" s="4">
        <v>2.7290000000000001</v>
      </c>
      <c r="Q42" s="4">
        <v>1.0000599999999999</v>
      </c>
      <c r="R42" s="4">
        <v>0</v>
      </c>
    </row>
    <row r="43" spans="1:18" x14ac:dyDescent="0.35">
      <c r="A43" s="4">
        <v>1000</v>
      </c>
      <c r="B43" s="4">
        <v>1020</v>
      </c>
      <c r="C43" s="4">
        <v>99.176261999999994</v>
      </c>
      <c r="D43" s="4">
        <v>0.480043341631749</v>
      </c>
      <c r="E43" s="4">
        <v>0.53246899999999997</v>
      </c>
      <c r="F43" s="4">
        <v>248.48767699999999</v>
      </c>
      <c r="G43" s="4">
        <v>-1222711.317177</v>
      </c>
      <c r="H43" s="4">
        <v>37.473370000000003</v>
      </c>
      <c r="I43" s="4">
        <v>-1885.4309880000001</v>
      </c>
      <c r="J43" s="4">
        <v>5290.0094630000003</v>
      </c>
      <c r="K43" s="4">
        <v>128.522088</v>
      </c>
      <c r="L43" s="4">
        <v>-10.611000000000001</v>
      </c>
      <c r="M43" s="4">
        <v>0</v>
      </c>
      <c r="N43" s="4">
        <v>2.386002</v>
      </c>
      <c r="O43" s="4">
        <v>2.943352</v>
      </c>
      <c r="P43" s="4">
        <v>2.9060000000000001</v>
      </c>
      <c r="Q43" s="4">
        <v>1.0000899999999999</v>
      </c>
      <c r="R43" s="4">
        <v>0</v>
      </c>
    </row>
    <row r="44" spans="1:18" x14ac:dyDescent="0.35">
      <c r="A44" s="4">
        <v>1000</v>
      </c>
      <c r="B44" s="4">
        <v>1010</v>
      </c>
      <c r="C44" s="4">
        <v>99.185013999999995</v>
      </c>
      <c r="D44" s="4">
        <v>0.41679640869081902</v>
      </c>
      <c r="E44" s="4">
        <v>0.45783699999999999</v>
      </c>
      <c r="F44" s="4">
        <v>246.12331699999999</v>
      </c>
      <c r="G44" s="4">
        <v>-1225909.0866690001</v>
      </c>
      <c r="H44" s="4">
        <v>38.158430000000003</v>
      </c>
      <c r="I44" s="4">
        <v>-2960.127841</v>
      </c>
      <c r="J44" s="4">
        <v>6205.8037839999997</v>
      </c>
      <c r="K44" s="4">
        <v>126.948275</v>
      </c>
      <c r="L44" s="4">
        <v>-10.757999999999999</v>
      </c>
      <c r="M44" s="4">
        <v>0</v>
      </c>
      <c r="N44" s="4">
        <v>2.3662930000000002</v>
      </c>
      <c r="O44" s="4">
        <v>2.7960569999999998</v>
      </c>
      <c r="P44" s="4">
        <v>3.0790000000000002</v>
      </c>
      <c r="Q44" s="4">
        <v>1.0001199999999999</v>
      </c>
      <c r="R44" s="4">
        <v>0</v>
      </c>
    </row>
    <row r="45" spans="1:18" x14ac:dyDescent="0.35">
      <c r="A45" s="4">
        <v>1000</v>
      </c>
      <c r="B45" s="4">
        <v>1000</v>
      </c>
      <c r="C45" s="4">
        <v>99.197221999999996</v>
      </c>
      <c r="D45" s="4">
        <v>0.33866000830237503</v>
      </c>
      <c r="E45" s="4">
        <v>0.366979</v>
      </c>
      <c r="F45" s="4">
        <v>243.61280400000001</v>
      </c>
      <c r="G45" s="4">
        <v>-1229329.2294920001</v>
      </c>
      <c r="H45" s="4">
        <v>38.978794999999998</v>
      </c>
      <c r="I45" s="4">
        <v>-4339.8804440000004</v>
      </c>
      <c r="J45" s="4">
        <v>7444.6323140000004</v>
      </c>
      <c r="K45" s="4">
        <v>125.30486500000001</v>
      </c>
      <c r="L45" s="4">
        <v>-10.907999999999999</v>
      </c>
      <c r="M45" s="4">
        <v>0</v>
      </c>
      <c r="N45" s="4">
        <v>2.348519</v>
      </c>
      <c r="O45" s="4">
        <v>2.6587499999999999</v>
      </c>
      <c r="P45" s="4">
        <v>3.1960000000000002</v>
      </c>
      <c r="Q45" s="4">
        <v>1.0001599999999999</v>
      </c>
      <c r="R45" s="4">
        <v>0</v>
      </c>
    </row>
    <row r="46" spans="1:18" x14ac:dyDescent="0.35">
      <c r="A46" s="4">
        <v>1000</v>
      </c>
      <c r="B46" s="4">
        <v>990</v>
      </c>
      <c r="C46" s="4">
        <v>99.204930000000004</v>
      </c>
      <c r="D46" s="4">
        <v>0.26944810569000199</v>
      </c>
      <c r="E46" s="4">
        <v>0.288441</v>
      </c>
      <c r="F46" s="4">
        <v>241.301331</v>
      </c>
      <c r="G46" s="4">
        <v>-1232394.1804849999</v>
      </c>
      <c r="H46" s="4">
        <v>39.711962999999997</v>
      </c>
      <c r="I46" s="4">
        <v>-5590.6785900000004</v>
      </c>
      <c r="J46" s="4">
        <v>8625.9278869999998</v>
      </c>
      <c r="K46" s="4">
        <v>123.939291</v>
      </c>
      <c r="L46" s="4">
        <v>-11.06</v>
      </c>
      <c r="M46" s="4">
        <v>0</v>
      </c>
      <c r="N46" s="4">
        <v>2.3336190000000001</v>
      </c>
      <c r="O46" s="4">
        <v>2.5647920000000002</v>
      </c>
      <c r="P46" s="4">
        <v>3.2890000000000001</v>
      </c>
      <c r="Q46" s="4">
        <v>1.00021</v>
      </c>
      <c r="R46" s="4">
        <v>0</v>
      </c>
    </row>
    <row r="47" spans="1:18" x14ac:dyDescent="0.35">
      <c r="A47" s="4">
        <v>1000</v>
      </c>
      <c r="B47" s="4">
        <v>980</v>
      </c>
      <c r="C47" s="4">
        <v>99.205521000000005</v>
      </c>
      <c r="D47" s="4">
        <v>0.21395044011080699</v>
      </c>
      <c r="E47" s="4">
        <v>0.226825</v>
      </c>
      <c r="F47" s="4">
        <v>239.233688</v>
      </c>
      <c r="G47" s="4">
        <v>-1235005.9137810001</v>
      </c>
      <c r="H47" s="4">
        <v>40.309462000000003</v>
      </c>
      <c r="I47" s="4">
        <v>-6612.0165360000001</v>
      </c>
      <c r="J47" s="4">
        <v>9647.227089</v>
      </c>
      <c r="K47" s="4">
        <v>122.85708099999999</v>
      </c>
      <c r="L47" s="4">
        <v>-11.214</v>
      </c>
      <c r="M47" s="4">
        <v>0</v>
      </c>
      <c r="N47" s="4">
        <v>2.3214060000000001</v>
      </c>
      <c r="O47" s="4">
        <v>2.5020790000000002</v>
      </c>
      <c r="P47" s="4">
        <v>3.3839999999999999</v>
      </c>
      <c r="Q47" s="4">
        <v>1.0002500000000001</v>
      </c>
      <c r="R47" s="4">
        <v>0</v>
      </c>
    </row>
    <row r="48" spans="1:18" x14ac:dyDescent="0.35">
      <c r="A48" s="4">
        <v>1000</v>
      </c>
      <c r="B48" s="4">
        <v>970</v>
      </c>
      <c r="C48" s="4">
        <v>99.200406000000001</v>
      </c>
      <c r="D48" s="4">
        <v>0.16812953641525699</v>
      </c>
      <c r="E48" s="4">
        <v>0.17684900000000001</v>
      </c>
      <c r="F48" s="4">
        <v>237.338616</v>
      </c>
      <c r="G48" s="4">
        <v>-1237283.0639219999</v>
      </c>
      <c r="H48" s="4">
        <v>40.798982000000002</v>
      </c>
      <c r="I48" s="4">
        <v>-7462.4952460000004</v>
      </c>
      <c r="J48" s="4">
        <v>10552.334613999999</v>
      </c>
      <c r="K48" s="4">
        <v>121.97442599999999</v>
      </c>
      <c r="L48" s="4">
        <v>-11.371</v>
      </c>
      <c r="M48" s="4">
        <v>0</v>
      </c>
      <c r="N48" s="4">
        <v>2.311563</v>
      </c>
      <c r="O48" s="4">
        <v>2.4571990000000001</v>
      </c>
      <c r="P48" s="4">
        <v>3.4820000000000002</v>
      </c>
      <c r="Q48" s="4">
        <v>1.0002899999999999</v>
      </c>
      <c r="R48" s="4">
        <v>0</v>
      </c>
    </row>
    <row r="49" spans="1:18" x14ac:dyDescent="0.35">
      <c r="A49" s="4">
        <v>1000</v>
      </c>
      <c r="B49" s="4">
        <v>960</v>
      </c>
      <c r="C49" s="4">
        <v>99.190948000000006</v>
      </c>
      <c r="D49" s="4">
        <v>0.13027745929714801</v>
      </c>
      <c r="E49" s="4">
        <v>0.13617899999999999</v>
      </c>
      <c r="F49" s="4">
        <v>235.588629</v>
      </c>
      <c r="G49" s="4">
        <v>-1239286.9617610001</v>
      </c>
      <c r="H49" s="4">
        <v>41.186532999999997</v>
      </c>
      <c r="I49" s="4">
        <v>-8160.474209</v>
      </c>
      <c r="J49" s="4">
        <v>11350.470471000001</v>
      </c>
      <c r="K49" s="4">
        <v>121.252352</v>
      </c>
      <c r="L49" s="4">
        <v>-11.531000000000001</v>
      </c>
      <c r="M49" s="4">
        <v>0</v>
      </c>
      <c r="N49" s="4">
        <v>2.3039670000000001</v>
      </c>
      <c r="O49" s="4">
        <v>2.4247879999999999</v>
      </c>
      <c r="P49" s="4">
        <v>3.581</v>
      </c>
      <c r="Q49" s="4">
        <v>1.0003200000000001</v>
      </c>
      <c r="R49" s="4">
        <v>0</v>
      </c>
    </row>
    <row r="50" spans="1:18" x14ac:dyDescent="0.35">
      <c r="A50" s="4">
        <v>1000</v>
      </c>
      <c r="B50" s="4">
        <v>950</v>
      </c>
      <c r="C50" s="4">
        <v>99.176706999999993</v>
      </c>
      <c r="D50" s="4">
        <v>9.6636125407025195E-2</v>
      </c>
      <c r="E50" s="4">
        <v>0.10055699999999999</v>
      </c>
      <c r="F50" s="4">
        <v>233.920704</v>
      </c>
      <c r="G50" s="4">
        <v>-1241090.597261</v>
      </c>
      <c r="H50" s="4">
        <v>41.506366999999997</v>
      </c>
      <c r="I50" s="4">
        <v>-8766.4691750000002</v>
      </c>
      <c r="J50" s="4">
        <v>12092.537245</v>
      </c>
      <c r="K50" s="4">
        <v>120.586353</v>
      </c>
      <c r="L50" s="4">
        <v>-11.693</v>
      </c>
      <c r="M50" s="4">
        <v>0</v>
      </c>
      <c r="N50" s="4">
        <v>2.2962560000000001</v>
      </c>
      <c r="O50" s="4">
        <v>2.399851</v>
      </c>
      <c r="P50" s="4">
        <v>3.7290000000000001</v>
      </c>
      <c r="Q50" s="4">
        <v>1.00034</v>
      </c>
      <c r="R50" s="4">
        <v>0</v>
      </c>
    </row>
    <row r="51" spans="1:18" x14ac:dyDescent="0.35">
      <c r="A51" s="4">
        <v>1000</v>
      </c>
      <c r="B51" s="4">
        <v>940</v>
      </c>
      <c r="C51" s="4">
        <v>99.160522</v>
      </c>
      <c r="D51" s="4">
        <v>7.01119515228847E-2</v>
      </c>
      <c r="E51" s="4">
        <v>7.2765999999999997E-2</v>
      </c>
      <c r="F51" s="4">
        <v>232.38605699999999</v>
      </c>
      <c r="G51" s="4">
        <v>-1242682.237707</v>
      </c>
      <c r="H51" s="4">
        <v>41.721811000000002</v>
      </c>
      <c r="I51" s="4">
        <v>-9220.1976119999999</v>
      </c>
      <c r="J51" s="4">
        <v>12714.55589</v>
      </c>
      <c r="K51" s="4">
        <v>120.056816</v>
      </c>
      <c r="L51" s="4">
        <v>-11.856999999999999</v>
      </c>
      <c r="M51" s="4">
        <v>0</v>
      </c>
      <c r="N51" s="4">
        <v>2.290006</v>
      </c>
      <c r="O51" s="4">
        <v>2.3835109999999999</v>
      </c>
      <c r="P51" s="4">
        <v>3.89</v>
      </c>
      <c r="Q51" s="4">
        <v>1.00034</v>
      </c>
      <c r="R51" s="4">
        <v>0</v>
      </c>
    </row>
    <row r="52" spans="1:18" x14ac:dyDescent="0.35">
      <c r="A52" s="4">
        <v>1000</v>
      </c>
      <c r="B52" s="4">
        <v>930</v>
      </c>
      <c r="C52" s="4">
        <v>99.143963999999997</v>
      </c>
      <c r="D52" s="4">
        <v>4.98542637228266E-2</v>
      </c>
      <c r="E52" s="4">
        <v>5.1694999999999998E-2</v>
      </c>
      <c r="F52" s="4">
        <v>230.969177</v>
      </c>
      <c r="G52" s="4">
        <v>-1244110.301213</v>
      </c>
      <c r="H52" s="4">
        <v>41.843809999999998</v>
      </c>
      <c r="I52" s="4">
        <v>-9535.9509610000005</v>
      </c>
      <c r="J52" s="4">
        <v>13222.465299</v>
      </c>
      <c r="K52" s="4">
        <v>119.64186599999999</v>
      </c>
      <c r="L52" s="4">
        <v>-12.025</v>
      </c>
      <c r="M52" s="4">
        <v>0</v>
      </c>
      <c r="N52" s="4">
        <v>2.285005</v>
      </c>
      <c r="O52" s="4">
        <v>2.3739810000000001</v>
      </c>
      <c r="P52" s="4">
        <v>4.0609999999999999</v>
      </c>
      <c r="Q52" s="4">
        <v>1.0003200000000001</v>
      </c>
      <c r="R52" s="4">
        <v>0</v>
      </c>
    </row>
    <row r="53" spans="1:18" x14ac:dyDescent="0.35">
      <c r="A53" s="4">
        <v>1000</v>
      </c>
      <c r="B53" s="4">
        <v>920</v>
      </c>
      <c r="C53" s="4">
        <v>99.128072000000003</v>
      </c>
      <c r="D53" s="4">
        <v>3.46012939542494E-2</v>
      </c>
      <c r="E53" s="4">
        <v>3.5895999999999997E-2</v>
      </c>
      <c r="F53" s="4">
        <v>229.64561</v>
      </c>
      <c r="G53" s="4">
        <v>-1245424.2435709999</v>
      </c>
      <c r="H53" s="4">
        <v>41.891159000000002</v>
      </c>
      <c r="I53" s="4">
        <v>-9739.8870659999993</v>
      </c>
      <c r="J53" s="4">
        <v>13635.569707000001</v>
      </c>
      <c r="K53" s="4">
        <v>119.315001</v>
      </c>
      <c r="L53" s="4">
        <v>-12.195</v>
      </c>
      <c r="M53" s="4">
        <v>0</v>
      </c>
      <c r="N53" s="4">
        <v>2.2809689999999998</v>
      </c>
      <c r="O53" s="4">
        <v>2.3695020000000002</v>
      </c>
      <c r="P53" s="4">
        <v>4.2370000000000001</v>
      </c>
      <c r="Q53" s="4">
        <v>1.0003</v>
      </c>
      <c r="R53" s="4">
        <v>0</v>
      </c>
    </row>
    <row r="54" spans="1:18" x14ac:dyDescent="0.35">
      <c r="A54" s="4">
        <v>1000</v>
      </c>
      <c r="B54" s="4">
        <v>910</v>
      </c>
      <c r="C54" s="4">
        <v>99.113354000000001</v>
      </c>
      <c r="D54" s="4">
        <v>2.3085302543166802E-2</v>
      </c>
      <c r="E54" s="4">
        <v>2.3984999999999999E-2</v>
      </c>
      <c r="F54" s="4">
        <v>228.39023299999999</v>
      </c>
      <c r="G54" s="4">
        <v>-1246664.4264219999</v>
      </c>
      <c r="H54" s="4">
        <v>41.883073000000003</v>
      </c>
      <c r="I54" s="4">
        <v>-9859.686479</v>
      </c>
      <c r="J54" s="4">
        <v>13976.894555000001</v>
      </c>
      <c r="K54" s="4">
        <v>119.05246099999999</v>
      </c>
      <c r="L54" s="4">
        <v>-12.368</v>
      </c>
      <c r="M54" s="4">
        <v>0</v>
      </c>
      <c r="N54" s="4">
        <v>2.2776529999999999</v>
      </c>
      <c r="O54" s="4">
        <v>2.3686120000000002</v>
      </c>
      <c r="P54" s="4">
        <v>4.4169999999999998</v>
      </c>
      <c r="Q54" s="4">
        <v>1.0002800000000001</v>
      </c>
      <c r="R54" s="4">
        <v>0</v>
      </c>
    </row>
    <row r="55" spans="1:18" x14ac:dyDescent="0.35">
      <c r="A55" s="4">
        <v>1000</v>
      </c>
      <c r="B55" s="4">
        <v>900</v>
      </c>
      <c r="C55" s="4">
        <v>99.097106999999994</v>
      </c>
      <c r="D55" s="4">
        <v>1.19918258463237E-2</v>
      </c>
      <c r="E55" s="4">
        <v>1.2481000000000001E-2</v>
      </c>
      <c r="F55" s="4">
        <v>227.127872</v>
      </c>
      <c r="G55" s="4">
        <v>-1247874.4395870001</v>
      </c>
      <c r="H55" s="4">
        <v>41.857979</v>
      </c>
      <c r="I55" s="4">
        <v>-9961.9081999999999</v>
      </c>
      <c r="J55" s="4">
        <v>14316.3195</v>
      </c>
      <c r="K55" s="4">
        <v>118.80333400000001</v>
      </c>
      <c r="L55" s="4">
        <v>-12.544</v>
      </c>
      <c r="M55" s="4">
        <v>0</v>
      </c>
      <c r="N55" s="4">
        <v>2.2746520000000001</v>
      </c>
      <c r="O55" s="4">
        <v>2.368633</v>
      </c>
      <c r="P55" s="4">
        <v>4.6059999999999999</v>
      </c>
      <c r="Q55" s="4">
        <v>1.0002599999999999</v>
      </c>
      <c r="R55" s="4">
        <v>0</v>
      </c>
    </row>
    <row r="56" spans="1:18" x14ac:dyDescent="0.35">
      <c r="A56" s="4">
        <v>1000</v>
      </c>
      <c r="B56" s="4">
        <v>890</v>
      </c>
      <c r="C56" s="4">
        <v>99.078902999999997</v>
      </c>
      <c r="D56" s="4">
        <v>0</v>
      </c>
      <c r="E56" s="4">
        <v>0</v>
      </c>
      <c r="F56" s="4">
        <v>225.82720599999999</v>
      </c>
      <c r="G56" s="4">
        <v>-1249084.122891</v>
      </c>
      <c r="H56" s="4">
        <v>41.829222000000001</v>
      </c>
      <c r="I56" s="4">
        <v>-10070.334472</v>
      </c>
      <c r="J56" s="4">
        <v>14681.444566</v>
      </c>
      <c r="K56" s="4">
        <v>118.549243</v>
      </c>
      <c r="L56" s="4">
        <v>-12.724</v>
      </c>
      <c r="M56" s="4">
        <v>0</v>
      </c>
      <c r="N56" s="4">
        <v>0</v>
      </c>
      <c r="O56" s="4">
        <v>2.3686530000000001</v>
      </c>
      <c r="P56" s="4">
        <v>4.6829999999999998</v>
      </c>
      <c r="Q56" s="4">
        <v>1</v>
      </c>
      <c r="R56" s="4">
        <v>0</v>
      </c>
    </row>
    <row r="57" spans="1:18" x14ac:dyDescent="0.35">
      <c r="A57" s="4">
        <v>1000</v>
      </c>
      <c r="B57" s="4">
        <v>880</v>
      </c>
      <c r="C57" s="4">
        <v>99.078854000000007</v>
      </c>
      <c r="D57" s="4">
        <v>0</v>
      </c>
      <c r="E57" s="4">
        <v>0</v>
      </c>
      <c r="F57" s="4">
        <v>224.77848299999999</v>
      </c>
      <c r="G57" s="4">
        <v>-1250297.8601019999</v>
      </c>
      <c r="H57" s="4">
        <v>41.681286999999998</v>
      </c>
      <c r="I57" s="4">
        <v>-9949.8589269999993</v>
      </c>
      <c r="J57" s="4">
        <v>14793.331952</v>
      </c>
      <c r="K57" s="4">
        <v>118.467777</v>
      </c>
      <c r="L57" s="4">
        <v>-12.906000000000001</v>
      </c>
      <c r="M57" s="4">
        <v>0</v>
      </c>
      <c r="N57" s="4">
        <v>0</v>
      </c>
      <c r="O57" s="4">
        <v>2.3770579999999999</v>
      </c>
      <c r="P57" s="4">
        <v>4.6829999999999998</v>
      </c>
      <c r="Q57" s="4">
        <v>1</v>
      </c>
      <c r="R57" s="4">
        <v>0</v>
      </c>
    </row>
    <row r="58" spans="1:18" x14ac:dyDescent="0.35">
      <c r="A58" s="4">
        <v>1000</v>
      </c>
      <c r="B58" s="4">
        <v>870</v>
      </c>
      <c r="C58" s="4">
        <v>99.078757999999993</v>
      </c>
      <c r="D58" s="4">
        <v>0</v>
      </c>
      <c r="E58" s="4">
        <v>0</v>
      </c>
      <c r="F58" s="4">
        <v>223.72126900000001</v>
      </c>
      <c r="G58" s="4">
        <v>-1251510.0660699999</v>
      </c>
      <c r="H58" s="4">
        <v>41.532274999999998</v>
      </c>
      <c r="I58" s="4">
        <v>-9827.9367459999994</v>
      </c>
      <c r="J58" s="4">
        <v>14909.246702</v>
      </c>
      <c r="K58" s="4">
        <v>118.38928799999999</v>
      </c>
      <c r="L58" s="4">
        <v>-13.090999999999999</v>
      </c>
      <c r="M58" s="4">
        <v>0</v>
      </c>
      <c r="N58" s="4">
        <v>0</v>
      </c>
      <c r="O58" s="4">
        <v>2.3855849999999998</v>
      </c>
      <c r="P58" s="4">
        <v>4.6829999999999998</v>
      </c>
      <c r="Q58" s="4">
        <v>1</v>
      </c>
      <c r="R58" s="4">
        <v>0</v>
      </c>
    </row>
    <row r="59" spans="1:18" x14ac:dyDescent="0.35">
      <c r="A59" s="4">
        <v>1000</v>
      </c>
      <c r="B59" s="4">
        <v>860</v>
      </c>
      <c r="C59" s="4">
        <v>99.078615999999997</v>
      </c>
      <c r="D59" s="4">
        <v>0</v>
      </c>
      <c r="E59" s="4">
        <v>0</v>
      </c>
      <c r="F59" s="4">
        <v>222.65543299999999</v>
      </c>
      <c r="G59" s="4">
        <v>-1252720.7337509999</v>
      </c>
      <c r="H59" s="4">
        <v>41.382148000000001</v>
      </c>
      <c r="I59" s="4">
        <v>-9704.4674319999995</v>
      </c>
      <c r="J59" s="4">
        <v>15029.347673</v>
      </c>
      <c r="K59" s="4">
        <v>118.314303</v>
      </c>
      <c r="L59" s="4">
        <v>-13.28</v>
      </c>
      <c r="M59" s="4">
        <v>0</v>
      </c>
      <c r="N59" s="4">
        <v>0</v>
      </c>
      <c r="O59" s="4">
        <v>2.3942359999999998</v>
      </c>
      <c r="P59" s="4">
        <v>4.6829999999999998</v>
      </c>
      <c r="Q59" s="4">
        <v>1</v>
      </c>
      <c r="R59" s="4">
        <v>0</v>
      </c>
    </row>
    <row r="60" spans="1:18" x14ac:dyDescent="0.35">
      <c r="A60" s="4">
        <v>1000</v>
      </c>
      <c r="B60" s="4">
        <v>850</v>
      </c>
      <c r="C60" s="4">
        <v>99.078429999999997</v>
      </c>
      <c r="D60" s="4">
        <v>0</v>
      </c>
      <c r="E60" s="4">
        <v>0</v>
      </c>
      <c r="F60" s="4">
        <v>221.58083999999999</v>
      </c>
      <c r="G60" s="4">
        <v>-1253929.8823599999</v>
      </c>
      <c r="H60" s="4">
        <v>41.230865000000001</v>
      </c>
      <c r="I60" s="4">
        <v>-9579.3405220000004</v>
      </c>
      <c r="J60" s="4">
        <v>15153.795139</v>
      </c>
      <c r="K60" s="4">
        <v>118.243454</v>
      </c>
      <c r="L60" s="4">
        <v>-13.472</v>
      </c>
      <c r="M60" s="4">
        <v>0</v>
      </c>
      <c r="N60" s="4">
        <v>0</v>
      </c>
      <c r="O60" s="4">
        <v>2.403016</v>
      </c>
      <c r="P60" s="4">
        <v>4.6829999999999998</v>
      </c>
      <c r="Q60" s="4">
        <v>1</v>
      </c>
      <c r="R60" s="4">
        <v>0</v>
      </c>
    </row>
    <row r="62" spans="1:18" x14ac:dyDescent="0.35">
      <c r="A62" s="4" t="s">
        <v>265</v>
      </c>
      <c r="B62" s="4" t="s">
        <v>266</v>
      </c>
    </row>
    <row r="64" spans="1:18" x14ac:dyDescent="0.35">
      <c r="A64" s="4" t="s">
        <v>284</v>
      </c>
      <c r="B64" s="4" t="s">
        <v>285</v>
      </c>
    </row>
    <row r="65" spans="1:16" x14ac:dyDescent="0.35">
      <c r="A65" s="4" t="s">
        <v>268</v>
      </c>
      <c r="B65" s="4" t="s">
        <v>269</v>
      </c>
      <c r="C65" s="4" t="s">
        <v>270</v>
      </c>
      <c r="D65" s="4" t="s">
        <v>286</v>
      </c>
      <c r="E65" s="4" t="s">
        <v>287</v>
      </c>
      <c r="F65" s="4" t="s">
        <v>288</v>
      </c>
      <c r="G65" s="4" t="s">
        <v>289</v>
      </c>
      <c r="H65" s="4" t="s">
        <v>290</v>
      </c>
      <c r="I65" s="4" t="s">
        <v>291</v>
      </c>
      <c r="J65" s="4" t="s">
        <v>2</v>
      </c>
      <c r="K65" s="4" t="s">
        <v>0</v>
      </c>
      <c r="L65" s="4" t="s">
        <v>1</v>
      </c>
      <c r="M65" s="4" t="s">
        <v>292</v>
      </c>
      <c r="N65" s="4" t="s">
        <v>293</v>
      </c>
      <c r="O65" s="4" t="s">
        <v>294</v>
      </c>
      <c r="P65" s="4" t="s">
        <v>295</v>
      </c>
    </row>
    <row r="66" spans="1:16" x14ac:dyDescent="0.35">
      <c r="A66" s="4">
        <v>1000</v>
      </c>
      <c r="B66" s="4">
        <v>1400</v>
      </c>
      <c r="C66" s="4">
        <v>99.082746999999998</v>
      </c>
      <c r="D66" s="4">
        <v>48.424199999999999</v>
      </c>
      <c r="E66" s="4">
        <v>1.28176</v>
      </c>
      <c r="F66" s="4">
        <v>14.321400000000001</v>
      </c>
      <c r="G66" s="4">
        <v>1.8451299999999999</v>
      </c>
      <c r="H66" s="4">
        <v>2.18E-2</v>
      </c>
      <c r="I66" s="4">
        <v>10.693</v>
      </c>
      <c r="J66" s="4">
        <v>0.240203</v>
      </c>
      <c r="K66" s="4">
        <v>7.3877600000000001</v>
      </c>
      <c r="L66" s="4">
        <v>11.1523</v>
      </c>
      <c r="M66" s="4">
        <v>2.4020299999999999</v>
      </c>
      <c r="N66" s="4">
        <v>0.100926</v>
      </c>
      <c r="O66" s="4">
        <v>0.11101800000000001</v>
      </c>
      <c r="P66" s="4">
        <v>2.01851</v>
      </c>
    </row>
    <row r="67" spans="1:16" x14ac:dyDescent="0.35">
      <c r="A67" s="4">
        <v>1000</v>
      </c>
      <c r="B67" s="4">
        <v>1400</v>
      </c>
      <c r="C67" s="4">
        <v>99.082746999999998</v>
      </c>
      <c r="D67" s="4">
        <v>48.424199999999999</v>
      </c>
      <c r="E67" s="4">
        <v>1.28176</v>
      </c>
      <c r="F67" s="4">
        <v>14.321400000000001</v>
      </c>
      <c r="G67" s="4">
        <v>1.8451299999999999</v>
      </c>
      <c r="H67" s="4">
        <v>2.18E-2</v>
      </c>
      <c r="I67" s="4">
        <v>10.693</v>
      </c>
      <c r="J67" s="4">
        <v>0.240203</v>
      </c>
      <c r="K67" s="4">
        <v>7.3877600000000001</v>
      </c>
      <c r="L67" s="4">
        <v>11.1523</v>
      </c>
      <c r="M67" s="4">
        <v>2.4020299999999999</v>
      </c>
      <c r="N67" s="4">
        <v>0.100926</v>
      </c>
      <c r="O67" s="4">
        <v>0.11101800000000001</v>
      </c>
      <c r="P67" s="4">
        <v>2.01851</v>
      </c>
    </row>
    <row r="68" spans="1:16" x14ac:dyDescent="0.35">
      <c r="A68" s="4">
        <v>1000</v>
      </c>
      <c r="B68" s="4">
        <v>1390</v>
      </c>
      <c r="C68" s="4">
        <v>99.082993999999999</v>
      </c>
      <c r="D68" s="4">
        <v>48.424100000000003</v>
      </c>
      <c r="E68" s="4">
        <v>1.2817499999999999</v>
      </c>
      <c r="F68" s="4">
        <v>14.321300000000001</v>
      </c>
      <c r="G68" s="4">
        <v>1.84762</v>
      </c>
      <c r="H68" s="4">
        <v>2.1799900000000001E-2</v>
      </c>
      <c r="I68" s="4">
        <v>10.6907</v>
      </c>
      <c r="J68" s="4">
        <v>0.240203</v>
      </c>
      <c r="K68" s="4">
        <v>7.3877499999999996</v>
      </c>
      <c r="L68" s="4">
        <v>11.1523</v>
      </c>
      <c r="M68" s="4">
        <v>2.4020299999999999</v>
      </c>
      <c r="N68" s="4">
        <v>0.100925</v>
      </c>
      <c r="O68" s="4">
        <v>0.11101800000000001</v>
      </c>
      <c r="P68" s="4">
        <v>2.01851</v>
      </c>
    </row>
    <row r="69" spans="1:16" x14ac:dyDescent="0.35">
      <c r="A69" s="4">
        <v>1000</v>
      </c>
      <c r="B69" s="4">
        <v>1380</v>
      </c>
      <c r="C69" s="4">
        <v>99.083264</v>
      </c>
      <c r="D69" s="4">
        <v>48.423900000000003</v>
      </c>
      <c r="E69" s="4">
        <v>1.2817499999999999</v>
      </c>
      <c r="F69" s="4">
        <v>14.321300000000001</v>
      </c>
      <c r="G69" s="4">
        <v>1.8503400000000001</v>
      </c>
      <c r="H69" s="4">
        <v>2.1799800000000001E-2</v>
      </c>
      <c r="I69" s="4">
        <v>10.6883</v>
      </c>
      <c r="J69" s="4">
        <v>0.240202</v>
      </c>
      <c r="K69" s="4">
        <v>7.3877300000000004</v>
      </c>
      <c r="L69" s="4">
        <v>11.152200000000001</v>
      </c>
      <c r="M69" s="4">
        <v>2.4020199999999998</v>
      </c>
      <c r="N69" s="4">
        <v>0.100925</v>
      </c>
      <c r="O69" s="4">
        <v>0.11101800000000001</v>
      </c>
      <c r="P69" s="4">
        <v>2.0185</v>
      </c>
    </row>
    <row r="70" spans="1:16" x14ac:dyDescent="0.35">
      <c r="A70" s="4">
        <v>1000</v>
      </c>
      <c r="B70" s="4">
        <v>1370</v>
      </c>
      <c r="C70" s="4">
        <v>99.083557999999996</v>
      </c>
      <c r="D70" s="4">
        <v>48.4238</v>
      </c>
      <c r="E70" s="4">
        <v>1.2817499999999999</v>
      </c>
      <c r="F70" s="4">
        <v>14.321199999999999</v>
      </c>
      <c r="G70" s="4">
        <v>1.8532900000000001</v>
      </c>
      <c r="H70" s="4">
        <v>2.1799800000000001E-2</v>
      </c>
      <c r="I70" s="4">
        <v>10.685600000000001</v>
      </c>
      <c r="J70" s="4">
        <v>0.240201</v>
      </c>
      <c r="K70" s="4">
        <v>7.3876999999999997</v>
      </c>
      <c r="L70" s="4">
        <v>11.152200000000001</v>
      </c>
      <c r="M70" s="4">
        <v>2.4020100000000002</v>
      </c>
      <c r="N70" s="4">
        <v>0.100925</v>
      </c>
      <c r="O70" s="4">
        <v>0.111017</v>
      </c>
      <c r="P70" s="4">
        <v>2.0185</v>
      </c>
    </row>
    <row r="71" spans="1:16" x14ac:dyDescent="0.35">
      <c r="A71" s="4">
        <v>1000</v>
      </c>
      <c r="B71" s="4">
        <v>1360</v>
      </c>
      <c r="C71" s="4">
        <v>99.083876000000004</v>
      </c>
      <c r="D71" s="4">
        <v>48.4236</v>
      </c>
      <c r="E71" s="4">
        <v>1.2817400000000001</v>
      </c>
      <c r="F71" s="4">
        <v>14.321199999999999</v>
      </c>
      <c r="G71" s="4">
        <v>1.8564799999999999</v>
      </c>
      <c r="H71" s="4">
        <v>2.1799700000000002E-2</v>
      </c>
      <c r="I71" s="4">
        <v>10.682700000000001</v>
      </c>
      <c r="J71" s="4">
        <v>0.240201</v>
      </c>
      <c r="K71" s="4">
        <v>7.3876799999999996</v>
      </c>
      <c r="L71" s="4">
        <v>11.152200000000001</v>
      </c>
      <c r="M71" s="4">
        <v>2.4020100000000002</v>
      </c>
      <c r="N71" s="4">
        <v>0.100925</v>
      </c>
      <c r="O71" s="4">
        <v>0.111017</v>
      </c>
      <c r="P71" s="4">
        <v>2.0184899999999999</v>
      </c>
    </row>
    <row r="72" spans="1:16" x14ac:dyDescent="0.35">
      <c r="A72" s="4">
        <v>1000</v>
      </c>
      <c r="B72" s="4">
        <v>1350</v>
      </c>
      <c r="C72" s="4">
        <v>99.084218000000007</v>
      </c>
      <c r="D72" s="4">
        <v>48.423499999999997</v>
      </c>
      <c r="E72" s="4">
        <v>1.2817400000000001</v>
      </c>
      <c r="F72" s="4">
        <v>14.321199999999999</v>
      </c>
      <c r="G72" s="4">
        <v>1.85992</v>
      </c>
      <c r="H72" s="4">
        <v>2.1799599999999999E-2</v>
      </c>
      <c r="I72" s="4">
        <v>10.679500000000001</v>
      </c>
      <c r="J72" s="4">
        <v>0.2402</v>
      </c>
      <c r="K72" s="4">
        <v>7.3876600000000003</v>
      </c>
      <c r="L72" s="4">
        <v>11.152100000000001</v>
      </c>
      <c r="M72" s="4">
        <v>2.4020000000000001</v>
      </c>
      <c r="N72" s="4">
        <v>0.100924</v>
      </c>
      <c r="O72" s="4">
        <v>0.111017</v>
      </c>
      <c r="P72" s="4">
        <v>2.0184799999999998</v>
      </c>
    </row>
    <row r="73" spans="1:16" x14ac:dyDescent="0.35">
      <c r="A73" s="4">
        <v>1000</v>
      </c>
      <c r="B73" s="4">
        <v>1340</v>
      </c>
      <c r="C73" s="4">
        <v>99.084585000000004</v>
      </c>
      <c r="D73" s="4">
        <v>48.423299999999998</v>
      </c>
      <c r="E73" s="4">
        <v>1.28173</v>
      </c>
      <c r="F73" s="4">
        <v>14.321099999999999</v>
      </c>
      <c r="G73" s="4">
        <v>1.8636200000000001</v>
      </c>
      <c r="H73" s="4">
        <v>2.1799599999999999E-2</v>
      </c>
      <c r="I73" s="4">
        <v>10.6762</v>
      </c>
      <c r="J73" s="4">
        <v>0.240199</v>
      </c>
      <c r="K73" s="4">
        <v>7.3876299999999997</v>
      </c>
      <c r="L73" s="4">
        <v>11.152100000000001</v>
      </c>
      <c r="M73" s="4">
        <v>2.4019900000000001</v>
      </c>
      <c r="N73" s="4">
        <v>0.100924</v>
      </c>
      <c r="O73" s="4">
        <v>0.111016</v>
      </c>
      <c r="P73" s="4">
        <v>2.0184799999999998</v>
      </c>
    </row>
    <row r="74" spans="1:16" x14ac:dyDescent="0.35">
      <c r="A74" s="4">
        <v>1000</v>
      </c>
      <c r="B74" s="4">
        <v>1330</v>
      </c>
      <c r="C74" s="4">
        <v>99.084979000000004</v>
      </c>
      <c r="D74" s="4">
        <v>48.423099999999998</v>
      </c>
      <c r="E74" s="4">
        <v>1.28173</v>
      </c>
      <c r="F74" s="4">
        <v>14.321</v>
      </c>
      <c r="G74" s="4">
        <v>1.86758</v>
      </c>
      <c r="H74" s="4">
        <v>2.1799499999999999E-2</v>
      </c>
      <c r="I74" s="4">
        <v>10.672499999999999</v>
      </c>
      <c r="J74" s="4">
        <v>0.24019799999999999</v>
      </c>
      <c r="K74" s="4">
        <v>7.3875999999999999</v>
      </c>
      <c r="L74" s="4">
        <v>11.151999999999999</v>
      </c>
      <c r="M74" s="4">
        <v>2.40198</v>
      </c>
      <c r="N74" s="4">
        <v>0.100923</v>
      </c>
      <c r="O74" s="4">
        <v>0.111016</v>
      </c>
      <c r="P74" s="4">
        <v>2.0184700000000002</v>
      </c>
    </row>
    <row r="75" spans="1:16" x14ac:dyDescent="0.35">
      <c r="A75" s="4">
        <v>1000</v>
      </c>
      <c r="B75" s="4">
        <v>1320</v>
      </c>
      <c r="C75" s="4">
        <v>99.085398999999995</v>
      </c>
      <c r="D75" s="4">
        <v>48.422899999999998</v>
      </c>
      <c r="E75" s="4">
        <v>1.28172</v>
      </c>
      <c r="F75" s="4">
        <v>14.321</v>
      </c>
      <c r="G75" s="4">
        <v>1.8717999999999999</v>
      </c>
      <c r="H75" s="4">
        <v>2.17994E-2</v>
      </c>
      <c r="I75" s="4">
        <v>10.668699999999999</v>
      </c>
      <c r="J75" s="4">
        <v>0.24019699999999999</v>
      </c>
      <c r="K75" s="4">
        <v>7.3875700000000002</v>
      </c>
      <c r="L75" s="4">
        <v>11.151999999999999</v>
      </c>
      <c r="M75" s="4">
        <v>2.4019699999999999</v>
      </c>
      <c r="N75" s="4">
        <v>0.100923</v>
      </c>
      <c r="O75" s="4">
        <v>0.111015</v>
      </c>
      <c r="P75" s="4">
        <v>2.0184600000000001</v>
      </c>
    </row>
    <row r="76" spans="1:16" x14ac:dyDescent="0.35">
      <c r="A76" s="4">
        <v>1000</v>
      </c>
      <c r="B76" s="4">
        <v>1310</v>
      </c>
      <c r="C76" s="4">
        <v>99.085847000000001</v>
      </c>
      <c r="D76" s="4">
        <v>48.422699999999999</v>
      </c>
      <c r="E76" s="4">
        <v>1.28172</v>
      </c>
      <c r="F76" s="4">
        <v>14.3209</v>
      </c>
      <c r="G76" s="4">
        <v>1.8763099999999999</v>
      </c>
      <c r="H76" s="4">
        <v>2.1799300000000001E-2</v>
      </c>
      <c r="I76" s="4">
        <v>10.6646</v>
      </c>
      <c r="J76" s="4">
        <v>0.24019599999999999</v>
      </c>
      <c r="K76" s="4">
        <v>7.3875299999999999</v>
      </c>
      <c r="L76" s="4">
        <v>11.151899999999999</v>
      </c>
      <c r="M76" s="4">
        <v>2.4019599999999999</v>
      </c>
      <c r="N76" s="4">
        <v>0.100923</v>
      </c>
      <c r="O76" s="4">
        <v>0.111015</v>
      </c>
      <c r="P76" s="4">
        <v>2.0184500000000001</v>
      </c>
    </row>
    <row r="77" spans="1:16" x14ac:dyDescent="0.35">
      <c r="A77" s="4">
        <v>1000</v>
      </c>
      <c r="B77" s="4">
        <v>1300</v>
      </c>
      <c r="C77" s="4">
        <v>99.086322999999993</v>
      </c>
      <c r="D77" s="4">
        <v>48.422400000000003</v>
      </c>
      <c r="E77" s="4">
        <v>1.2817099999999999</v>
      </c>
      <c r="F77" s="4">
        <v>14.3208</v>
      </c>
      <c r="G77" s="4">
        <v>1.8810899999999999</v>
      </c>
      <c r="H77" s="4">
        <v>2.1799200000000001E-2</v>
      </c>
      <c r="I77" s="4">
        <v>10.6602</v>
      </c>
      <c r="J77" s="4">
        <v>0.24019499999999999</v>
      </c>
      <c r="K77" s="4">
        <v>7.3875000000000002</v>
      </c>
      <c r="L77" s="4">
        <v>11.151899999999999</v>
      </c>
      <c r="M77" s="4">
        <v>2.4019499999999998</v>
      </c>
      <c r="N77" s="4">
        <v>0.100922</v>
      </c>
      <c r="O77" s="4">
        <v>0.111014</v>
      </c>
      <c r="P77" s="4">
        <v>2.01844</v>
      </c>
    </row>
    <row r="78" spans="1:16" x14ac:dyDescent="0.35">
      <c r="A78" s="4">
        <v>1000</v>
      </c>
      <c r="B78" s="4">
        <v>1290</v>
      </c>
      <c r="C78" s="4">
        <v>99.086828999999994</v>
      </c>
      <c r="D78" s="4">
        <v>48.422199999999997</v>
      </c>
      <c r="E78" s="4">
        <v>1.2817000000000001</v>
      </c>
      <c r="F78" s="4">
        <v>14.3208</v>
      </c>
      <c r="G78" s="4">
        <v>1.88618</v>
      </c>
      <c r="H78" s="4">
        <v>2.1799099999999998E-2</v>
      </c>
      <c r="I78" s="4">
        <v>10.6556</v>
      </c>
      <c r="J78" s="4">
        <v>0.24019299999999999</v>
      </c>
      <c r="K78" s="4">
        <v>7.3874599999999999</v>
      </c>
      <c r="L78" s="4">
        <v>11.1518</v>
      </c>
      <c r="M78" s="4">
        <v>2.4019300000000001</v>
      </c>
      <c r="N78" s="4">
        <v>0.100922</v>
      </c>
      <c r="O78" s="4">
        <v>0.111014</v>
      </c>
      <c r="P78" s="4">
        <v>2.0184299999999999</v>
      </c>
    </row>
    <row r="79" spans="1:16" x14ac:dyDescent="0.35">
      <c r="A79" s="4">
        <v>1000</v>
      </c>
      <c r="B79" s="4">
        <v>1280</v>
      </c>
      <c r="C79" s="4">
        <v>99.087363999999994</v>
      </c>
      <c r="D79" s="4">
        <v>48.421900000000001</v>
      </c>
      <c r="E79" s="4">
        <v>1.2817000000000001</v>
      </c>
      <c r="F79" s="4">
        <v>14.3207</v>
      </c>
      <c r="G79" s="4">
        <v>1.8915599999999999</v>
      </c>
      <c r="H79" s="4">
        <v>2.17989E-2</v>
      </c>
      <c r="I79" s="4">
        <v>10.650700000000001</v>
      </c>
      <c r="J79" s="4">
        <v>0.24019199999999999</v>
      </c>
      <c r="K79" s="4">
        <v>7.3874199999999997</v>
      </c>
      <c r="L79" s="4">
        <v>11.1518</v>
      </c>
      <c r="M79" s="4">
        <v>2.4019200000000001</v>
      </c>
      <c r="N79" s="4">
        <v>0.100921</v>
      </c>
      <c r="O79" s="4">
        <v>0.111013</v>
      </c>
      <c r="P79" s="4">
        <v>2.0184199999999999</v>
      </c>
    </row>
    <row r="80" spans="1:16" x14ac:dyDescent="0.35">
      <c r="A80" s="4">
        <v>1000</v>
      </c>
      <c r="B80" s="4">
        <v>1270</v>
      </c>
      <c r="C80" s="4">
        <v>99.087930999999998</v>
      </c>
      <c r="D80" s="4">
        <v>48.421599999999998</v>
      </c>
      <c r="E80" s="4">
        <v>1.28169</v>
      </c>
      <c r="F80" s="4">
        <v>14.320600000000001</v>
      </c>
      <c r="G80" s="4">
        <v>1.8972599999999999</v>
      </c>
      <c r="H80" s="4">
        <v>2.17988E-2</v>
      </c>
      <c r="I80" s="4">
        <v>10.6455</v>
      </c>
      <c r="J80" s="4">
        <v>0.24019099999999999</v>
      </c>
      <c r="K80" s="4">
        <v>7.3873800000000003</v>
      </c>
      <c r="L80" s="4">
        <v>11.1517</v>
      </c>
      <c r="M80" s="4">
        <v>2.40191</v>
      </c>
      <c r="N80" s="4">
        <v>0.10092</v>
      </c>
      <c r="O80" s="4">
        <v>0.111013</v>
      </c>
      <c r="P80" s="4">
        <v>2.0184099999999998</v>
      </c>
    </row>
    <row r="81" spans="1:16" x14ac:dyDescent="0.35">
      <c r="A81" s="4">
        <v>1000</v>
      </c>
      <c r="B81" s="4">
        <v>1260</v>
      </c>
      <c r="C81" s="4">
        <v>99.088530000000006</v>
      </c>
      <c r="D81" s="4">
        <v>48.421300000000002</v>
      </c>
      <c r="E81" s="4">
        <v>1.2816799999999999</v>
      </c>
      <c r="F81" s="4">
        <v>14.320499999999999</v>
      </c>
      <c r="G81" s="4">
        <v>1.9032800000000001</v>
      </c>
      <c r="H81" s="4">
        <v>2.1798700000000001E-2</v>
      </c>
      <c r="I81" s="4">
        <v>10.64</v>
      </c>
      <c r="J81" s="4">
        <v>0.24018900000000001</v>
      </c>
      <c r="K81" s="4">
        <v>7.3873300000000004</v>
      </c>
      <c r="L81" s="4">
        <v>11.1516</v>
      </c>
      <c r="M81" s="4">
        <v>2.4018899999999999</v>
      </c>
      <c r="N81" s="4">
        <v>0.10092</v>
      </c>
      <c r="O81" s="4">
        <v>0.111012</v>
      </c>
      <c r="P81" s="4">
        <v>2.0184000000000002</v>
      </c>
    </row>
    <row r="82" spans="1:16" x14ac:dyDescent="0.35">
      <c r="A82" s="4">
        <v>1000</v>
      </c>
      <c r="B82" s="4">
        <v>1250</v>
      </c>
      <c r="C82" s="4">
        <v>99.089162000000002</v>
      </c>
      <c r="D82" s="4">
        <v>48.420999999999999</v>
      </c>
      <c r="E82" s="4">
        <v>1.2816700000000001</v>
      </c>
      <c r="F82" s="4">
        <v>14.320399999999999</v>
      </c>
      <c r="G82" s="4">
        <v>1.9096299999999999</v>
      </c>
      <c r="H82" s="4">
        <v>2.1798600000000001E-2</v>
      </c>
      <c r="I82" s="4">
        <v>10.6342</v>
      </c>
      <c r="J82" s="4">
        <v>0.24018800000000001</v>
      </c>
      <c r="K82" s="4">
        <v>7.3872900000000001</v>
      </c>
      <c r="L82" s="4">
        <v>11.1516</v>
      </c>
      <c r="M82" s="4">
        <v>2.4018799999999998</v>
      </c>
      <c r="N82" s="4">
        <v>0.10091899999999999</v>
      </c>
      <c r="O82" s="4">
        <v>0.111011</v>
      </c>
      <c r="P82" s="4">
        <v>2.0183800000000001</v>
      </c>
    </row>
    <row r="83" spans="1:16" x14ac:dyDescent="0.35">
      <c r="A83" s="4">
        <v>1000</v>
      </c>
      <c r="B83" s="4">
        <v>1240</v>
      </c>
      <c r="C83" s="4">
        <v>99.089827</v>
      </c>
      <c r="D83" s="4">
        <v>48.420699999999997</v>
      </c>
      <c r="E83" s="4">
        <v>1.2816700000000001</v>
      </c>
      <c r="F83" s="4">
        <v>14.3203</v>
      </c>
      <c r="G83" s="4">
        <v>1.91632</v>
      </c>
      <c r="H83" s="4">
        <v>2.1798399999999999E-2</v>
      </c>
      <c r="I83" s="4">
        <v>10.6281</v>
      </c>
      <c r="J83" s="4">
        <v>0.24018600000000001</v>
      </c>
      <c r="K83" s="4">
        <v>7.3872400000000003</v>
      </c>
      <c r="L83" s="4">
        <v>11.1515</v>
      </c>
      <c r="M83" s="4">
        <v>2.4018600000000001</v>
      </c>
      <c r="N83" s="4">
        <v>0.10091899999999999</v>
      </c>
      <c r="O83" s="4">
        <v>0.11101</v>
      </c>
      <c r="P83" s="4">
        <v>2.01837</v>
      </c>
    </row>
    <row r="84" spans="1:16" x14ac:dyDescent="0.35">
      <c r="A84" s="4">
        <v>1000</v>
      </c>
      <c r="B84" s="4">
        <v>1230</v>
      </c>
      <c r="C84" s="4">
        <v>99.090528000000006</v>
      </c>
      <c r="D84" s="4">
        <v>48.420400000000001</v>
      </c>
      <c r="E84" s="4">
        <v>1.28166</v>
      </c>
      <c r="F84" s="4">
        <v>14.3202</v>
      </c>
      <c r="G84" s="4">
        <v>1.92337</v>
      </c>
      <c r="H84" s="4">
        <v>2.17982E-2</v>
      </c>
      <c r="I84" s="4">
        <v>10.621700000000001</v>
      </c>
      <c r="J84" s="4">
        <v>0.24018400000000001</v>
      </c>
      <c r="K84" s="4">
        <v>7.3871799999999999</v>
      </c>
      <c r="L84" s="4">
        <v>11.151400000000001</v>
      </c>
      <c r="M84" s="4">
        <v>2.40184</v>
      </c>
      <c r="N84" s="4">
        <v>0.10091799999999999</v>
      </c>
      <c r="O84" s="4">
        <v>0.11101</v>
      </c>
      <c r="P84" s="4">
        <v>2.0183599999999999</v>
      </c>
    </row>
    <row r="85" spans="1:16" x14ac:dyDescent="0.35">
      <c r="A85" s="4">
        <v>1000</v>
      </c>
      <c r="B85" s="4">
        <v>1220</v>
      </c>
      <c r="C85" s="4">
        <v>99.091265000000007</v>
      </c>
      <c r="D85" s="4">
        <v>48.42</v>
      </c>
      <c r="E85" s="4">
        <v>1.28165</v>
      </c>
      <c r="F85" s="4">
        <v>14.3201</v>
      </c>
      <c r="G85" s="4">
        <v>1.9307799999999999</v>
      </c>
      <c r="H85" s="4">
        <v>2.1798100000000001E-2</v>
      </c>
      <c r="I85" s="4">
        <v>10.6149</v>
      </c>
      <c r="J85" s="4">
        <v>0.24018300000000001</v>
      </c>
      <c r="K85" s="4">
        <v>7.38713</v>
      </c>
      <c r="L85" s="4">
        <v>11.151300000000001</v>
      </c>
      <c r="M85" s="4">
        <v>2.4018299999999999</v>
      </c>
      <c r="N85" s="4">
        <v>0.10091700000000001</v>
      </c>
      <c r="O85" s="4">
        <v>0.111009</v>
      </c>
      <c r="P85" s="4">
        <v>2.0183399999999998</v>
      </c>
    </row>
    <row r="86" spans="1:16" x14ac:dyDescent="0.35">
      <c r="A86" s="4">
        <v>1000</v>
      </c>
      <c r="B86" s="4">
        <v>1210</v>
      </c>
      <c r="C86" s="4">
        <v>99.092039999999997</v>
      </c>
      <c r="D86" s="4">
        <v>48.419600000000003</v>
      </c>
      <c r="E86" s="4">
        <v>1.2816399999999999</v>
      </c>
      <c r="F86" s="4">
        <v>14.32</v>
      </c>
      <c r="G86" s="4">
        <v>1.9385699999999999</v>
      </c>
      <c r="H86" s="4">
        <v>2.1797899999999999E-2</v>
      </c>
      <c r="I86" s="4">
        <v>10.607799999999999</v>
      </c>
      <c r="J86" s="4">
        <v>0.24018100000000001</v>
      </c>
      <c r="K86" s="4">
        <v>7.3870699999999996</v>
      </c>
      <c r="L86" s="4">
        <v>11.151199999999999</v>
      </c>
      <c r="M86" s="4">
        <v>2.4018099999999998</v>
      </c>
      <c r="N86" s="4">
        <v>0.10091600000000001</v>
      </c>
      <c r="O86" s="4">
        <v>0.111008</v>
      </c>
      <c r="P86" s="4">
        <v>2.0183300000000002</v>
      </c>
    </row>
    <row r="87" spans="1:16" x14ac:dyDescent="0.35">
      <c r="A87" s="4">
        <v>1000</v>
      </c>
      <c r="B87" s="4">
        <v>1200</v>
      </c>
      <c r="C87" s="4">
        <v>99.092853000000005</v>
      </c>
      <c r="D87" s="4">
        <v>48.419199999999996</v>
      </c>
      <c r="E87" s="4">
        <v>1.28163</v>
      </c>
      <c r="F87" s="4">
        <v>14.319900000000001</v>
      </c>
      <c r="G87" s="4">
        <v>1.9467399999999999</v>
      </c>
      <c r="H87" s="4">
        <v>2.17977E-2</v>
      </c>
      <c r="I87" s="4">
        <v>10.600300000000001</v>
      </c>
      <c r="J87" s="4">
        <v>0.240179</v>
      </c>
      <c r="K87" s="4">
        <v>7.3870100000000001</v>
      </c>
      <c r="L87" s="4">
        <v>11.151199999999999</v>
      </c>
      <c r="M87" s="4">
        <v>2.4017900000000001</v>
      </c>
      <c r="N87" s="4">
        <v>0.100915</v>
      </c>
      <c r="O87" s="4">
        <v>0.11100699999999999</v>
      </c>
      <c r="P87" s="4">
        <v>2.01831</v>
      </c>
    </row>
    <row r="88" spans="1:16" x14ac:dyDescent="0.35">
      <c r="A88" s="4">
        <v>1000</v>
      </c>
      <c r="B88" s="4">
        <v>1190</v>
      </c>
      <c r="C88" s="4">
        <v>99.093706999999995</v>
      </c>
      <c r="D88" s="4">
        <v>48.418799999999997</v>
      </c>
      <c r="E88" s="4">
        <v>1.28162</v>
      </c>
      <c r="F88" s="4">
        <v>14.319800000000001</v>
      </c>
      <c r="G88" s="4">
        <v>1.9553199999999999</v>
      </c>
      <c r="H88" s="4">
        <v>2.17976E-2</v>
      </c>
      <c r="I88" s="4">
        <v>10.592499999999999</v>
      </c>
      <c r="J88" s="4">
        <v>0.240177</v>
      </c>
      <c r="K88" s="4">
        <v>7.3869499999999997</v>
      </c>
      <c r="L88" s="4">
        <v>11.1511</v>
      </c>
      <c r="M88" s="4">
        <v>2.40177</v>
      </c>
      <c r="N88" s="4">
        <v>0.100915</v>
      </c>
      <c r="O88" s="4">
        <v>0.11100599999999999</v>
      </c>
      <c r="P88" s="4">
        <v>2.0182899999999999</v>
      </c>
    </row>
    <row r="89" spans="1:16" x14ac:dyDescent="0.35">
      <c r="A89" s="4">
        <v>1000</v>
      </c>
      <c r="B89" s="4">
        <v>1180</v>
      </c>
      <c r="C89" s="4">
        <v>99.094600999999997</v>
      </c>
      <c r="D89" s="4">
        <v>48.418399999999998</v>
      </c>
      <c r="E89" s="4">
        <v>1.2816000000000001</v>
      </c>
      <c r="F89" s="4">
        <v>14.319599999999999</v>
      </c>
      <c r="G89" s="4">
        <v>1.9643200000000001</v>
      </c>
      <c r="H89" s="4">
        <v>2.1797400000000001E-2</v>
      </c>
      <c r="I89" s="4">
        <v>10.584300000000001</v>
      </c>
      <c r="J89" s="4">
        <v>0.240175</v>
      </c>
      <c r="K89" s="4">
        <v>7.3868799999999997</v>
      </c>
      <c r="L89" s="4">
        <v>11.151</v>
      </c>
      <c r="M89" s="4">
        <v>2.4017499999999998</v>
      </c>
      <c r="N89" s="4">
        <v>0.100914</v>
      </c>
      <c r="O89" s="4">
        <v>0.11100500000000001</v>
      </c>
      <c r="P89" s="4">
        <v>2.0182699999999998</v>
      </c>
    </row>
    <row r="90" spans="1:16" x14ac:dyDescent="0.35">
      <c r="A90" s="4">
        <v>1000</v>
      </c>
      <c r="B90" s="4">
        <v>1170</v>
      </c>
      <c r="C90" s="4">
        <v>99.095539000000002</v>
      </c>
      <c r="D90" s="4">
        <v>48.417900000000003</v>
      </c>
      <c r="E90" s="4">
        <v>1.28159</v>
      </c>
      <c r="F90" s="4">
        <v>14.3195</v>
      </c>
      <c r="G90" s="4">
        <v>1.97374</v>
      </c>
      <c r="H90" s="4">
        <v>2.17971E-2</v>
      </c>
      <c r="I90" s="4">
        <v>10.575699999999999</v>
      </c>
      <c r="J90" s="4">
        <v>0.240172</v>
      </c>
      <c r="K90" s="4">
        <v>7.3868099999999997</v>
      </c>
      <c r="L90" s="4">
        <v>11.1509</v>
      </c>
      <c r="M90" s="4">
        <v>2.4017200000000001</v>
      </c>
      <c r="N90" s="4">
        <v>0.100913</v>
      </c>
      <c r="O90" s="4">
        <v>0.11100400000000001</v>
      </c>
      <c r="P90" s="4">
        <v>2.0182500000000001</v>
      </c>
    </row>
    <row r="91" spans="1:16" x14ac:dyDescent="0.35">
      <c r="A91" s="4">
        <v>1000</v>
      </c>
      <c r="B91" s="4">
        <v>1160</v>
      </c>
      <c r="C91" s="4">
        <v>99.096520999999996</v>
      </c>
      <c r="D91" s="4">
        <v>48.417400000000001</v>
      </c>
      <c r="E91" s="4">
        <v>1.2815799999999999</v>
      </c>
      <c r="F91" s="4">
        <v>14.3194</v>
      </c>
      <c r="G91" s="4">
        <v>1.9836100000000001</v>
      </c>
      <c r="H91" s="4">
        <v>2.1796900000000001E-2</v>
      </c>
      <c r="I91" s="4">
        <v>10.566700000000001</v>
      </c>
      <c r="J91" s="4">
        <v>0.24016999999999999</v>
      </c>
      <c r="K91" s="4">
        <v>7.3867399999999996</v>
      </c>
      <c r="L91" s="4">
        <v>11.150700000000001</v>
      </c>
      <c r="M91" s="4">
        <v>2.4016999999999999</v>
      </c>
      <c r="N91" s="4">
        <v>0.100912</v>
      </c>
      <c r="O91" s="4">
        <v>0.111003</v>
      </c>
      <c r="P91" s="4">
        <v>2.01823</v>
      </c>
    </row>
    <row r="92" spans="1:16" x14ac:dyDescent="0.35">
      <c r="A92" s="4">
        <v>1000</v>
      </c>
      <c r="B92" s="4">
        <v>1150</v>
      </c>
      <c r="C92" s="4">
        <v>98.803804</v>
      </c>
      <c r="D92" s="4">
        <v>48.444400000000002</v>
      </c>
      <c r="E92" s="4">
        <v>1.28538</v>
      </c>
      <c r="F92" s="4">
        <v>14.361800000000001</v>
      </c>
      <c r="G92" s="4">
        <v>1.99349</v>
      </c>
      <c r="H92" s="4">
        <v>2.1861499999999999E-2</v>
      </c>
      <c r="I92" s="4">
        <v>10.541600000000001</v>
      </c>
      <c r="J92" s="4">
        <v>0.23988000000000001</v>
      </c>
      <c r="K92" s="4">
        <v>7.2834899999999996</v>
      </c>
      <c r="L92" s="4">
        <v>11.182499999999999</v>
      </c>
      <c r="M92" s="4">
        <v>2.4088099999999999</v>
      </c>
      <c r="N92" s="4">
        <v>0.101211</v>
      </c>
      <c r="O92" s="4">
        <v>0.111332</v>
      </c>
      <c r="P92" s="4">
        <v>2.0242100000000001</v>
      </c>
    </row>
    <row r="93" spans="1:16" x14ac:dyDescent="0.35">
      <c r="A93" s="4">
        <v>1000</v>
      </c>
      <c r="B93" s="4">
        <v>1140</v>
      </c>
      <c r="C93" s="4">
        <v>97.928602999999995</v>
      </c>
      <c r="D93" s="4">
        <v>48.528199999999998</v>
      </c>
      <c r="E93" s="4">
        <v>1.2968599999999999</v>
      </c>
      <c r="F93" s="4">
        <v>14.4901</v>
      </c>
      <c r="G93" s="4">
        <v>2.00196</v>
      </c>
      <c r="H93" s="4">
        <v>2.2056900000000001E-2</v>
      </c>
      <c r="I93" s="4">
        <v>10.4785</v>
      </c>
      <c r="J93" s="4">
        <v>0.23890400000000001</v>
      </c>
      <c r="K93" s="4">
        <v>6.9778099999999998</v>
      </c>
      <c r="L93" s="4">
        <v>11.2784</v>
      </c>
      <c r="M93" s="4">
        <v>2.4303400000000002</v>
      </c>
      <c r="N93" s="4">
        <v>0.102115</v>
      </c>
      <c r="O93" s="4">
        <v>0.112327</v>
      </c>
      <c r="P93" s="4">
        <v>2.0423</v>
      </c>
    </row>
    <row r="94" spans="1:16" x14ac:dyDescent="0.35">
      <c r="A94" s="4">
        <v>1000</v>
      </c>
      <c r="B94" s="4">
        <v>1130</v>
      </c>
      <c r="C94" s="4">
        <v>97.066542999999996</v>
      </c>
      <c r="D94" s="4">
        <v>48.614400000000003</v>
      </c>
      <c r="E94" s="4">
        <v>1.3083800000000001</v>
      </c>
      <c r="F94" s="4">
        <v>14.6188</v>
      </c>
      <c r="G94" s="4">
        <v>2.00935</v>
      </c>
      <c r="H94" s="4">
        <v>2.22528E-2</v>
      </c>
      <c r="I94" s="4">
        <v>10.4054</v>
      </c>
      <c r="J94" s="4">
        <v>0.23776700000000001</v>
      </c>
      <c r="K94" s="4">
        <v>6.6804199999999998</v>
      </c>
      <c r="L94" s="4">
        <v>11.374499999999999</v>
      </c>
      <c r="M94" s="4">
        <v>2.4519299999999999</v>
      </c>
      <c r="N94" s="4">
        <v>0.103022</v>
      </c>
      <c r="O94" s="4">
        <v>0.11332399999999999</v>
      </c>
      <c r="P94" s="4">
        <v>2.0604399999999998</v>
      </c>
    </row>
    <row r="95" spans="1:16" x14ac:dyDescent="0.35">
      <c r="A95" s="4">
        <v>1000</v>
      </c>
      <c r="B95" s="4">
        <v>1120</v>
      </c>
      <c r="C95" s="4">
        <v>93.055029000000005</v>
      </c>
      <c r="D95" s="4">
        <v>48.564399999999999</v>
      </c>
      <c r="E95" s="4">
        <v>1.3345800000000001</v>
      </c>
      <c r="F95" s="4">
        <v>15.057700000000001</v>
      </c>
      <c r="G95" s="4">
        <v>2.02298</v>
      </c>
      <c r="H95" s="4">
        <v>2.3212099999999999E-2</v>
      </c>
      <c r="I95" s="4">
        <v>10.564</v>
      </c>
      <c r="J95" s="4">
        <v>0.246776</v>
      </c>
      <c r="K95" s="4">
        <v>6.2649499999999998</v>
      </c>
      <c r="L95" s="4">
        <v>10.9946</v>
      </c>
      <c r="M95" s="4">
        <v>2.5518700000000001</v>
      </c>
      <c r="N95" s="4">
        <v>0.107463</v>
      </c>
      <c r="O95" s="4">
        <v>0.11821</v>
      </c>
      <c r="P95" s="4">
        <v>2.14927</v>
      </c>
    </row>
    <row r="96" spans="1:16" x14ac:dyDescent="0.35">
      <c r="A96" s="4">
        <v>1000</v>
      </c>
      <c r="B96" s="4">
        <v>1110</v>
      </c>
      <c r="C96" s="4">
        <v>88.891023000000004</v>
      </c>
      <c r="D96" s="4">
        <v>48.5366</v>
      </c>
      <c r="E96" s="4">
        <v>1.3526</v>
      </c>
      <c r="F96" s="4">
        <v>15.5238</v>
      </c>
      <c r="G96" s="4">
        <v>2.0331700000000001</v>
      </c>
      <c r="H96" s="4">
        <v>2.4299399999999999E-2</v>
      </c>
      <c r="I96" s="4">
        <v>10.722300000000001</v>
      </c>
      <c r="J96" s="4">
        <v>0.25713399999999997</v>
      </c>
      <c r="K96" s="4">
        <v>5.8459399999999997</v>
      </c>
      <c r="L96" s="4">
        <v>10.553699999999999</v>
      </c>
      <c r="M96" s="4">
        <v>2.6642800000000002</v>
      </c>
      <c r="N96" s="4">
        <v>0.112497</v>
      </c>
      <c r="O96" s="4">
        <v>0.123747</v>
      </c>
      <c r="P96" s="4">
        <v>2.2499500000000001</v>
      </c>
    </row>
    <row r="97" spans="1:16" x14ac:dyDescent="0.35">
      <c r="A97" s="4">
        <v>1000</v>
      </c>
      <c r="B97" s="4">
        <v>1100</v>
      </c>
      <c r="C97" s="4">
        <v>84.968433000000005</v>
      </c>
      <c r="D97" s="4">
        <v>48.5565</v>
      </c>
      <c r="E97" s="4">
        <v>1.3578300000000001</v>
      </c>
      <c r="F97" s="4">
        <v>15.9764</v>
      </c>
      <c r="G97" s="4">
        <v>2.0384000000000002</v>
      </c>
      <c r="H97" s="4">
        <v>2.5421200000000001E-2</v>
      </c>
      <c r="I97" s="4">
        <v>10.8431</v>
      </c>
      <c r="J97" s="4">
        <v>0.26746199999999998</v>
      </c>
      <c r="K97" s="4">
        <v>5.4399600000000001</v>
      </c>
      <c r="L97" s="4">
        <v>10.1145</v>
      </c>
      <c r="M97" s="4">
        <v>2.7794500000000002</v>
      </c>
      <c r="N97" s="4">
        <v>0.117691</v>
      </c>
      <c r="O97" s="4">
        <v>0.12945999999999999</v>
      </c>
      <c r="P97" s="4">
        <v>2.3538199999999998</v>
      </c>
    </row>
    <row r="98" spans="1:16" x14ac:dyDescent="0.35">
      <c r="A98" s="4">
        <v>1000</v>
      </c>
      <c r="B98" s="4">
        <v>1090</v>
      </c>
      <c r="C98" s="4">
        <v>81.230309000000005</v>
      </c>
      <c r="D98" s="4">
        <v>48.639600000000002</v>
      </c>
      <c r="E98" s="4">
        <v>1.3469599999999999</v>
      </c>
      <c r="F98" s="4">
        <v>16.418099999999999</v>
      </c>
      <c r="G98" s="4">
        <v>2.03715</v>
      </c>
      <c r="H98" s="4">
        <v>2.3753199999999999E-2</v>
      </c>
      <c r="I98" s="4">
        <v>10.914</v>
      </c>
      <c r="J98" s="4">
        <v>0.27780199999999999</v>
      </c>
      <c r="K98" s="4">
        <v>5.0457099999999997</v>
      </c>
      <c r="L98" s="4">
        <v>9.6775099999999998</v>
      </c>
      <c r="M98" s="4">
        <v>2.8987699999999998</v>
      </c>
      <c r="N98" s="4">
        <v>0.12310699999999999</v>
      </c>
      <c r="O98" s="4">
        <v>0.13541700000000001</v>
      </c>
      <c r="P98" s="4">
        <v>2.4621400000000002</v>
      </c>
    </row>
    <row r="99" spans="1:16" x14ac:dyDescent="0.35">
      <c r="A99" s="4">
        <v>1000</v>
      </c>
      <c r="B99" s="4">
        <v>1080</v>
      </c>
      <c r="C99" s="4">
        <v>77.572950000000006</v>
      </c>
      <c r="D99" s="4">
        <v>48.823</v>
      </c>
      <c r="E99" s="4">
        <v>1.3122100000000001</v>
      </c>
      <c r="F99" s="4">
        <v>16.859400000000001</v>
      </c>
      <c r="G99" s="4">
        <v>2.0245099999999998</v>
      </c>
      <c r="H99" s="4">
        <v>1.4654199999999999E-2</v>
      </c>
      <c r="I99" s="4">
        <v>10.898999999999999</v>
      </c>
      <c r="J99" s="4">
        <v>0.28847800000000001</v>
      </c>
      <c r="K99" s="4">
        <v>4.6603399999999997</v>
      </c>
      <c r="L99" s="4">
        <v>9.2433899999999998</v>
      </c>
      <c r="M99" s="4">
        <v>3.0260099999999999</v>
      </c>
      <c r="N99" s="4">
        <v>0.128911</v>
      </c>
      <c r="O99" s="4">
        <v>0.14180200000000001</v>
      </c>
      <c r="P99" s="4">
        <v>2.57822</v>
      </c>
    </row>
    <row r="100" spans="1:16" x14ac:dyDescent="0.35">
      <c r="A100" s="4">
        <v>1000</v>
      </c>
      <c r="B100" s="4">
        <v>1070</v>
      </c>
      <c r="C100" s="4">
        <v>74.033064999999993</v>
      </c>
      <c r="D100" s="4">
        <v>49.1</v>
      </c>
      <c r="E100" s="4">
        <v>1.2518800000000001</v>
      </c>
      <c r="F100" s="4">
        <v>17.3063</v>
      </c>
      <c r="G100" s="4">
        <v>1.9988999999999999</v>
      </c>
      <c r="H100" s="4">
        <v>7.5349299999999996E-3</v>
      </c>
      <c r="I100" s="4">
        <v>10.787100000000001</v>
      </c>
      <c r="J100" s="4">
        <v>0.299377</v>
      </c>
      <c r="K100" s="4">
        <v>4.2887599999999999</v>
      </c>
      <c r="L100" s="4">
        <v>8.8144799999999996</v>
      </c>
      <c r="M100" s="4">
        <v>3.1604999999999999</v>
      </c>
      <c r="N100" s="4">
        <v>0.135075</v>
      </c>
      <c r="O100" s="4">
        <v>0.14858199999999999</v>
      </c>
      <c r="P100" s="4">
        <v>2.7014999999999998</v>
      </c>
    </row>
    <row r="101" spans="1:16" x14ac:dyDescent="0.35">
      <c r="A101" s="4">
        <v>1000</v>
      </c>
      <c r="B101" s="4">
        <v>1060</v>
      </c>
      <c r="C101" s="4">
        <v>69.147817000000003</v>
      </c>
      <c r="D101" s="4">
        <v>49.615699999999997</v>
      </c>
      <c r="E101" s="4">
        <v>1.1933199999999999</v>
      </c>
      <c r="F101" s="4">
        <v>17.375900000000001</v>
      </c>
      <c r="G101" s="4">
        <v>1.98468</v>
      </c>
      <c r="H101" s="4">
        <v>2.96781E-3</v>
      </c>
      <c r="I101" s="4">
        <v>10.6518</v>
      </c>
      <c r="J101" s="4">
        <v>0.31315100000000001</v>
      </c>
      <c r="K101" s="4">
        <v>3.9355899999999999</v>
      </c>
      <c r="L101" s="4">
        <v>8.4061199999999996</v>
      </c>
      <c r="M101" s="4">
        <v>3.32491</v>
      </c>
      <c r="N101" s="4">
        <v>0.14432200000000001</v>
      </c>
      <c r="O101" s="4">
        <v>0.159079</v>
      </c>
      <c r="P101" s="4">
        <v>2.89235</v>
      </c>
    </row>
    <row r="102" spans="1:16" x14ac:dyDescent="0.35">
      <c r="A102" s="4">
        <v>1000</v>
      </c>
      <c r="B102" s="4">
        <v>1050</v>
      </c>
      <c r="C102" s="4">
        <v>64.250046999999995</v>
      </c>
      <c r="D102" s="4">
        <v>50.323799999999999</v>
      </c>
      <c r="E102" s="4">
        <v>1.0968199999999999</v>
      </c>
      <c r="F102" s="4">
        <v>17.448399999999999</v>
      </c>
      <c r="G102" s="4">
        <v>1.94041</v>
      </c>
      <c r="H102" s="4">
        <v>1.0235999999999999E-3</v>
      </c>
      <c r="I102" s="4">
        <v>10.2995</v>
      </c>
      <c r="J102" s="4">
        <v>0.32875100000000002</v>
      </c>
      <c r="K102" s="4">
        <v>3.6012900000000001</v>
      </c>
      <c r="L102" s="4">
        <v>8.0133100000000006</v>
      </c>
      <c r="M102" s="4">
        <v>3.5076700000000001</v>
      </c>
      <c r="N102" s="4">
        <v>0.15495</v>
      </c>
      <c r="O102" s="4">
        <v>0.171206</v>
      </c>
      <c r="P102" s="4">
        <v>3.1128399999999998</v>
      </c>
    </row>
    <row r="103" spans="1:16" x14ac:dyDescent="0.35">
      <c r="A103" s="4">
        <v>1000</v>
      </c>
      <c r="B103" s="4">
        <v>1040</v>
      </c>
      <c r="C103" s="4">
        <v>59.671751</v>
      </c>
      <c r="D103" s="4">
        <v>51.139699999999998</v>
      </c>
      <c r="E103" s="4">
        <v>0.98448400000000003</v>
      </c>
      <c r="F103" s="4">
        <v>17.529900000000001</v>
      </c>
      <c r="G103" s="4">
        <v>1.87253</v>
      </c>
      <c r="H103" s="4">
        <v>4.4158499999999998E-4</v>
      </c>
      <c r="I103" s="4">
        <v>9.7907200000000003</v>
      </c>
      <c r="J103" s="4">
        <v>0.34529700000000002</v>
      </c>
      <c r="K103" s="4">
        <v>3.29616</v>
      </c>
      <c r="L103" s="4">
        <v>7.6409500000000001</v>
      </c>
      <c r="M103" s="4">
        <v>3.6973600000000002</v>
      </c>
      <c r="N103" s="4">
        <v>0.166403</v>
      </c>
      <c r="O103" s="4">
        <v>0.18434200000000001</v>
      </c>
      <c r="P103" s="4">
        <v>3.3516699999999999</v>
      </c>
    </row>
    <row r="104" spans="1:16" x14ac:dyDescent="0.35">
      <c r="A104" s="4">
        <v>1000</v>
      </c>
      <c r="B104" s="4">
        <v>1030</v>
      </c>
      <c r="C104" s="4">
        <v>54.640293</v>
      </c>
      <c r="D104" s="4">
        <v>52.124899999999997</v>
      </c>
      <c r="E104" s="4">
        <v>0.88211399999999995</v>
      </c>
      <c r="F104" s="4">
        <v>17.512699999999999</v>
      </c>
      <c r="G104" s="4">
        <v>1.7962199999999999</v>
      </c>
      <c r="H104" s="4">
        <v>2.3423399999999999E-4</v>
      </c>
      <c r="I104" s="4">
        <v>9.2207000000000008</v>
      </c>
      <c r="J104" s="4">
        <v>0.36482199999999998</v>
      </c>
      <c r="K104" s="4">
        <v>3.0027900000000001</v>
      </c>
      <c r="L104" s="4">
        <v>7.2422899999999997</v>
      </c>
      <c r="M104" s="4">
        <v>3.9127900000000002</v>
      </c>
      <c r="N104" s="4">
        <v>0.18099799999999999</v>
      </c>
      <c r="O104" s="4">
        <v>0.201317</v>
      </c>
      <c r="P104" s="4">
        <v>3.5581</v>
      </c>
    </row>
    <row r="105" spans="1:16" x14ac:dyDescent="0.35">
      <c r="A105" s="4">
        <v>1000</v>
      </c>
      <c r="B105" s="4">
        <v>1020</v>
      </c>
      <c r="C105" s="4">
        <v>47.608904000000003</v>
      </c>
      <c r="D105" s="4">
        <v>53.5625</v>
      </c>
      <c r="E105" s="4">
        <v>0.80100800000000005</v>
      </c>
      <c r="F105" s="4">
        <v>17.221599999999999</v>
      </c>
      <c r="G105" s="4">
        <v>1.71455</v>
      </c>
      <c r="H105" s="4">
        <v>1.3465800000000001E-4</v>
      </c>
      <c r="I105" s="4">
        <v>8.5894100000000009</v>
      </c>
      <c r="J105" s="4">
        <v>0.39338200000000001</v>
      </c>
      <c r="K105" s="4">
        <v>2.69048</v>
      </c>
      <c r="L105" s="4">
        <v>6.74831</v>
      </c>
      <c r="M105" s="4">
        <v>4.1959900000000001</v>
      </c>
      <c r="N105" s="4">
        <v>0.20582</v>
      </c>
      <c r="O105" s="4">
        <v>0.231049</v>
      </c>
      <c r="P105" s="4">
        <v>3.6457199999999998</v>
      </c>
    </row>
    <row r="106" spans="1:16" x14ac:dyDescent="0.35">
      <c r="A106" s="4">
        <v>1000</v>
      </c>
      <c r="B106" s="4">
        <v>1010</v>
      </c>
      <c r="C106" s="4">
        <v>41.339958000000003</v>
      </c>
      <c r="D106" s="4">
        <v>54.959800000000001</v>
      </c>
      <c r="E106" s="4">
        <v>0.73560199999999998</v>
      </c>
      <c r="F106" s="4">
        <v>16.897500000000001</v>
      </c>
      <c r="G106" s="4">
        <v>1.6287799999999999</v>
      </c>
      <c r="H106" s="6">
        <v>9.3445399999999998E-5</v>
      </c>
      <c r="I106" s="4">
        <v>7.9576799999999999</v>
      </c>
      <c r="J106" s="4">
        <v>0.42124499999999998</v>
      </c>
      <c r="K106" s="4">
        <v>2.4235899999999999</v>
      </c>
      <c r="L106" s="4">
        <v>6.3174099999999997</v>
      </c>
      <c r="M106" s="4">
        <v>4.4369899999999998</v>
      </c>
      <c r="N106" s="4">
        <v>0.234127</v>
      </c>
      <c r="O106" s="4">
        <v>0.26608599999999999</v>
      </c>
      <c r="P106" s="4">
        <v>3.7210800000000002</v>
      </c>
    </row>
    <row r="107" spans="1:16" x14ac:dyDescent="0.35">
      <c r="A107" s="4">
        <v>1000</v>
      </c>
      <c r="B107" s="4">
        <v>1000</v>
      </c>
      <c r="C107" s="4">
        <v>33.594132000000002</v>
      </c>
      <c r="D107" s="4">
        <v>56.0242</v>
      </c>
      <c r="E107" s="4">
        <v>0.66621300000000006</v>
      </c>
      <c r="F107" s="4">
        <v>16.520900000000001</v>
      </c>
      <c r="G107" s="4">
        <v>1.56393</v>
      </c>
      <c r="H107" s="6">
        <v>6.6813199999999999E-5</v>
      </c>
      <c r="I107" s="4">
        <v>7.3869499999999997</v>
      </c>
      <c r="J107" s="4">
        <v>0.51631400000000005</v>
      </c>
      <c r="K107" s="4">
        <v>2.1696200000000001</v>
      </c>
      <c r="L107" s="4">
        <v>5.9325999999999999</v>
      </c>
      <c r="M107" s="4">
        <v>4.7967899999999997</v>
      </c>
      <c r="N107" s="4">
        <v>0.28167599999999998</v>
      </c>
      <c r="O107" s="4">
        <v>0.32743800000000001</v>
      </c>
      <c r="P107" s="4">
        <v>3.81332</v>
      </c>
    </row>
    <row r="108" spans="1:16" x14ac:dyDescent="0.35">
      <c r="A108" s="4">
        <v>1000</v>
      </c>
      <c r="B108" s="4">
        <v>990</v>
      </c>
      <c r="C108" s="4">
        <v>26.730581000000001</v>
      </c>
      <c r="D108" s="4">
        <v>56.924799999999998</v>
      </c>
      <c r="E108" s="4">
        <v>0.61150400000000005</v>
      </c>
      <c r="F108" s="4">
        <v>16.102399999999999</v>
      </c>
      <c r="G108" s="4">
        <v>1.50237</v>
      </c>
      <c r="H108" s="6">
        <v>5.3180200000000003E-5</v>
      </c>
      <c r="I108" s="4">
        <v>6.8515600000000001</v>
      </c>
      <c r="J108" s="4">
        <v>0.656694</v>
      </c>
      <c r="K108" s="4">
        <v>1.9446399999999999</v>
      </c>
      <c r="L108" s="4">
        <v>5.6443599999999998</v>
      </c>
      <c r="M108" s="4">
        <v>5.1080199999999998</v>
      </c>
      <c r="N108" s="4">
        <v>0.34210800000000002</v>
      </c>
      <c r="O108" s="4">
        <v>0.41151399999999999</v>
      </c>
      <c r="P108" s="4">
        <v>3.9000699999999999</v>
      </c>
    </row>
    <row r="109" spans="1:16" x14ac:dyDescent="0.35">
      <c r="A109" s="4">
        <v>1000</v>
      </c>
      <c r="B109" s="4">
        <v>980</v>
      </c>
      <c r="C109" s="4">
        <v>21.225065000000001</v>
      </c>
      <c r="D109" s="4">
        <v>57.802100000000003</v>
      </c>
      <c r="E109" s="4">
        <v>0.57690300000000005</v>
      </c>
      <c r="F109" s="4">
        <v>15.6632</v>
      </c>
      <c r="G109" s="4">
        <v>1.4315199999999999</v>
      </c>
      <c r="H109" s="6">
        <v>4.7197499999999997E-5</v>
      </c>
      <c r="I109" s="4">
        <v>6.3234899999999996</v>
      </c>
      <c r="J109" s="4">
        <v>0.81008400000000003</v>
      </c>
      <c r="K109" s="4">
        <v>1.7531399999999999</v>
      </c>
      <c r="L109" s="4">
        <v>5.46129</v>
      </c>
      <c r="M109" s="4">
        <v>5.2815799999999999</v>
      </c>
      <c r="N109" s="4">
        <v>0.41134799999999999</v>
      </c>
      <c r="O109" s="4">
        <v>0.51825500000000002</v>
      </c>
      <c r="P109" s="4">
        <v>3.9669699999999999</v>
      </c>
    </row>
    <row r="110" spans="1:16" x14ac:dyDescent="0.35">
      <c r="A110" s="4">
        <v>1000</v>
      </c>
      <c r="B110" s="4">
        <v>970</v>
      </c>
      <c r="C110" s="4">
        <v>16.678518</v>
      </c>
      <c r="D110" s="4">
        <v>58.643700000000003</v>
      </c>
      <c r="E110" s="4">
        <v>0.55857699999999999</v>
      </c>
      <c r="F110" s="4">
        <v>15.2182</v>
      </c>
      <c r="G110" s="4">
        <v>1.35124</v>
      </c>
      <c r="H110" s="6">
        <v>4.5479699999999998E-5</v>
      </c>
      <c r="I110" s="4">
        <v>5.7980099999999997</v>
      </c>
      <c r="J110" s="4">
        <v>0.96971600000000002</v>
      </c>
      <c r="K110" s="4">
        <v>1.5893299999999999</v>
      </c>
      <c r="L110" s="4">
        <v>5.3824699999999996</v>
      </c>
      <c r="M110" s="4">
        <v>5.3226800000000001</v>
      </c>
      <c r="N110" s="4">
        <v>0.49221500000000001</v>
      </c>
      <c r="O110" s="4">
        <v>0.65953099999999998</v>
      </c>
      <c r="P110" s="4">
        <v>4.0143000000000004</v>
      </c>
    </row>
    <row r="111" spans="1:16" x14ac:dyDescent="0.35">
      <c r="A111" s="4">
        <v>1000</v>
      </c>
      <c r="B111" s="4">
        <v>960</v>
      </c>
      <c r="C111" s="4">
        <v>12.922345</v>
      </c>
      <c r="D111" s="4">
        <v>59.412999999999997</v>
      </c>
      <c r="E111" s="4">
        <v>0.55361099999999996</v>
      </c>
      <c r="F111" s="4">
        <v>14.782400000000001</v>
      </c>
      <c r="G111" s="4">
        <v>1.26294</v>
      </c>
      <c r="H111" s="6">
        <v>4.6819900000000002E-5</v>
      </c>
      <c r="I111" s="4">
        <v>5.2758799999999999</v>
      </c>
      <c r="J111" s="4">
        <v>1.1283000000000001</v>
      </c>
      <c r="K111" s="4">
        <v>1.4497899999999999</v>
      </c>
      <c r="L111" s="4">
        <v>5.4136199999999999</v>
      </c>
      <c r="M111" s="4">
        <v>5.2397600000000004</v>
      </c>
      <c r="N111" s="4">
        <v>0.58666499999999999</v>
      </c>
      <c r="O111" s="4">
        <v>0.85123899999999997</v>
      </c>
      <c r="P111" s="4">
        <v>4.0427099999999996</v>
      </c>
    </row>
    <row r="112" spans="1:16" x14ac:dyDescent="0.35">
      <c r="A112" s="4">
        <v>1000</v>
      </c>
      <c r="B112" s="4">
        <v>950</v>
      </c>
      <c r="C112" s="4">
        <v>9.5840530000000008</v>
      </c>
      <c r="D112" s="4">
        <v>60.491599999999998</v>
      </c>
      <c r="E112" s="4">
        <v>0.56194699999999997</v>
      </c>
      <c r="F112" s="4">
        <v>14.4315</v>
      </c>
      <c r="G112" s="4">
        <v>1.1611499999999999</v>
      </c>
      <c r="H112" s="6">
        <v>5.0881100000000003E-5</v>
      </c>
      <c r="I112" s="4">
        <v>4.7707300000000004</v>
      </c>
      <c r="J112" s="4">
        <v>1.2916099999999999</v>
      </c>
      <c r="K112" s="4">
        <v>1.3157300000000001</v>
      </c>
      <c r="L112" s="4">
        <v>5.2767799999999996</v>
      </c>
      <c r="M112" s="4">
        <v>5.0707199999999997</v>
      </c>
      <c r="N112" s="4">
        <v>0.70794900000000005</v>
      </c>
      <c r="O112" s="4">
        <v>0.86567799999999995</v>
      </c>
      <c r="P112" s="4">
        <v>4.05457</v>
      </c>
    </row>
    <row r="113" spans="1:22" x14ac:dyDescent="0.35">
      <c r="A113" s="4">
        <v>1000</v>
      </c>
      <c r="B113" s="4">
        <v>940</v>
      </c>
      <c r="C113" s="4">
        <v>6.9523380000000001</v>
      </c>
      <c r="D113" s="4">
        <v>61.551600000000001</v>
      </c>
      <c r="E113" s="4">
        <v>0.57970900000000003</v>
      </c>
      <c r="F113" s="4">
        <v>14.134</v>
      </c>
      <c r="G113" s="4">
        <v>1.0561199999999999</v>
      </c>
      <c r="H113" s="6">
        <v>5.7679800000000003E-5</v>
      </c>
      <c r="I113" s="4">
        <v>4.2833300000000003</v>
      </c>
      <c r="J113" s="4">
        <v>1.43895</v>
      </c>
      <c r="K113" s="4">
        <v>1.19947</v>
      </c>
      <c r="L113" s="4">
        <v>5.1673099999999996</v>
      </c>
      <c r="M113" s="4">
        <v>4.8126800000000003</v>
      </c>
      <c r="N113" s="4">
        <v>0.848055</v>
      </c>
      <c r="O113" s="4">
        <v>0.87873199999999996</v>
      </c>
      <c r="P113" s="4">
        <v>4.0500100000000003</v>
      </c>
    </row>
    <row r="114" spans="1:22" x14ac:dyDescent="0.35">
      <c r="A114" s="4">
        <v>1000</v>
      </c>
      <c r="B114" s="4">
        <v>930</v>
      </c>
      <c r="C114" s="4">
        <v>4.9427490000000001</v>
      </c>
      <c r="D114" s="4">
        <v>62.56</v>
      </c>
      <c r="E114" s="4">
        <v>0.60316099999999995</v>
      </c>
      <c r="F114" s="4">
        <v>13.8911</v>
      </c>
      <c r="G114" s="4">
        <v>0.95308099999999996</v>
      </c>
      <c r="H114" s="6">
        <v>6.7096700000000004E-5</v>
      </c>
      <c r="I114" s="4">
        <v>3.8254299999999999</v>
      </c>
      <c r="J114" s="4">
        <v>1.56379</v>
      </c>
      <c r="K114" s="4">
        <v>1.0985499999999999</v>
      </c>
      <c r="L114" s="4">
        <v>5.0757199999999996</v>
      </c>
      <c r="M114" s="4">
        <v>4.4984599999999997</v>
      </c>
      <c r="N114" s="4">
        <v>1.00332</v>
      </c>
      <c r="O114" s="4">
        <v>0.89389300000000005</v>
      </c>
      <c r="P114" s="4">
        <v>4.0333399999999999</v>
      </c>
    </row>
    <row r="115" spans="1:22" x14ac:dyDescent="0.35">
      <c r="A115" s="4">
        <v>1000</v>
      </c>
      <c r="B115" s="4">
        <v>920</v>
      </c>
      <c r="C115" s="4">
        <v>3.4299599999999999</v>
      </c>
      <c r="D115" s="4">
        <v>63.503599999999999</v>
      </c>
      <c r="E115" s="4">
        <v>0.62875300000000001</v>
      </c>
      <c r="F115" s="4">
        <v>13.6967</v>
      </c>
      <c r="G115" s="4">
        <v>0.85598399999999997</v>
      </c>
      <c r="H115" s="6">
        <v>7.8992299999999999E-5</v>
      </c>
      <c r="I115" s="4">
        <v>3.40523</v>
      </c>
      <c r="J115" s="4">
        <v>1.66286</v>
      </c>
      <c r="K115" s="4">
        <v>1.0101199999999999</v>
      </c>
      <c r="L115" s="4">
        <v>4.98916</v>
      </c>
      <c r="M115" s="4">
        <v>4.1596700000000002</v>
      </c>
      <c r="N115" s="4">
        <v>1.1694500000000001</v>
      </c>
      <c r="O115" s="4">
        <v>0.90955799999999998</v>
      </c>
      <c r="P115" s="4">
        <v>4.0088800000000004</v>
      </c>
    </row>
    <row r="116" spans="1:22" x14ac:dyDescent="0.35">
      <c r="A116" s="4">
        <v>1000</v>
      </c>
      <c r="B116" s="4">
        <v>910</v>
      </c>
      <c r="C116" s="4">
        <v>2.288062</v>
      </c>
      <c r="D116" s="4">
        <v>64.378900000000002</v>
      </c>
      <c r="E116" s="4">
        <v>0.65373800000000004</v>
      </c>
      <c r="F116" s="4">
        <v>13.540900000000001</v>
      </c>
      <c r="G116" s="4">
        <v>0.76696299999999995</v>
      </c>
      <c r="H116" s="6">
        <v>9.3256800000000005E-5</v>
      </c>
      <c r="I116" s="4">
        <v>3.0258699999999998</v>
      </c>
      <c r="J116" s="4">
        <v>1.7358</v>
      </c>
      <c r="K116" s="4">
        <v>0.93168799999999996</v>
      </c>
      <c r="L116" s="4">
        <v>4.8994299999999997</v>
      </c>
      <c r="M116" s="4">
        <v>3.81921</v>
      </c>
      <c r="N116" s="4">
        <v>1.3428599999999999</v>
      </c>
      <c r="O116" s="4">
        <v>0.92471499999999995</v>
      </c>
      <c r="P116" s="4">
        <v>3.9799099999999998</v>
      </c>
    </row>
    <row r="117" spans="1:22" x14ac:dyDescent="0.35">
      <c r="A117" s="4">
        <v>1000</v>
      </c>
      <c r="B117" s="4">
        <v>900</v>
      </c>
      <c r="C117" s="4">
        <v>1.1883550000000001</v>
      </c>
      <c r="D117" s="4">
        <v>65.187700000000007</v>
      </c>
      <c r="E117" s="4">
        <v>0.66390800000000005</v>
      </c>
      <c r="F117" s="4">
        <v>13.429</v>
      </c>
      <c r="G117" s="4">
        <v>0.68932499999999997</v>
      </c>
      <c r="H117" s="4">
        <v>1.16376E-4</v>
      </c>
      <c r="I117" s="4">
        <v>2.6941600000000001</v>
      </c>
      <c r="J117" s="4">
        <v>1.7564900000000001</v>
      </c>
      <c r="K117" s="4">
        <v>0.85403499999999999</v>
      </c>
      <c r="L117" s="4">
        <v>4.78681</v>
      </c>
      <c r="M117" s="4">
        <v>3.4918900000000002</v>
      </c>
      <c r="N117" s="4">
        <v>1.5671600000000001</v>
      </c>
      <c r="O117" s="4">
        <v>0.93579299999999999</v>
      </c>
      <c r="P117" s="4">
        <v>3.9435500000000001</v>
      </c>
    </row>
    <row r="118" spans="1:22" x14ac:dyDescent="0.35">
      <c r="A118" s="4">
        <v>1000</v>
      </c>
      <c r="B118" s="4">
        <v>890</v>
      </c>
      <c r="C118" s="4">
        <v>0</v>
      </c>
      <c r="D118" s="4" t="s">
        <v>296</v>
      </c>
    </row>
    <row r="119" spans="1:22" x14ac:dyDescent="0.35">
      <c r="A119" s="4">
        <v>1000</v>
      </c>
      <c r="B119" s="4">
        <v>880</v>
      </c>
      <c r="C119" s="4">
        <v>0</v>
      </c>
      <c r="D119" s="4" t="s">
        <v>296</v>
      </c>
    </row>
    <row r="120" spans="1:22" x14ac:dyDescent="0.35">
      <c r="A120" s="4">
        <v>1000</v>
      </c>
      <c r="B120" s="4">
        <v>870</v>
      </c>
      <c r="C120" s="4">
        <v>0</v>
      </c>
      <c r="D120" s="4" t="s">
        <v>296</v>
      </c>
    </row>
    <row r="121" spans="1:22" x14ac:dyDescent="0.35">
      <c r="A121" s="4">
        <v>1000</v>
      </c>
      <c r="B121" s="4">
        <v>860</v>
      </c>
      <c r="C121" s="4">
        <v>0</v>
      </c>
      <c r="D121" s="4" t="s">
        <v>296</v>
      </c>
    </row>
    <row r="122" spans="1:22" x14ac:dyDescent="0.35">
      <c r="A122" s="4">
        <v>1000</v>
      </c>
      <c r="B122" s="4">
        <v>850</v>
      </c>
      <c r="C122" s="4">
        <v>0</v>
      </c>
      <c r="D122" s="4" t="s">
        <v>296</v>
      </c>
    </row>
    <row r="123" spans="1:22" x14ac:dyDescent="0.35">
      <c r="A123" s="4" t="s">
        <v>265</v>
      </c>
      <c r="B123" s="4" t="s">
        <v>266</v>
      </c>
    </row>
    <row r="125" spans="1:22" x14ac:dyDescent="0.35">
      <c r="A125" s="4" t="s">
        <v>297</v>
      </c>
      <c r="B125" s="4" t="s">
        <v>298</v>
      </c>
      <c r="C125" s="4" t="s">
        <v>299</v>
      </c>
      <c r="D125" s="4" t="s">
        <v>300</v>
      </c>
      <c r="E125" s="4" t="s">
        <v>301</v>
      </c>
    </row>
    <row r="126" spans="1:22" x14ac:dyDescent="0.35">
      <c r="A126" s="4" t="s">
        <v>268</v>
      </c>
      <c r="B126" s="4" t="s">
        <v>269</v>
      </c>
      <c r="C126" s="4" t="s">
        <v>270</v>
      </c>
      <c r="D126" s="4" t="s">
        <v>3</v>
      </c>
      <c r="E126" s="4" t="s">
        <v>273</v>
      </c>
      <c r="F126" s="4" t="s">
        <v>5</v>
      </c>
      <c r="G126" s="4" t="s">
        <v>276</v>
      </c>
      <c r="H126" s="4" t="s">
        <v>281</v>
      </c>
      <c r="I126" s="4" t="s">
        <v>286</v>
      </c>
      <c r="J126" s="4" t="s">
        <v>287</v>
      </c>
      <c r="K126" s="4" t="s">
        <v>288</v>
      </c>
      <c r="L126" s="4" t="s">
        <v>289</v>
      </c>
      <c r="M126" s="4" t="s">
        <v>290</v>
      </c>
      <c r="N126" s="4" t="s">
        <v>291</v>
      </c>
      <c r="O126" s="4" t="s">
        <v>2</v>
      </c>
      <c r="P126" s="4" t="s">
        <v>0</v>
      </c>
      <c r="Q126" s="4" t="s">
        <v>1</v>
      </c>
      <c r="R126" s="4" t="s">
        <v>292</v>
      </c>
      <c r="S126" s="4" t="s">
        <v>293</v>
      </c>
      <c r="T126" s="4" t="s">
        <v>294</v>
      </c>
      <c r="U126" s="4" t="s">
        <v>295</v>
      </c>
      <c r="V126" s="4" t="s">
        <v>25</v>
      </c>
    </row>
    <row r="127" spans="1:22" x14ac:dyDescent="0.35">
      <c r="A127" s="4">
        <v>1000</v>
      </c>
      <c r="B127" s="4">
        <v>1400</v>
      </c>
      <c r="C127" s="4">
        <v>99.082746999999998</v>
      </c>
      <c r="D127" s="4">
        <v>299.59029099999998</v>
      </c>
      <c r="E127" s="4">
        <v>-1147275.493302</v>
      </c>
      <c r="F127" s="4">
        <v>39.828843999999997</v>
      </c>
      <c r="G127" s="4">
        <v>150.15153100000001</v>
      </c>
      <c r="H127" s="4">
        <v>0.98899999999999999</v>
      </c>
      <c r="I127" s="4">
        <v>48.424199999999999</v>
      </c>
      <c r="J127" s="4">
        <v>1.28176</v>
      </c>
      <c r="K127" s="4">
        <v>14.321400000000001</v>
      </c>
      <c r="L127" s="4">
        <v>1.8451299999999999</v>
      </c>
      <c r="M127" s="4">
        <v>2.18E-2</v>
      </c>
      <c r="N127" s="4">
        <v>10.693</v>
      </c>
      <c r="O127" s="4">
        <v>0.240203</v>
      </c>
      <c r="P127" s="4">
        <v>7.3877600000000001</v>
      </c>
      <c r="Q127" s="4">
        <v>11.1523</v>
      </c>
      <c r="R127" s="4">
        <v>2.4020299999999999</v>
      </c>
      <c r="S127" s="4">
        <v>0.100926</v>
      </c>
      <c r="T127" s="4">
        <v>0.11101800000000001</v>
      </c>
      <c r="U127" s="4">
        <v>2.01851</v>
      </c>
      <c r="V127" s="4">
        <v>55.2</v>
      </c>
    </row>
    <row r="128" spans="1:22" x14ac:dyDescent="0.35">
      <c r="A128" s="4">
        <v>1000</v>
      </c>
      <c r="B128" s="4">
        <v>1400</v>
      </c>
      <c r="C128" s="4">
        <v>99.082746999999998</v>
      </c>
      <c r="D128" s="4">
        <v>299.59029099999998</v>
      </c>
      <c r="E128" s="4">
        <v>-1147275.493302</v>
      </c>
      <c r="F128" s="4">
        <v>39.828843999999997</v>
      </c>
      <c r="G128" s="4">
        <v>150.15153100000001</v>
      </c>
      <c r="H128" s="4">
        <v>0.98899999999999999</v>
      </c>
      <c r="I128" s="4">
        <v>48.424199999999999</v>
      </c>
      <c r="J128" s="4">
        <v>1.28176</v>
      </c>
      <c r="K128" s="4">
        <v>14.321400000000001</v>
      </c>
      <c r="L128" s="4">
        <v>1.8451299999999999</v>
      </c>
      <c r="M128" s="4">
        <v>2.18E-2</v>
      </c>
      <c r="N128" s="4">
        <v>10.693</v>
      </c>
      <c r="O128" s="4">
        <v>0.240203</v>
      </c>
      <c r="P128" s="4">
        <v>7.3877600000000001</v>
      </c>
      <c r="Q128" s="4">
        <v>11.1523</v>
      </c>
      <c r="R128" s="4">
        <v>2.4020299999999999</v>
      </c>
      <c r="S128" s="4">
        <v>0.100926</v>
      </c>
      <c r="T128" s="4">
        <v>0.11101800000000001</v>
      </c>
      <c r="U128" s="4">
        <v>2.01851</v>
      </c>
      <c r="V128" s="4">
        <v>55.2</v>
      </c>
    </row>
    <row r="129" spans="1:22" x14ac:dyDescent="0.35">
      <c r="A129" s="4">
        <v>1000</v>
      </c>
      <c r="B129" s="4">
        <v>1390</v>
      </c>
      <c r="C129" s="4">
        <v>99.082993999999999</v>
      </c>
      <c r="D129" s="4">
        <v>298.69087200000001</v>
      </c>
      <c r="E129" s="4">
        <v>-1148780.3858099999</v>
      </c>
      <c r="F129" s="4">
        <v>39.778998000000001</v>
      </c>
      <c r="G129" s="4">
        <v>150.14515800000001</v>
      </c>
      <c r="H129" s="4">
        <v>1.02</v>
      </c>
      <c r="I129" s="4">
        <v>48.424100000000003</v>
      </c>
      <c r="J129" s="4">
        <v>1.2817499999999999</v>
      </c>
      <c r="K129" s="4">
        <v>14.321300000000001</v>
      </c>
      <c r="L129" s="4">
        <v>1.84762</v>
      </c>
      <c r="M129" s="4">
        <v>2.1799900000000001E-2</v>
      </c>
      <c r="N129" s="4">
        <v>10.6907</v>
      </c>
      <c r="O129" s="4">
        <v>0.240203</v>
      </c>
      <c r="P129" s="4">
        <v>7.3877499999999996</v>
      </c>
      <c r="Q129" s="4">
        <v>11.1523</v>
      </c>
      <c r="R129" s="4">
        <v>2.4020299999999999</v>
      </c>
      <c r="S129" s="4">
        <v>0.100925</v>
      </c>
      <c r="T129" s="4">
        <v>0.11101800000000001</v>
      </c>
      <c r="U129" s="4">
        <v>2.01851</v>
      </c>
      <c r="V129" s="4">
        <v>55.2</v>
      </c>
    </row>
    <row r="130" spans="1:22" x14ac:dyDescent="0.35">
      <c r="A130" s="4">
        <v>1000</v>
      </c>
      <c r="B130" s="4">
        <v>1380</v>
      </c>
      <c r="C130" s="4">
        <v>99.083264</v>
      </c>
      <c r="D130" s="4">
        <v>297.786115</v>
      </c>
      <c r="E130" s="4">
        <v>-1150285.5420289999</v>
      </c>
      <c r="F130" s="4">
        <v>39.729205999999998</v>
      </c>
      <c r="G130" s="4">
        <v>150.13890900000001</v>
      </c>
      <c r="H130" s="4">
        <v>1.05</v>
      </c>
      <c r="I130" s="4">
        <v>48.423900000000003</v>
      </c>
      <c r="J130" s="4">
        <v>1.2817499999999999</v>
      </c>
      <c r="K130" s="4">
        <v>14.321300000000001</v>
      </c>
      <c r="L130" s="4">
        <v>1.8503400000000001</v>
      </c>
      <c r="M130" s="4">
        <v>2.1799800000000001E-2</v>
      </c>
      <c r="N130" s="4">
        <v>10.6883</v>
      </c>
      <c r="O130" s="4">
        <v>0.240202</v>
      </c>
      <c r="P130" s="4">
        <v>7.3877300000000004</v>
      </c>
      <c r="Q130" s="4">
        <v>11.152200000000001</v>
      </c>
      <c r="R130" s="4">
        <v>2.4020199999999998</v>
      </c>
      <c r="S130" s="4">
        <v>0.100925</v>
      </c>
      <c r="T130" s="4">
        <v>0.11101800000000001</v>
      </c>
      <c r="U130" s="4">
        <v>2.0185</v>
      </c>
      <c r="V130" s="4">
        <v>55.2</v>
      </c>
    </row>
    <row r="131" spans="1:22" x14ac:dyDescent="0.35">
      <c r="A131" s="4">
        <v>1000</v>
      </c>
      <c r="B131" s="4">
        <v>1370</v>
      </c>
      <c r="C131" s="4">
        <v>99.083557999999996</v>
      </c>
      <c r="D131" s="4">
        <v>296.87595599999997</v>
      </c>
      <c r="E131" s="4">
        <v>-1151790.9740269999</v>
      </c>
      <c r="F131" s="4">
        <v>39.679470999999999</v>
      </c>
      <c r="G131" s="4">
        <v>150.13278800000001</v>
      </c>
      <c r="H131" s="4">
        <v>1.081</v>
      </c>
      <c r="I131" s="4">
        <v>48.4238</v>
      </c>
      <c r="J131" s="4">
        <v>1.2817499999999999</v>
      </c>
      <c r="K131" s="4">
        <v>14.321199999999999</v>
      </c>
      <c r="L131" s="4">
        <v>1.8532900000000001</v>
      </c>
      <c r="M131" s="4">
        <v>2.1799800000000001E-2</v>
      </c>
      <c r="N131" s="4">
        <v>10.685600000000001</v>
      </c>
      <c r="O131" s="4">
        <v>0.240201</v>
      </c>
      <c r="P131" s="4">
        <v>7.3876999999999997</v>
      </c>
      <c r="Q131" s="4">
        <v>11.152200000000001</v>
      </c>
      <c r="R131" s="4">
        <v>2.4020100000000002</v>
      </c>
      <c r="S131" s="4">
        <v>0.100925</v>
      </c>
      <c r="T131" s="4">
        <v>0.111017</v>
      </c>
      <c r="U131" s="4">
        <v>2.0185</v>
      </c>
      <c r="V131" s="4">
        <v>55.2</v>
      </c>
    </row>
    <row r="132" spans="1:22" x14ac:dyDescent="0.35">
      <c r="A132" s="4">
        <v>1000</v>
      </c>
      <c r="B132" s="4">
        <v>1360</v>
      </c>
      <c r="C132" s="4">
        <v>99.083876000000004</v>
      </c>
      <c r="D132" s="4">
        <v>295.96032600000001</v>
      </c>
      <c r="E132" s="4">
        <v>-1153296.6943320001</v>
      </c>
      <c r="F132" s="4">
        <v>39.629793999999997</v>
      </c>
      <c r="G132" s="4">
        <v>150.12679600000001</v>
      </c>
      <c r="H132" s="4">
        <v>1.1120000000000001</v>
      </c>
      <c r="I132" s="4">
        <v>48.4236</v>
      </c>
      <c r="J132" s="4">
        <v>1.2817400000000001</v>
      </c>
      <c r="K132" s="4">
        <v>14.321199999999999</v>
      </c>
      <c r="L132" s="4">
        <v>1.8564799999999999</v>
      </c>
      <c r="M132" s="4">
        <v>2.1799700000000002E-2</v>
      </c>
      <c r="N132" s="4">
        <v>10.682700000000001</v>
      </c>
      <c r="O132" s="4">
        <v>0.240201</v>
      </c>
      <c r="P132" s="4">
        <v>7.3876799999999996</v>
      </c>
      <c r="Q132" s="4">
        <v>11.152200000000001</v>
      </c>
      <c r="R132" s="4">
        <v>2.4020100000000002</v>
      </c>
      <c r="S132" s="4">
        <v>0.100925</v>
      </c>
      <c r="T132" s="4">
        <v>0.111017</v>
      </c>
      <c r="U132" s="4">
        <v>2.0184899999999999</v>
      </c>
      <c r="V132" s="4">
        <v>55.2</v>
      </c>
    </row>
    <row r="133" spans="1:22" x14ac:dyDescent="0.35">
      <c r="A133" s="4">
        <v>1000</v>
      </c>
      <c r="B133" s="4">
        <v>1350</v>
      </c>
      <c r="C133" s="4">
        <v>99.084218000000007</v>
      </c>
      <c r="D133" s="4">
        <v>295.03915699999999</v>
      </c>
      <c r="E133" s="4">
        <v>-1154802.7159549999</v>
      </c>
      <c r="F133" s="4">
        <v>39.580177999999997</v>
      </c>
      <c r="G133" s="4">
        <v>150.120937</v>
      </c>
      <c r="H133" s="4">
        <v>1.1439999999999999</v>
      </c>
      <c r="I133" s="4">
        <v>48.423499999999997</v>
      </c>
      <c r="J133" s="4">
        <v>1.2817400000000001</v>
      </c>
      <c r="K133" s="4">
        <v>14.321199999999999</v>
      </c>
      <c r="L133" s="4">
        <v>1.85992</v>
      </c>
      <c r="M133" s="4">
        <v>2.1799599999999999E-2</v>
      </c>
      <c r="N133" s="4">
        <v>10.679500000000001</v>
      </c>
      <c r="O133" s="4">
        <v>0.2402</v>
      </c>
      <c r="P133" s="4">
        <v>7.3876600000000003</v>
      </c>
      <c r="Q133" s="4">
        <v>11.152100000000001</v>
      </c>
      <c r="R133" s="4">
        <v>2.4020000000000001</v>
      </c>
      <c r="S133" s="4">
        <v>0.100924</v>
      </c>
      <c r="T133" s="4">
        <v>0.111017</v>
      </c>
      <c r="U133" s="4">
        <v>2.0184799999999998</v>
      </c>
      <c r="V133" s="4">
        <v>55.2</v>
      </c>
    </row>
    <row r="134" spans="1:22" x14ac:dyDescent="0.35">
      <c r="A134" s="4">
        <v>1000</v>
      </c>
      <c r="B134" s="4">
        <v>1340</v>
      </c>
      <c r="C134" s="4">
        <v>99.084585000000004</v>
      </c>
      <c r="D134" s="4">
        <v>294.11237899999998</v>
      </c>
      <c r="E134" s="4">
        <v>-1156309.0524170001</v>
      </c>
      <c r="F134" s="4">
        <v>39.530622999999999</v>
      </c>
      <c r="G134" s="4">
        <v>150.11521400000001</v>
      </c>
      <c r="H134" s="4">
        <v>1.1759999999999999</v>
      </c>
      <c r="I134" s="4">
        <v>48.423299999999998</v>
      </c>
      <c r="J134" s="4">
        <v>1.28173</v>
      </c>
      <c r="K134" s="4">
        <v>14.321099999999999</v>
      </c>
      <c r="L134" s="4">
        <v>1.8636200000000001</v>
      </c>
      <c r="M134" s="4">
        <v>2.1799599999999999E-2</v>
      </c>
      <c r="N134" s="4">
        <v>10.6762</v>
      </c>
      <c r="O134" s="4">
        <v>0.240199</v>
      </c>
      <c r="P134" s="4">
        <v>7.3876299999999997</v>
      </c>
      <c r="Q134" s="4">
        <v>11.152100000000001</v>
      </c>
      <c r="R134" s="4">
        <v>2.4019900000000001</v>
      </c>
      <c r="S134" s="4">
        <v>0.100924</v>
      </c>
      <c r="T134" s="4">
        <v>0.111016</v>
      </c>
      <c r="U134" s="4">
        <v>2.0184799999999998</v>
      </c>
      <c r="V134" s="4">
        <v>55.2</v>
      </c>
    </row>
    <row r="135" spans="1:22" x14ac:dyDescent="0.35">
      <c r="A135" s="4">
        <v>1000</v>
      </c>
      <c r="B135" s="4">
        <v>1330</v>
      </c>
      <c r="C135" s="4">
        <v>99.084979000000004</v>
      </c>
      <c r="D135" s="4">
        <v>293.17992099999998</v>
      </c>
      <c r="E135" s="4">
        <v>-1157815.717768</v>
      </c>
      <c r="F135" s="4">
        <v>39.481132000000002</v>
      </c>
      <c r="G135" s="4">
        <v>150.10963000000001</v>
      </c>
      <c r="H135" s="4">
        <v>1.2090000000000001</v>
      </c>
      <c r="I135" s="4">
        <v>48.423099999999998</v>
      </c>
      <c r="J135" s="4">
        <v>1.28173</v>
      </c>
      <c r="K135" s="4">
        <v>14.321</v>
      </c>
      <c r="L135" s="4">
        <v>1.86758</v>
      </c>
      <c r="M135" s="4">
        <v>2.1799499999999999E-2</v>
      </c>
      <c r="N135" s="4">
        <v>10.672499999999999</v>
      </c>
      <c r="O135" s="4">
        <v>0.24019799999999999</v>
      </c>
      <c r="P135" s="4">
        <v>7.3875999999999999</v>
      </c>
      <c r="Q135" s="4">
        <v>11.151999999999999</v>
      </c>
      <c r="R135" s="4">
        <v>2.40198</v>
      </c>
      <c r="S135" s="4">
        <v>0.100923</v>
      </c>
      <c r="T135" s="4">
        <v>0.111016</v>
      </c>
      <c r="U135" s="4">
        <v>2.0184700000000002</v>
      </c>
      <c r="V135" s="4">
        <v>55.2</v>
      </c>
    </row>
    <row r="136" spans="1:22" x14ac:dyDescent="0.35">
      <c r="A136" s="4">
        <v>1000</v>
      </c>
      <c r="B136" s="4">
        <v>1320</v>
      </c>
      <c r="C136" s="4">
        <v>99.085398999999995</v>
      </c>
      <c r="D136" s="4">
        <v>292.24171000000001</v>
      </c>
      <c r="E136" s="4">
        <v>-1159322.7266200001</v>
      </c>
      <c r="F136" s="4">
        <v>39.431705999999998</v>
      </c>
      <c r="G136" s="4">
        <v>150.10418799999999</v>
      </c>
      <c r="H136" s="4">
        <v>1.242</v>
      </c>
      <c r="I136" s="4">
        <v>48.422899999999998</v>
      </c>
      <c r="J136" s="4">
        <v>1.28172</v>
      </c>
      <c r="K136" s="4">
        <v>14.321</v>
      </c>
      <c r="L136" s="4">
        <v>1.8717999999999999</v>
      </c>
      <c r="M136" s="4">
        <v>2.17994E-2</v>
      </c>
      <c r="N136" s="4">
        <v>10.668699999999999</v>
      </c>
      <c r="O136" s="4">
        <v>0.24019699999999999</v>
      </c>
      <c r="P136" s="4">
        <v>7.3875700000000002</v>
      </c>
      <c r="Q136" s="4">
        <v>11.151999999999999</v>
      </c>
      <c r="R136" s="4">
        <v>2.4019699999999999</v>
      </c>
      <c r="S136" s="4">
        <v>0.100923</v>
      </c>
      <c r="T136" s="4">
        <v>0.111015</v>
      </c>
      <c r="U136" s="4">
        <v>2.0184600000000001</v>
      </c>
      <c r="V136" s="4">
        <v>55.2</v>
      </c>
    </row>
    <row r="137" spans="1:22" x14ac:dyDescent="0.35">
      <c r="A137" s="4">
        <v>1000</v>
      </c>
      <c r="B137" s="4">
        <v>1310</v>
      </c>
      <c r="C137" s="4">
        <v>99.085847000000001</v>
      </c>
      <c r="D137" s="4">
        <v>291.29767199999998</v>
      </c>
      <c r="E137" s="4">
        <v>-1160830.094175</v>
      </c>
      <c r="F137" s="4">
        <v>39.382347000000003</v>
      </c>
      <c r="G137" s="4">
        <v>150.098893</v>
      </c>
      <c r="H137" s="4">
        <v>1.2749999999999999</v>
      </c>
      <c r="I137" s="4">
        <v>48.422699999999999</v>
      </c>
      <c r="J137" s="4">
        <v>1.28172</v>
      </c>
      <c r="K137" s="4">
        <v>14.3209</v>
      </c>
      <c r="L137" s="4">
        <v>1.8763099999999999</v>
      </c>
      <c r="M137" s="4">
        <v>2.1799300000000001E-2</v>
      </c>
      <c r="N137" s="4">
        <v>10.6646</v>
      </c>
      <c r="O137" s="4">
        <v>0.24019599999999999</v>
      </c>
      <c r="P137" s="4">
        <v>7.3875299999999999</v>
      </c>
      <c r="Q137" s="4">
        <v>11.151899999999999</v>
      </c>
      <c r="R137" s="4">
        <v>2.4019599999999999</v>
      </c>
      <c r="S137" s="4">
        <v>0.100923</v>
      </c>
      <c r="T137" s="4">
        <v>0.111015</v>
      </c>
      <c r="U137" s="4">
        <v>2.0184500000000001</v>
      </c>
      <c r="V137" s="4">
        <v>55.2</v>
      </c>
    </row>
    <row r="138" spans="1:22" x14ac:dyDescent="0.35">
      <c r="A138" s="4">
        <v>1000</v>
      </c>
      <c r="B138" s="4">
        <v>1300</v>
      </c>
      <c r="C138" s="4">
        <v>99.086322999999993</v>
      </c>
      <c r="D138" s="4">
        <v>290.34773200000001</v>
      </c>
      <c r="E138" s="4">
        <v>-1162337.8362499999</v>
      </c>
      <c r="F138" s="4">
        <v>39.333058000000001</v>
      </c>
      <c r="G138" s="4">
        <v>150.09374800000001</v>
      </c>
      <c r="H138" s="4">
        <v>1.3089999999999999</v>
      </c>
      <c r="I138" s="4">
        <v>48.422400000000003</v>
      </c>
      <c r="J138" s="4">
        <v>1.2817099999999999</v>
      </c>
      <c r="K138" s="4">
        <v>14.3208</v>
      </c>
      <c r="L138" s="4">
        <v>1.8810899999999999</v>
      </c>
      <c r="M138" s="4">
        <v>2.1799200000000001E-2</v>
      </c>
      <c r="N138" s="4">
        <v>10.6602</v>
      </c>
      <c r="O138" s="4">
        <v>0.24019499999999999</v>
      </c>
      <c r="P138" s="4">
        <v>7.3875000000000002</v>
      </c>
      <c r="Q138" s="4">
        <v>11.151899999999999</v>
      </c>
      <c r="R138" s="4">
        <v>2.4019499999999998</v>
      </c>
      <c r="S138" s="4">
        <v>0.100922</v>
      </c>
      <c r="T138" s="4">
        <v>0.111014</v>
      </c>
      <c r="U138" s="4">
        <v>2.01844</v>
      </c>
      <c r="V138" s="4">
        <v>55.2</v>
      </c>
    </row>
    <row r="139" spans="1:22" x14ac:dyDescent="0.35">
      <c r="A139" s="4">
        <v>1000</v>
      </c>
      <c r="B139" s="4">
        <v>1290</v>
      </c>
      <c r="C139" s="4">
        <v>99.086828999999994</v>
      </c>
      <c r="D139" s="4">
        <v>289.39181300000001</v>
      </c>
      <c r="E139" s="4">
        <v>-1163845.9693150001</v>
      </c>
      <c r="F139" s="4">
        <v>39.283839</v>
      </c>
      <c r="G139" s="4">
        <v>150.08875599999999</v>
      </c>
      <c r="H139" s="4">
        <v>1.343</v>
      </c>
      <c r="I139" s="4">
        <v>48.422199999999997</v>
      </c>
      <c r="J139" s="4">
        <v>1.2817000000000001</v>
      </c>
      <c r="K139" s="4">
        <v>14.3208</v>
      </c>
      <c r="L139" s="4">
        <v>1.88618</v>
      </c>
      <c r="M139" s="4">
        <v>2.1799099999999998E-2</v>
      </c>
      <c r="N139" s="4">
        <v>10.6556</v>
      </c>
      <c r="O139" s="4">
        <v>0.24019299999999999</v>
      </c>
      <c r="P139" s="4">
        <v>7.3874599999999999</v>
      </c>
      <c r="Q139" s="4">
        <v>11.1518</v>
      </c>
      <c r="R139" s="4">
        <v>2.4019300000000001</v>
      </c>
      <c r="S139" s="4">
        <v>0.100922</v>
      </c>
      <c r="T139" s="4">
        <v>0.111014</v>
      </c>
      <c r="U139" s="4">
        <v>2.0184299999999999</v>
      </c>
      <c r="V139" s="4">
        <v>55.3</v>
      </c>
    </row>
    <row r="140" spans="1:22" x14ac:dyDescent="0.35">
      <c r="A140" s="4">
        <v>1000</v>
      </c>
      <c r="B140" s="4">
        <v>1280</v>
      </c>
      <c r="C140" s="4">
        <v>99.087363999999994</v>
      </c>
      <c r="D140" s="4">
        <v>288.42983600000002</v>
      </c>
      <c r="E140" s="4">
        <v>-1165354.510522</v>
      </c>
      <c r="F140" s="4">
        <v>39.234693</v>
      </c>
      <c r="G140" s="4">
        <v>150.083923</v>
      </c>
      <c r="H140" s="4">
        <v>1.3779999999999999</v>
      </c>
      <c r="I140" s="4">
        <v>48.421900000000001</v>
      </c>
      <c r="J140" s="4">
        <v>1.2817000000000001</v>
      </c>
      <c r="K140" s="4">
        <v>14.3207</v>
      </c>
      <c r="L140" s="4">
        <v>1.8915599999999999</v>
      </c>
      <c r="M140" s="4">
        <v>2.17989E-2</v>
      </c>
      <c r="N140" s="4">
        <v>10.650700000000001</v>
      </c>
      <c r="O140" s="4">
        <v>0.24019199999999999</v>
      </c>
      <c r="P140" s="4">
        <v>7.3874199999999997</v>
      </c>
      <c r="Q140" s="4">
        <v>11.1518</v>
      </c>
      <c r="R140" s="4">
        <v>2.4019200000000001</v>
      </c>
      <c r="S140" s="4">
        <v>0.100921</v>
      </c>
      <c r="T140" s="4">
        <v>0.111013</v>
      </c>
      <c r="U140" s="4">
        <v>2.0184199999999999</v>
      </c>
      <c r="V140" s="4">
        <v>55.3</v>
      </c>
    </row>
    <row r="141" spans="1:22" x14ac:dyDescent="0.35">
      <c r="A141" s="4">
        <v>1000</v>
      </c>
      <c r="B141" s="4">
        <v>1270</v>
      </c>
      <c r="C141" s="4">
        <v>99.087930999999998</v>
      </c>
      <c r="D141" s="4">
        <v>287.46172100000001</v>
      </c>
      <c r="E141" s="4">
        <v>-1166863.477742</v>
      </c>
      <c r="F141" s="4">
        <v>39.185622000000002</v>
      </c>
      <c r="G141" s="4">
        <v>150.07925299999999</v>
      </c>
      <c r="H141" s="4">
        <v>1.413</v>
      </c>
      <c r="I141" s="4">
        <v>48.421599999999998</v>
      </c>
      <c r="J141" s="4">
        <v>1.28169</v>
      </c>
      <c r="K141" s="4">
        <v>14.320600000000001</v>
      </c>
      <c r="L141" s="4">
        <v>1.8972599999999999</v>
      </c>
      <c r="M141" s="4">
        <v>2.17988E-2</v>
      </c>
      <c r="N141" s="4">
        <v>10.6455</v>
      </c>
      <c r="O141" s="4">
        <v>0.24019099999999999</v>
      </c>
      <c r="P141" s="4">
        <v>7.3873800000000003</v>
      </c>
      <c r="Q141" s="4">
        <v>11.1517</v>
      </c>
      <c r="R141" s="4">
        <v>2.40191</v>
      </c>
      <c r="S141" s="4">
        <v>0.10092</v>
      </c>
      <c r="T141" s="4">
        <v>0.111013</v>
      </c>
      <c r="U141" s="4">
        <v>2.0184099999999998</v>
      </c>
      <c r="V141" s="4">
        <v>55.3</v>
      </c>
    </row>
    <row r="142" spans="1:22" x14ac:dyDescent="0.35">
      <c r="A142" s="4">
        <v>1000</v>
      </c>
      <c r="B142" s="4">
        <v>1260</v>
      </c>
      <c r="C142" s="4">
        <v>99.088530000000006</v>
      </c>
      <c r="D142" s="4">
        <v>286.48738600000001</v>
      </c>
      <c r="E142" s="4">
        <v>-1168372.8896059999</v>
      </c>
      <c r="F142" s="4">
        <v>39.136628000000002</v>
      </c>
      <c r="G142" s="4">
        <v>150.07474999999999</v>
      </c>
      <c r="H142" s="4">
        <v>1.4490000000000001</v>
      </c>
      <c r="I142" s="4">
        <v>48.421300000000002</v>
      </c>
      <c r="J142" s="4">
        <v>1.2816799999999999</v>
      </c>
      <c r="K142" s="4">
        <v>14.320499999999999</v>
      </c>
      <c r="L142" s="4">
        <v>1.9032800000000001</v>
      </c>
      <c r="M142" s="4">
        <v>2.1798700000000001E-2</v>
      </c>
      <c r="N142" s="4">
        <v>10.64</v>
      </c>
      <c r="O142" s="4">
        <v>0.24018900000000001</v>
      </c>
      <c r="P142" s="4">
        <v>7.3873300000000004</v>
      </c>
      <c r="Q142" s="4">
        <v>11.1516</v>
      </c>
      <c r="R142" s="4">
        <v>2.4018899999999999</v>
      </c>
      <c r="S142" s="4">
        <v>0.10092</v>
      </c>
      <c r="T142" s="4">
        <v>0.111012</v>
      </c>
      <c r="U142" s="4">
        <v>2.0184000000000002</v>
      </c>
      <c r="V142" s="4">
        <v>55.3</v>
      </c>
    </row>
    <row r="143" spans="1:22" x14ac:dyDescent="0.35">
      <c r="A143" s="4">
        <v>1000</v>
      </c>
      <c r="B143" s="4">
        <v>1250</v>
      </c>
      <c r="C143" s="4">
        <v>99.089162000000002</v>
      </c>
      <c r="D143" s="4">
        <v>285.50674800000002</v>
      </c>
      <c r="E143" s="4">
        <v>-1169882.765538</v>
      </c>
      <c r="F143" s="4">
        <v>39.087713000000001</v>
      </c>
      <c r="G143" s="4">
        <v>150.07042000000001</v>
      </c>
      <c r="H143" s="4">
        <v>1.4850000000000001</v>
      </c>
      <c r="I143" s="4">
        <v>48.420999999999999</v>
      </c>
      <c r="J143" s="4">
        <v>1.2816700000000001</v>
      </c>
      <c r="K143" s="4">
        <v>14.320399999999999</v>
      </c>
      <c r="L143" s="4">
        <v>1.9096299999999999</v>
      </c>
      <c r="M143" s="4">
        <v>2.1798600000000001E-2</v>
      </c>
      <c r="N143" s="4">
        <v>10.6342</v>
      </c>
      <c r="O143" s="4">
        <v>0.24018800000000001</v>
      </c>
      <c r="P143" s="4">
        <v>7.3872900000000001</v>
      </c>
      <c r="Q143" s="4">
        <v>11.1516</v>
      </c>
      <c r="R143" s="4">
        <v>2.4018799999999998</v>
      </c>
      <c r="S143" s="4">
        <v>0.10091899999999999</v>
      </c>
      <c r="T143" s="4">
        <v>0.111011</v>
      </c>
      <c r="U143" s="4">
        <v>2.0183800000000001</v>
      </c>
      <c r="V143" s="4">
        <v>55.3</v>
      </c>
    </row>
    <row r="144" spans="1:22" x14ac:dyDescent="0.35">
      <c r="A144" s="4">
        <v>1000</v>
      </c>
      <c r="B144" s="4">
        <v>1240</v>
      </c>
      <c r="C144" s="4">
        <v>99.089827</v>
      </c>
      <c r="D144" s="4">
        <v>284.519722</v>
      </c>
      <c r="E144" s="4">
        <v>-1171393.1258020001</v>
      </c>
      <c r="F144" s="4">
        <v>39.038877999999997</v>
      </c>
      <c r="G144" s="4">
        <v>150.06626700000001</v>
      </c>
      <c r="H144" s="4">
        <v>1.5209999999999999</v>
      </c>
      <c r="I144" s="4">
        <v>48.420699999999997</v>
      </c>
      <c r="J144" s="4">
        <v>1.2816700000000001</v>
      </c>
      <c r="K144" s="4">
        <v>14.3203</v>
      </c>
      <c r="L144" s="4">
        <v>1.91632</v>
      </c>
      <c r="M144" s="4">
        <v>2.1798399999999999E-2</v>
      </c>
      <c r="N144" s="4">
        <v>10.6281</v>
      </c>
      <c r="O144" s="4">
        <v>0.24018600000000001</v>
      </c>
      <c r="P144" s="4">
        <v>7.3872400000000003</v>
      </c>
      <c r="Q144" s="4">
        <v>11.1515</v>
      </c>
      <c r="R144" s="4">
        <v>2.4018600000000001</v>
      </c>
      <c r="S144" s="4">
        <v>0.10091899999999999</v>
      </c>
      <c r="T144" s="4">
        <v>0.11101</v>
      </c>
      <c r="U144" s="4">
        <v>2.01837</v>
      </c>
      <c r="V144" s="4">
        <v>55.3</v>
      </c>
    </row>
    <row r="145" spans="1:22" x14ac:dyDescent="0.35">
      <c r="A145" s="4">
        <v>1000</v>
      </c>
      <c r="B145" s="4">
        <v>1230</v>
      </c>
      <c r="C145" s="4">
        <v>99.090528000000006</v>
      </c>
      <c r="D145" s="4">
        <v>283.52622100000002</v>
      </c>
      <c r="E145" s="4">
        <v>-1172903.9915469999</v>
      </c>
      <c r="F145" s="4">
        <v>38.990125999999997</v>
      </c>
      <c r="G145" s="4">
        <v>150.062298</v>
      </c>
      <c r="H145" s="4">
        <v>1.5580000000000001</v>
      </c>
      <c r="I145" s="4">
        <v>48.420400000000001</v>
      </c>
      <c r="J145" s="4">
        <v>1.28166</v>
      </c>
      <c r="K145" s="4">
        <v>14.3202</v>
      </c>
      <c r="L145" s="4">
        <v>1.92337</v>
      </c>
      <c r="M145" s="4">
        <v>2.17982E-2</v>
      </c>
      <c r="N145" s="4">
        <v>10.621700000000001</v>
      </c>
      <c r="O145" s="4">
        <v>0.24018400000000001</v>
      </c>
      <c r="P145" s="4">
        <v>7.3871799999999999</v>
      </c>
      <c r="Q145" s="4">
        <v>11.151400000000001</v>
      </c>
      <c r="R145" s="4">
        <v>2.40184</v>
      </c>
      <c r="S145" s="4">
        <v>0.10091799999999999</v>
      </c>
      <c r="T145" s="4">
        <v>0.11101</v>
      </c>
      <c r="U145" s="4">
        <v>2.0183599999999999</v>
      </c>
      <c r="V145" s="4">
        <v>55.3</v>
      </c>
    </row>
    <row r="146" spans="1:22" x14ac:dyDescent="0.35">
      <c r="A146" s="4">
        <v>1000</v>
      </c>
      <c r="B146" s="4">
        <v>1220</v>
      </c>
      <c r="C146" s="4">
        <v>99.091265000000007</v>
      </c>
      <c r="D146" s="4">
        <v>282.52615600000001</v>
      </c>
      <c r="E146" s="4">
        <v>-1174415.384851</v>
      </c>
      <c r="F146" s="4">
        <v>38.941459000000002</v>
      </c>
      <c r="G146" s="4">
        <v>150.05851699999999</v>
      </c>
      <c r="H146" s="4">
        <v>1.5960000000000001</v>
      </c>
      <c r="I146" s="4">
        <v>48.42</v>
      </c>
      <c r="J146" s="4">
        <v>1.28165</v>
      </c>
      <c r="K146" s="4">
        <v>14.3201</v>
      </c>
      <c r="L146" s="4">
        <v>1.9307799999999999</v>
      </c>
      <c r="M146" s="4">
        <v>2.1798100000000001E-2</v>
      </c>
      <c r="N146" s="4">
        <v>10.6149</v>
      </c>
      <c r="O146" s="4">
        <v>0.24018300000000001</v>
      </c>
      <c r="P146" s="4">
        <v>7.38713</v>
      </c>
      <c r="Q146" s="4">
        <v>11.151300000000001</v>
      </c>
      <c r="R146" s="4">
        <v>2.4018299999999999</v>
      </c>
      <c r="S146" s="4">
        <v>0.10091700000000001</v>
      </c>
      <c r="T146" s="4">
        <v>0.111009</v>
      </c>
      <c r="U146" s="4">
        <v>2.0183399999999998</v>
      </c>
      <c r="V146" s="4">
        <v>55.3</v>
      </c>
    </row>
    <row r="147" spans="1:22" x14ac:dyDescent="0.35">
      <c r="A147" s="4">
        <v>1000</v>
      </c>
      <c r="B147" s="4">
        <v>1210</v>
      </c>
      <c r="C147" s="4">
        <v>99.092039999999997</v>
      </c>
      <c r="D147" s="4">
        <v>281.51943699999998</v>
      </c>
      <c r="E147" s="4">
        <v>-1175927.328773</v>
      </c>
      <c r="F147" s="4">
        <v>38.892878000000003</v>
      </c>
      <c r="G147" s="4">
        <v>150.05493100000001</v>
      </c>
      <c r="H147" s="4">
        <v>1.6339999999999999</v>
      </c>
      <c r="I147" s="4">
        <v>48.419600000000003</v>
      </c>
      <c r="J147" s="4">
        <v>1.2816399999999999</v>
      </c>
      <c r="K147" s="4">
        <v>14.32</v>
      </c>
      <c r="L147" s="4">
        <v>1.9385699999999999</v>
      </c>
      <c r="M147" s="4">
        <v>2.1797899999999999E-2</v>
      </c>
      <c r="N147" s="4">
        <v>10.607799999999999</v>
      </c>
      <c r="O147" s="4">
        <v>0.24018100000000001</v>
      </c>
      <c r="P147" s="4">
        <v>7.3870699999999996</v>
      </c>
      <c r="Q147" s="4">
        <v>11.151199999999999</v>
      </c>
      <c r="R147" s="4">
        <v>2.4018099999999998</v>
      </c>
      <c r="S147" s="4">
        <v>0.10091600000000001</v>
      </c>
      <c r="T147" s="4">
        <v>0.111008</v>
      </c>
      <c r="U147" s="4">
        <v>2.0183300000000002</v>
      </c>
      <c r="V147" s="4">
        <v>55.4</v>
      </c>
    </row>
    <row r="148" spans="1:22" x14ac:dyDescent="0.35">
      <c r="A148" s="4">
        <v>1000</v>
      </c>
      <c r="B148" s="4">
        <v>1200</v>
      </c>
      <c r="C148" s="4">
        <v>99.092853000000005</v>
      </c>
      <c r="D148" s="4">
        <v>280.52070099999997</v>
      </c>
      <c r="E148" s="4">
        <v>-1177418.097601</v>
      </c>
      <c r="F148" s="4">
        <v>38.844386999999998</v>
      </c>
      <c r="G148" s="4">
        <v>146.87384499999999</v>
      </c>
      <c r="H148" s="4">
        <v>1.6719999999999999</v>
      </c>
      <c r="I148" s="4">
        <v>48.419199999999996</v>
      </c>
      <c r="J148" s="4">
        <v>1.28163</v>
      </c>
      <c r="K148" s="4">
        <v>14.319900000000001</v>
      </c>
      <c r="L148" s="4">
        <v>1.9467399999999999</v>
      </c>
      <c r="M148" s="4">
        <v>2.17977E-2</v>
      </c>
      <c r="N148" s="4">
        <v>10.600300000000001</v>
      </c>
      <c r="O148" s="4">
        <v>0.240179</v>
      </c>
      <c r="P148" s="4">
        <v>7.3870100000000001</v>
      </c>
      <c r="Q148" s="4">
        <v>11.151199999999999</v>
      </c>
      <c r="R148" s="4">
        <v>2.4017900000000001</v>
      </c>
      <c r="S148" s="4">
        <v>0.100915</v>
      </c>
      <c r="T148" s="4">
        <v>0.11100699999999999</v>
      </c>
      <c r="U148" s="4">
        <v>2.01831</v>
      </c>
      <c r="V148" s="4">
        <v>55.4</v>
      </c>
    </row>
    <row r="149" spans="1:22" x14ac:dyDescent="0.35">
      <c r="A149" s="4">
        <v>1000</v>
      </c>
      <c r="B149" s="4">
        <v>1190</v>
      </c>
      <c r="C149" s="4">
        <v>99.093706999999995</v>
      </c>
      <c r="D149" s="4">
        <v>279.52206899999999</v>
      </c>
      <c r="E149" s="4">
        <v>-1178899.3933619999</v>
      </c>
      <c r="F149" s="4">
        <v>38.795986999999997</v>
      </c>
      <c r="G149" s="4">
        <v>146.86243899999999</v>
      </c>
      <c r="H149" s="4">
        <v>1.7110000000000001</v>
      </c>
      <c r="I149" s="4">
        <v>48.418799999999997</v>
      </c>
      <c r="J149" s="4">
        <v>1.28162</v>
      </c>
      <c r="K149" s="4">
        <v>14.319800000000001</v>
      </c>
      <c r="L149" s="4">
        <v>1.9553199999999999</v>
      </c>
      <c r="M149" s="4">
        <v>2.17976E-2</v>
      </c>
      <c r="N149" s="4">
        <v>10.592499999999999</v>
      </c>
      <c r="O149" s="4">
        <v>0.240177</v>
      </c>
      <c r="P149" s="4">
        <v>7.3869499999999997</v>
      </c>
      <c r="Q149" s="4">
        <v>11.1511</v>
      </c>
      <c r="R149" s="4">
        <v>2.40177</v>
      </c>
      <c r="S149" s="4">
        <v>0.100915</v>
      </c>
      <c r="T149" s="4">
        <v>0.11100599999999999</v>
      </c>
      <c r="U149" s="4">
        <v>2.0182899999999999</v>
      </c>
      <c r="V149" s="4">
        <v>55.4</v>
      </c>
    </row>
    <row r="150" spans="1:22" x14ac:dyDescent="0.35">
      <c r="A150" s="4">
        <v>1000</v>
      </c>
      <c r="B150" s="4">
        <v>1180</v>
      </c>
      <c r="C150" s="4">
        <v>99.094600999999997</v>
      </c>
      <c r="D150" s="4">
        <v>278.51670899999999</v>
      </c>
      <c r="E150" s="4">
        <v>-1180381.225688</v>
      </c>
      <c r="F150" s="4">
        <v>38.747680000000003</v>
      </c>
      <c r="G150" s="4">
        <v>146.85071500000001</v>
      </c>
      <c r="H150" s="4">
        <v>1.7509999999999999</v>
      </c>
      <c r="I150" s="4">
        <v>48.418399999999998</v>
      </c>
      <c r="J150" s="4">
        <v>1.2816000000000001</v>
      </c>
      <c r="K150" s="4">
        <v>14.319599999999999</v>
      </c>
      <c r="L150" s="4">
        <v>1.9643200000000001</v>
      </c>
      <c r="M150" s="4">
        <v>2.1797400000000001E-2</v>
      </c>
      <c r="N150" s="4">
        <v>10.584300000000001</v>
      </c>
      <c r="O150" s="4">
        <v>0.240175</v>
      </c>
      <c r="P150" s="4">
        <v>7.3868799999999997</v>
      </c>
      <c r="Q150" s="4">
        <v>11.151</v>
      </c>
      <c r="R150" s="4">
        <v>2.4017499999999998</v>
      </c>
      <c r="S150" s="4">
        <v>0.100914</v>
      </c>
      <c r="T150" s="4">
        <v>0.11100500000000001</v>
      </c>
      <c r="U150" s="4">
        <v>2.0182699999999998</v>
      </c>
      <c r="V150" s="4">
        <v>55.4</v>
      </c>
    </row>
    <row r="151" spans="1:22" x14ac:dyDescent="0.35">
      <c r="A151" s="4">
        <v>1000</v>
      </c>
      <c r="B151" s="4">
        <v>1170</v>
      </c>
      <c r="C151" s="4">
        <v>99.095539000000002</v>
      </c>
      <c r="D151" s="4">
        <v>277.50452899999999</v>
      </c>
      <c r="E151" s="4">
        <v>-1181863.61629</v>
      </c>
      <c r="F151" s="4">
        <v>38.699469000000001</v>
      </c>
      <c r="G151" s="4">
        <v>146.83866900000001</v>
      </c>
      <c r="H151" s="4">
        <v>1.7909999999999999</v>
      </c>
      <c r="I151" s="4">
        <v>48.417900000000003</v>
      </c>
      <c r="J151" s="4">
        <v>1.28159</v>
      </c>
      <c r="K151" s="4">
        <v>14.3195</v>
      </c>
      <c r="L151" s="4">
        <v>1.97374</v>
      </c>
      <c r="M151" s="4">
        <v>2.17971E-2</v>
      </c>
      <c r="N151" s="4">
        <v>10.575699999999999</v>
      </c>
      <c r="O151" s="4">
        <v>0.240172</v>
      </c>
      <c r="P151" s="4">
        <v>7.3868099999999997</v>
      </c>
      <c r="Q151" s="4">
        <v>11.1509</v>
      </c>
      <c r="R151" s="4">
        <v>2.4017200000000001</v>
      </c>
      <c r="S151" s="4">
        <v>0.100913</v>
      </c>
      <c r="T151" s="4">
        <v>0.11100400000000001</v>
      </c>
      <c r="U151" s="4">
        <v>2.0182500000000001</v>
      </c>
      <c r="V151" s="4">
        <v>55.4</v>
      </c>
    </row>
    <row r="152" spans="1:22" x14ac:dyDescent="0.35">
      <c r="A152" s="4">
        <v>1000</v>
      </c>
      <c r="B152" s="4">
        <v>1160</v>
      </c>
      <c r="C152" s="4">
        <v>99.096520999999996</v>
      </c>
      <c r="D152" s="4">
        <v>276.485435</v>
      </c>
      <c r="E152" s="4">
        <v>-1183346.588038</v>
      </c>
      <c r="F152" s="4">
        <v>38.651355000000002</v>
      </c>
      <c r="G152" s="4">
        <v>146.82629900000001</v>
      </c>
      <c r="H152" s="4">
        <v>1.8320000000000001</v>
      </c>
      <c r="I152" s="4">
        <v>48.417400000000001</v>
      </c>
      <c r="J152" s="4">
        <v>1.2815799999999999</v>
      </c>
      <c r="K152" s="4">
        <v>14.3194</v>
      </c>
      <c r="L152" s="4">
        <v>1.9836100000000001</v>
      </c>
      <c r="M152" s="4">
        <v>2.1796900000000001E-2</v>
      </c>
      <c r="N152" s="4">
        <v>10.566700000000001</v>
      </c>
      <c r="O152" s="4">
        <v>0.24016999999999999</v>
      </c>
      <c r="P152" s="4">
        <v>7.3867399999999996</v>
      </c>
      <c r="Q152" s="4">
        <v>11.150700000000001</v>
      </c>
      <c r="R152" s="4">
        <v>2.4016999999999999</v>
      </c>
      <c r="S152" s="4">
        <v>0.100912</v>
      </c>
      <c r="T152" s="4">
        <v>0.111003</v>
      </c>
      <c r="U152" s="4">
        <v>2.01823</v>
      </c>
      <c r="V152" s="4">
        <v>55.5</v>
      </c>
    </row>
    <row r="153" spans="1:22" x14ac:dyDescent="0.35">
      <c r="A153" s="4">
        <v>1000</v>
      </c>
      <c r="B153" s="4">
        <v>1150</v>
      </c>
      <c r="C153" s="4">
        <v>98.803804</v>
      </c>
      <c r="D153" s="4">
        <v>274.67878300000001</v>
      </c>
      <c r="E153" s="4">
        <v>-1181404.438266</v>
      </c>
      <c r="F153" s="4">
        <v>38.508468999999998</v>
      </c>
      <c r="G153" s="4">
        <v>146.303078</v>
      </c>
      <c r="H153" s="4">
        <v>1.881</v>
      </c>
      <c r="I153" s="4">
        <v>48.444400000000002</v>
      </c>
      <c r="J153" s="4">
        <v>1.28538</v>
      </c>
      <c r="K153" s="4">
        <v>14.361800000000001</v>
      </c>
      <c r="L153" s="4">
        <v>1.99349</v>
      </c>
      <c r="M153" s="4">
        <v>2.1861499999999999E-2</v>
      </c>
      <c r="N153" s="4">
        <v>10.541600000000001</v>
      </c>
      <c r="O153" s="4">
        <v>0.23988000000000001</v>
      </c>
      <c r="P153" s="4">
        <v>7.2834899999999996</v>
      </c>
      <c r="Q153" s="4">
        <v>11.182499999999999</v>
      </c>
      <c r="R153" s="4">
        <v>2.4088099999999999</v>
      </c>
      <c r="S153" s="4">
        <v>0.101211</v>
      </c>
      <c r="T153" s="4">
        <v>0.111332</v>
      </c>
      <c r="U153" s="4">
        <v>2.0242100000000001</v>
      </c>
      <c r="V153" s="4">
        <v>55.2</v>
      </c>
    </row>
    <row r="154" spans="1:22" x14ac:dyDescent="0.35">
      <c r="A154" s="4">
        <v>1000</v>
      </c>
      <c r="B154" s="4">
        <v>1140</v>
      </c>
      <c r="C154" s="4">
        <v>97.928602999999995</v>
      </c>
      <c r="D154" s="4">
        <v>271.33304900000002</v>
      </c>
      <c r="E154" s="4">
        <v>-1172725.382214</v>
      </c>
      <c r="F154" s="4">
        <v>38.178722999999998</v>
      </c>
      <c r="G154" s="4">
        <v>144.774113</v>
      </c>
      <c r="H154" s="4">
        <v>1.946</v>
      </c>
      <c r="I154" s="4">
        <v>48.528199999999998</v>
      </c>
      <c r="J154" s="4">
        <v>1.2968599999999999</v>
      </c>
      <c r="K154" s="4">
        <v>14.4901</v>
      </c>
      <c r="L154" s="4">
        <v>2.00196</v>
      </c>
      <c r="M154" s="4">
        <v>2.2056900000000001E-2</v>
      </c>
      <c r="N154" s="4">
        <v>10.4785</v>
      </c>
      <c r="O154" s="4">
        <v>0.23890400000000001</v>
      </c>
      <c r="P154" s="4">
        <v>6.9778099999999998</v>
      </c>
      <c r="Q154" s="4">
        <v>11.2784</v>
      </c>
      <c r="R154" s="4">
        <v>2.4303400000000002</v>
      </c>
      <c r="S154" s="4">
        <v>0.102115</v>
      </c>
      <c r="T154" s="4">
        <v>0.112327</v>
      </c>
      <c r="U154" s="4">
        <v>2.0423</v>
      </c>
      <c r="V154" s="4">
        <v>54.3</v>
      </c>
    </row>
    <row r="155" spans="1:22" x14ac:dyDescent="0.35">
      <c r="A155" s="4">
        <v>1000</v>
      </c>
      <c r="B155" s="4">
        <v>1130</v>
      </c>
      <c r="C155" s="4">
        <v>97.066542999999996</v>
      </c>
      <c r="D155" s="4">
        <v>268.038636</v>
      </c>
      <c r="E155" s="4">
        <v>-1164287.1552019999</v>
      </c>
      <c r="F155" s="4">
        <v>37.855096000000003</v>
      </c>
      <c r="G155" s="4">
        <v>143.27832000000001</v>
      </c>
      <c r="H155" s="4">
        <v>2.0129999999999999</v>
      </c>
      <c r="I155" s="4">
        <v>48.614400000000003</v>
      </c>
      <c r="J155" s="4">
        <v>1.3083800000000001</v>
      </c>
      <c r="K155" s="4">
        <v>14.6188</v>
      </c>
      <c r="L155" s="4">
        <v>2.00935</v>
      </c>
      <c r="M155" s="4">
        <v>2.22528E-2</v>
      </c>
      <c r="N155" s="4">
        <v>10.4054</v>
      </c>
      <c r="O155" s="4">
        <v>0.23776700000000001</v>
      </c>
      <c r="P155" s="4">
        <v>6.6804199999999998</v>
      </c>
      <c r="Q155" s="4">
        <v>11.374499999999999</v>
      </c>
      <c r="R155" s="4">
        <v>2.4519299999999999</v>
      </c>
      <c r="S155" s="4">
        <v>0.103022</v>
      </c>
      <c r="T155" s="4">
        <v>0.11332399999999999</v>
      </c>
      <c r="U155" s="4">
        <v>2.0604399999999998</v>
      </c>
      <c r="V155" s="4">
        <v>53.3</v>
      </c>
    </row>
    <row r="156" spans="1:22" x14ac:dyDescent="0.35">
      <c r="A156" s="4">
        <v>1000</v>
      </c>
      <c r="B156" s="4">
        <v>1120</v>
      </c>
      <c r="C156" s="4">
        <v>93.055029000000005</v>
      </c>
      <c r="D156" s="4">
        <v>256.70909799999998</v>
      </c>
      <c r="E156" s="4">
        <v>-1116204.114173</v>
      </c>
      <c r="F156" s="4">
        <v>36.378563</v>
      </c>
      <c r="G156" s="4">
        <v>137.025553</v>
      </c>
      <c r="H156" s="4">
        <v>2.0640000000000001</v>
      </c>
      <c r="I156" s="4">
        <v>48.564399999999999</v>
      </c>
      <c r="J156" s="4">
        <v>1.3345800000000001</v>
      </c>
      <c r="K156" s="4">
        <v>15.057700000000001</v>
      </c>
      <c r="L156" s="4">
        <v>2.02298</v>
      </c>
      <c r="M156" s="4">
        <v>2.3212099999999999E-2</v>
      </c>
      <c r="N156" s="4">
        <v>10.564</v>
      </c>
      <c r="O156" s="4">
        <v>0.246776</v>
      </c>
      <c r="P156" s="4">
        <v>6.2649499999999998</v>
      </c>
      <c r="Q156" s="4">
        <v>10.9946</v>
      </c>
      <c r="R156" s="4">
        <v>2.5518700000000001</v>
      </c>
      <c r="S156" s="4">
        <v>0.107463</v>
      </c>
      <c r="T156" s="4">
        <v>0.11821</v>
      </c>
      <c r="U156" s="4">
        <v>2.14927</v>
      </c>
      <c r="V156" s="4">
        <v>51.4</v>
      </c>
    </row>
    <row r="157" spans="1:22" x14ac:dyDescent="0.35">
      <c r="A157" s="4">
        <v>1000</v>
      </c>
      <c r="B157" s="4">
        <v>1110</v>
      </c>
      <c r="C157" s="4">
        <v>88.891023000000004</v>
      </c>
      <c r="D157" s="4">
        <v>245.072598</v>
      </c>
      <c r="E157" s="4">
        <v>-1066411.44896</v>
      </c>
      <c r="F157" s="4">
        <v>34.853641000000003</v>
      </c>
      <c r="G157" s="4">
        <v>130.57288</v>
      </c>
      <c r="H157" s="4">
        <v>2.1160000000000001</v>
      </c>
      <c r="I157" s="4">
        <v>48.5366</v>
      </c>
      <c r="J157" s="4">
        <v>1.3526</v>
      </c>
      <c r="K157" s="4">
        <v>15.5238</v>
      </c>
      <c r="L157" s="4">
        <v>2.0331700000000001</v>
      </c>
      <c r="M157" s="4">
        <v>2.4299399999999999E-2</v>
      </c>
      <c r="N157" s="4">
        <v>10.722300000000001</v>
      </c>
      <c r="O157" s="4">
        <v>0.25713399999999997</v>
      </c>
      <c r="P157" s="4">
        <v>5.8459399999999997</v>
      </c>
      <c r="Q157" s="4">
        <v>10.553699999999999</v>
      </c>
      <c r="R157" s="4">
        <v>2.6642800000000002</v>
      </c>
      <c r="S157" s="4">
        <v>0.112497</v>
      </c>
      <c r="T157" s="4">
        <v>0.123747</v>
      </c>
      <c r="U157" s="4">
        <v>2.2499500000000001</v>
      </c>
      <c r="V157" s="4">
        <v>49.3</v>
      </c>
    </row>
    <row r="158" spans="1:22" x14ac:dyDescent="0.35">
      <c r="A158" s="4">
        <v>1000</v>
      </c>
      <c r="B158" s="4">
        <v>1100</v>
      </c>
      <c r="C158" s="4">
        <v>84.968433000000005</v>
      </c>
      <c r="D158" s="4">
        <v>234.13317900000001</v>
      </c>
      <c r="E158" s="4">
        <v>-1019907.3745790001</v>
      </c>
      <c r="F158" s="4">
        <v>33.425348999999997</v>
      </c>
      <c r="G158" s="4">
        <v>124.515891</v>
      </c>
      <c r="H158" s="4">
        <v>2.1720000000000002</v>
      </c>
      <c r="I158" s="4">
        <v>48.5565</v>
      </c>
      <c r="J158" s="4">
        <v>1.3578300000000001</v>
      </c>
      <c r="K158" s="4">
        <v>15.9764</v>
      </c>
      <c r="L158" s="4">
        <v>2.0384000000000002</v>
      </c>
      <c r="M158" s="4">
        <v>2.5421200000000001E-2</v>
      </c>
      <c r="N158" s="4">
        <v>10.8431</v>
      </c>
      <c r="O158" s="4">
        <v>0.26746199999999998</v>
      </c>
      <c r="P158" s="4">
        <v>5.4399600000000001</v>
      </c>
      <c r="Q158" s="4">
        <v>10.1145</v>
      </c>
      <c r="R158" s="4">
        <v>2.7794500000000002</v>
      </c>
      <c r="S158" s="4">
        <v>0.117691</v>
      </c>
      <c r="T158" s="4">
        <v>0.12945999999999999</v>
      </c>
      <c r="U158" s="4">
        <v>2.3538199999999998</v>
      </c>
      <c r="V158" s="4">
        <v>47.2</v>
      </c>
    </row>
    <row r="159" spans="1:22" x14ac:dyDescent="0.35">
      <c r="A159" s="4">
        <v>1000</v>
      </c>
      <c r="B159" s="4">
        <v>1090</v>
      </c>
      <c r="C159" s="4">
        <v>81.230309000000005</v>
      </c>
      <c r="D159" s="4">
        <v>223.742324</v>
      </c>
      <c r="E159" s="4">
        <v>-976102.64875000005</v>
      </c>
      <c r="F159" s="4">
        <v>32.075429999999997</v>
      </c>
      <c r="G159" s="4">
        <v>118.76816700000001</v>
      </c>
      <c r="H159" s="4">
        <v>2.2330000000000001</v>
      </c>
      <c r="I159" s="4">
        <v>48.639600000000002</v>
      </c>
      <c r="J159" s="4">
        <v>1.3469599999999999</v>
      </c>
      <c r="K159" s="4">
        <v>16.418099999999999</v>
      </c>
      <c r="L159" s="4">
        <v>2.03715</v>
      </c>
      <c r="M159" s="4">
        <v>2.3753199999999999E-2</v>
      </c>
      <c r="N159" s="4">
        <v>10.914</v>
      </c>
      <c r="O159" s="4">
        <v>0.27780199999999999</v>
      </c>
      <c r="P159" s="4">
        <v>5.0457099999999997</v>
      </c>
      <c r="Q159" s="4">
        <v>9.6775099999999998</v>
      </c>
      <c r="R159" s="4">
        <v>2.8987699999999998</v>
      </c>
      <c r="S159" s="4">
        <v>0.12310699999999999</v>
      </c>
      <c r="T159" s="4">
        <v>0.13541700000000001</v>
      </c>
      <c r="U159" s="4">
        <v>2.4621400000000002</v>
      </c>
      <c r="V159" s="4">
        <v>45.1</v>
      </c>
    </row>
    <row r="160" spans="1:22" x14ac:dyDescent="0.35">
      <c r="A160" s="4">
        <v>1000</v>
      </c>
      <c r="B160" s="4">
        <v>1080</v>
      </c>
      <c r="C160" s="4">
        <v>77.572950000000006</v>
      </c>
      <c r="D160" s="4">
        <v>213.63974099999999</v>
      </c>
      <c r="E160" s="4">
        <v>-934066.31032199995</v>
      </c>
      <c r="F160" s="4">
        <v>30.773629</v>
      </c>
      <c r="G160" s="4">
        <v>113.179551</v>
      </c>
      <c r="H160" s="4">
        <v>2.3029999999999999</v>
      </c>
      <c r="I160" s="4">
        <v>48.823</v>
      </c>
      <c r="J160" s="4">
        <v>1.3122100000000001</v>
      </c>
      <c r="K160" s="4">
        <v>16.859400000000001</v>
      </c>
      <c r="L160" s="4">
        <v>2.0245099999999998</v>
      </c>
      <c r="M160" s="4">
        <v>1.4654199999999999E-2</v>
      </c>
      <c r="N160" s="4">
        <v>10.898999999999999</v>
      </c>
      <c r="O160" s="4">
        <v>0.28847800000000001</v>
      </c>
      <c r="P160" s="4">
        <v>4.6603399999999997</v>
      </c>
      <c r="Q160" s="4">
        <v>9.2433899999999998</v>
      </c>
      <c r="R160" s="4">
        <v>3.0260099999999999</v>
      </c>
      <c r="S160" s="4">
        <v>0.128911</v>
      </c>
      <c r="T160" s="4">
        <v>0.14180200000000001</v>
      </c>
      <c r="U160" s="4">
        <v>2.57822</v>
      </c>
      <c r="V160" s="4">
        <v>43.2</v>
      </c>
    </row>
    <row r="161" spans="1:22" x14ac:dyDescent="0.35">
      <c r="A161" s="4">
        <v>1000</v>
      </c>
      <c r="B161" s="4">
        <v>1070</v>
      </c>
      <c r="C161" s="4">
        <v>74.033064999999993</v>
      </c>
      <c r="D161" s="4">
        <v>203.91104000000001</v>
      </c>
      <c r="E161" s="4">
        <v>-894187.97779100004</v>
      </c>
      <c r="F161" s="4">
        <v>29.530705000000001</v>
      </c>
      <c r="G161" s="4">
        <v>107.808953</v>
      </c>
      <c r="H161" s="4">
        <v>2.3820000000000001</v>
      </c>
      <c r="I161" s="4">
        <v>49.1</v>
      </c>
      <c r="J161" s="4">
        <v>1.2518800000000001</v>
      </c>
      <c r="K161" s="4">
        <v>17.3063</v>
      </c>
      <c r="L161" s="4">
        <v>1.9988999999999999</v>
      </c>
      <c r="M161" s="4">
        <v>7.5349299999999996E-3</v>
      </c>
      <c r="N161" s="4">
        <v>10.787100000000001</v>
      </c>
      <c r="O161" s="4">
        <v>0.299377</v>
      </c>
      <c r="P161" s="4">
        <v>4.2887599999999999</v>
      </c>
      <c r="Q161" s="4">
        <v>8.8144799999999996</v>
      </c>
      <c r="R161" s="4">
        <v>3.1604999999999999</v>
      </c>
      <c r="S161" s="4">
        <v>0.135075</v>
      </c>
      <c r="T161" s="4">
        <v>0.14858199999999999</v>
      </c>
      <c r="U161" s="4">
        <v>2.7014999999999998</v>
      </c>
      <c r="V161" s="4">
        <v>41.5</v>
      </c>
    </row>
    <row r="162" spans="1:22" x14ac:dyDescent="0.35">
      <c r="A162" s="4">
        <v>1000</v>
      </c>
      <c r="B162" s="4">
        <v>1060</v>
      </c>
      <c r="C162" s="4">
        <v>69.147817000000003</v>
      </c>
      <c r="D162" s="4">
        <v>190.82529099999999</v>
      </c>
      <c r="E162" s="4">
        <v>-837341.95108000003</v>
      </c>
      <c r="F162" s="4">
        <v>27.802045</v>
      </c>
      <c r="G162" s="4">
        <v>100.491764</v>
      </c>
      <c r="H162" s="4">
        <v>2.4510000000000001</v>
      </c>
      <c r="I162" s="4">
        <v>49.615699999999997</v>
      </c>
      <c r="J162" s="4">
        <v>1.1933199999999999</v>
      </c>
      <c r="K162" s="4">
        <v>17.375900000000001</v>
      </c>
      <c r="L162" s="4">
        <v>1.98468</v>
      </c>
      <c r="M162" s="4">
        <v>2.96781E-3</v>
      </c>
      <c r="N162" s="4">
        <v>10.6518</v>
      </c>
      <c r="O162" s="4">
        <v>0.31315100000000001</v>
      </c>
      <c r="P162" s="4">
        <v>3.9355899999999999</v>
      </c>
      <c r="Q162" s="4">
        <v>8.4061199999999996</v>
      </c>
      <c r="R162" s="4">
        <v>3.32491</v>
      </c>
      <c r="S162" s="4">
        <v>0.14432200000000001</v>
      </c>
      <c r="T162" s="4">
        <v>0.159079</v>
      </c>
      <c r="U162" s="4">
        <v>2.89235</v>
      </c>
      <c r="V162" s="4">
        <v>39.700000000000003</v>
      </c>
    </row>
    <row r="163" spans="1:22" x14ac:dyDescent="0.35">
      <c r="A163" s="4">
        <v>1000</v>
      </c>
      <c r="B163" s="4">
        <v>1050</v>
      </c>
      <c r="C163" s="4">
        <v>64.250046999999995</v>
      </c>
      <c r="D163" s="4">
        <v>177.81998899999999</v>
      </c>
      <c r="E163" s="4">
        <v>-781755.59833900002</v>
      </c>
      <c r="F163" s="4">
        <v>26.095977000000001</v>
      </c>
      <c r="G163" s="4">
        <v>93.237585999999993</v>
      </c>
      <c r="H163" s="4">
        <v>2.532</v>
      </c>
      <c r="I163" s="4">
        <v>50.323799999999999</v>
      </c>
      <c r="J163" s="4">
        <v>1.0968199999999999</v>
      </c>
      <c r="K163" s="4">
        <v>17.448399999999999</v>
      </c>
      <c r="L163" s="4">
        <v>1.94041</v>
      </c>
      <c r="M163" s="4">
        <v>1.0235999999999999E-3</v>
      </c>
      <c r="N163" s="4">
        <v>10.2995</v>
      </c>
      <c r="O163" s="4">
        <v>0.32875100000000002</v>
      </c>
      <c r="P163" s="4">
        <v>3.6012900000000001</v>
      </c>
      <c r="Q163" s="4">
        <v>8.0133100000000006</v>
      </c>
      <c r="R163" s="4">
        <v>3.5076700000000001</v>
      </c>
      <c r="S163" s="4">
        <v>0.15495</v>
      </c>
      <c r="T163" s="4">
        <v>0.171206</v>
      </c>
      <c r="U163" s="4">
        <v>3.1128399999999998</v>
      </c>
      <c r="V163" s="4">
        <v>38.4</v>
      </c>
    </row>
    <row r="164" spans="1:22" x14ac:dyDescent="0.35">
      <c r="A164" s="4">
        <v>1000</v>
      </c>
      <c r="B164" s="4">
        <v>1040</v>
      </c>
      <c r="C164" s="4">
        <v>59.671751</v>
      </c>
      <c r="D164" s="4">
        <v>165.71263500000001</v>
      </c>
      <c r="E164" s="4">
        <v>-730663.65728100005</v>
      </c>
      <c r="F164" s="4">
        <v>24.513368</v>
      </c>
      <c r="G164" s="4">
        <v>86.513638999999998</v>
      </c>
      <c r="H164" s="4">
        <v>2.62</v>
      </c>
      <c r="I164" s="4">
        <v>51.139699999999998</v>
      </c>
      <c r="J164" s="4">
        <v>0.98448400000000003</v>
      </c>
      <c r="K164" s="4">
        <v>17.529900000000001</v>
      </c>
      <c r="L164" s="4">
        <v>1.87253</v>
      </c>
      <c r="M164" s="4">
        <v>4.4158499999999998E-4</v>
      </c>
      <c r="N164" s="4">
        <v>9.7907200000000003</v>
      </c>
      <c r="O164" s="4">
        <v>0.34529700000000002</v>
      </c>
      <c r="P164" s="4">
        <v>3.29616</v>
      </c>
      <c r="Q164" s="4">
        <v>7.6409500000000001</v>
      </c>
      <c r="R164" s="4">
        <v>3.6973600000000002</v>
      </c>
      <c r="S164" s="4">
        <v>0.166403</v>
      </c>
      <c r="T164" s="4">
        <v>0.18434200000000001</v>
      </c>
      <c r="U164" s="4">
        <v>3.3516699999999999</v>
      </c>
      <c r="V164" s="4">
        <v>37.5</v>
      </c>
    </row>
    <row r="165" spans="1:22" x14ac:dyDescent="0.35">
      <c r="A165" s="4">
        <v>1000</v>
      </c>
      <c r="B165" s="4">
        <v>1030</v>
      </c>
      <c r="C165" s="4">
        <v>54.640293</v>
      </c>
      <c r="D165" s="4">
        <v>152.132139</v>
      </c>
      <c r="E165" s="4">
        <v>-673617.24465600005</v>
      </c>
      <c r="F165" s="4">
        <v>22.693190000000001</v>
      </c>
      <c r="G165" s="4">
        <v>79.102013999999997</v>
      </c>
      <c r="H165" s="4">
        <v>2.7290000000000001</v>
      </c>
      <c r="I165" s="4">
        <v>52.124899999999997</v>
      </c>
      <c r="J165" s="4">
        <v>0.88211399999999995</v>
      </c>
      <c r="K165" s="4">
        <v>17.512699999999999</v>
      </c>
      <c r="L165" s="4">
        <v>1.7962199999999999</v>
      </c>
      <c r="M165" s="4">
        <v>2.3423399999999999E-4</v>
      </c>
      <c r="N165" s="4">
        <v>9.2207000000000008</v>
      </c>
      <c r="O165" s="4">
        <v>0.36482199999999998</v>
      </c>
      <c r="P165" s="4">
        <v>3.0027900000000001</v>
      </c>
      <c r="Q165" s="4">
        <v>7.2422899999999997</v>
      </c>
      <c r="R165" s="4">
        <v>3.9127900000000002</v>
      </c>
      <c r="S165" s="4">
        <v>0.18099799999999999</v>
      </c>
      <c r="T165" s="4">
        <v>0.201317</v>
      </c>
      <c r="U165" s="4">
        <v>3.5581</v>
      </c>
      <c r="V165" s="4">
        <v>36.700000000000003</v>
      </c>
    </row>
    <row r="166" spans="1:22" x14ac:dyDescent="0.35">
      <c r="A166" s="4">
        <v>1000</v>
      </c>
      <c r="B166" s="4">
        <v>1020</v>
      </c>
      <c r="C166" s="4">
        <v>47.608904000000003</v>
      </c>
      <c r="D166" s="4">
        <v>132.505032</v>
      </c>
      <c r="E166" s="4">
        <v>-591104.85884100001</v>
      </c>
      <c r="F166" s="4">
        <v>19.953424999999999</v>
      </c>
      <c r="G166" s="4">
        <v>68.661925999999994</v>
      </c>
      <c r="H166" s="4">
        <v>2.9060000000000001</v>
      </c>
      <c r="I166" s="4">
        <v>53.5625</v>
      </c>
      <c r="J166" s="4">
        <v>0.80100800000000005</v>
      </c>
      <c r="K166" s="4">
        <v>17.221599999999999</v>
      </c>
      <c r="L166" s="4">
        <v>1.71455</v>
      </c>
      <c r="M166" s="4">
        <v>1.3465800000000001E-4</v>
      </c>
      <c r="N166" s="4">
        <v>8.5894100000000009</v>
      </c>
      <c r="O166" s="4">
        <v>0.39338200000000001</v>
      </c>
      <c r="P166" s="4">
        <v>2.69048</v>
      </c>
      <c r="Q166" s="4">
        <v>6.74831</v>
      </c>
      <c r="R166" s="4">
        <v>4.1959900000000001</v>
      </c>
      <c r="S166" s="4">
        <v>0.20582</v>
      </c>
      <c r="T166" s="4">
        <v>0.231049</v>
      </c>
      <c r="U166" s="4">
        <v>3.6457199999999998</v>
      </c>
      <c r="V166" s="4">
        <v>35.799999999999997</v>
      </c>
    </row>
    <row r="167" spans="1:22" x14ac:dyDescent="0.35">
      <c r="A167" s="4">
        <v>1000</v>
      </c>
      <c r="B167" s="4">
        <v>1010</v>
      </c>
      <c r="C167" s="4">
        <v>41.339958000000003</v>
      </c>
      <c r="D167" s="4">
        <v>114.945696</v>
      </c>
      <c r="E167" s="4">
        <v>-516887.77130600001</v>
      </c>
      <c r="F167" s="4">
        <v>17.470348999999999</v>
      </c>
      <c r="G167" s="4">
        <v>59.409762999999998</v>
      </c>
      <c r="H167" s="4">
        <v>3.0790000000000002</v>
      </c>
      <c r="I167" s="4">
        <v>54.959800000000001</v>
      </c>
      <c r="J167" s="4">
        <v>0.73560199999999998</v>
      </c>
      <c r="K167" s="4">
        <v>16.897500000000001</v>
      </c>
      <c r="L167" s="4">
        <v>1.6287799999999999</v>
      </c>
      <c r="M167" s="6">
        <v>9.3445399999999998E-5</v>
      </c>
      <c r="N167" s="4">
        <v>7.9576799999999999</v>
      </c>
      <c r="O167" s="4">
        <v>0.42124499999999998</v>
      </c>
      <c r="P167" s="4">
        <v>2.4235899999999999</v>
      </c>
      <c r="Q167" s="4">
        <v>6.3174099999999997</v>
      </c>
      <c r="R167" s="4">
        <v>4.4369899999999998</v>
      </c>
      <c r="S167" s="4">
        <v>0.234127</v>
      </c>
      <c r="T167" s="4">
        <v>0.26608599999999999</v>
      </c>
      <c r="U167" s="4">
        <v>3.7210800000000002</v>
      </c>
      <c r="V167" s="4">
        <v>35.200000000000003</v>
      </c>
    </row>
    <row r="168" spans="1:22" x14ac:dyDescent="0.35">
      <c r="A168" s="4">
        <v>1000</v>
      </c>
      <c r="B168" s="4">
        <v>1000</v>
      </c>
      <c r="C168" s="4">
        <v>33.594132000000002</v>
      </c>
      <c r="D168" s="4">
        <v>93.411670000000001</v>
      </c>
      <c r="E168" s="4">
        <v>-422192.11878100003</v>
      </c>
      <c r="F168" s="4">
        <v>14.304387999999999</v>
      </c>
      <c r="G168" s="4">
        <v>48.147919999999999</v>
      </c>
      <c r="H168" s="4">
        <v>3.1960000000000002</v>
      </c>
      <c r="I168" s="4">
        <v>56.0242</v>
      </c>
      <c r="J168" s="4">
        <v>0.66621300000000006</v>
      </c>
      <c r="K168" s="4">
        <v>16.520900000000001</v>
      </c>
      <c r="L168" s="4">
        <v>1.56393</v>
      </c>
      <c r="M168" s="6">
        <v>6.6813199999999999E-5</v>
      </c>
      <c r="N168" s="4">
        <v>7.3869499999999997</v>
      </c>
      <c r="O168" s="4">
        <v>0.51631400000000005</v>
      </c>
      <c r="P168" s="4">
        <v>2.1696200000000001</v>
      </c>
      <c r="Q168" s="4">
        <v>5.9325999999999999</v>
      </c>
      <c r="R168" s="4">
        <v>4.7967899999999997</v>
      </c>
      <c r="S168" s="4">
        <v>0.28167599999999998</v>
      </c>
      <c r="T168" s="4">
        <v>0.32743800000000001</v>
      </c>
      <c r="U168" s="4">
        <v>3.81332</v>
      </c>
      <c r="V168" s="4">
        <v>34.4</v>
      </c>
    </row>
    <row r="169" spans="1:22" x14ac:dyDescent="0.35">
      <c r="A169" s="4">
        <v>1000</v>
      </c>
      <c r="B169" s="4">
        <v>990</v>
      </c>
      <c r="C169" s="4">
        <v>26.730581000000001</v>
      </c>
      <c r="D169" s="4">
        <v>74.297190999999998</v>
      </c>
      <c r="E169" s="4">
        <v>-337360.197874</v>
      </c>
      <c r="F169" s="4">
        <v>11.454561999999999</v>
      </c>
      <c r="G169" s="4">
        <v>38.22128</v>
      </c>
      <c r="H169" s="4">
        <v>3.2890000000000001</v>
      </c>
      <c r="I169" s="4">
        <v>56.924799999999998</v>
      </c>
      <c r="J169" s="4">
        <v>0.61150400000000005</v>
      </c>
      <c r="K169" s="4">
        <v>16.102399999999999</v>
      </c>
      <c r="L169" s="4">
        <v>1.50237</v>
      </c>
      <c r="M169" s="6">
        <v>5.3180200000000003E-5</v>
      </c>
      <c r="N169" s="4">
        <v>6.8515600000000001</v>
      </c>
      <c r="O169" s="4">
        <v>0.656694</v>
      </c>
      <c r="P169" s="4">
        <v>1.9446399999999999</v>
      </c>
      <c r="Q169" s="4">
        <v>5.6443599999999998</v>
      </c>
      <c r="R169" s="4">
        <v>5.1080199999999998</v>
      </c>
      <c r="S169" s="4">
        <v>0.34210800000000002</v>
      </c>
      <c r="T169" s="4">
        <v>0.41151399999999999</v>
      </c>
      <c r="U169" s="4">
        <v>3.9000699999999999</v>
      </c>
      <c r="V169" s="4">
        <v>33.6</v>
      </c>
    </row>
    <row r="170" spans="1:22" x14ac:dyDescent="0.35">
      <c r="A170" s="4">
        <v>1000</v>
      </c>
      <c r="B170" s="4">
        <v>980</v>
      </c>
      <c r="C170" s="4">
        <v>21.225065000000001</v>
      </c>
      <c r="D170" s="4">
        <v>58.896113</v>
      </c>
      <c r="E170" s="4">
        <v>-269021.64823799999</v>
      </c>
      <c r="F170" s="4">
        <v>9.1431920000000009</v>
      </c>
      <c r="G170" s="4">
        <v>30.278725999999999</v>
      </c>
      <c r="H170" s="4">
        <v>3.3839999999999999</v>
      </c>
      <c r="I170" s="4">
        <v>57.802100000000003</v>
      </c>
      <c r="J170" s="4">
        <v>0.57690300000000005</v>
      </c>
      <c r="K170" s="4">
        <v>15.6632</v>
      </c>
      <c r="L170" s="4">
        <v>1.4315199999999999</v>
      </c>
      <c r="M170" s="6">
        <v>4.7197499999999997E-5</v>
      </c>
      <c r="N170" s="4">
        <v>6.3234899999999996</v>
      </c>
      <c r="O170" s="4">
        <v>0.81008400000000003</v>
      </c>
      <c r="P170" s="4">
        <v>1.7531399999999999</v>
      </c>
      <c r="Q170" s="4">
        <v>5.46129</v>
      </c>
      <c r="R170" s="4">
        <v>5.2815799999999999</v>
      </c>
      <c r="S170" s="4">
        <v>0.41134799999999999</v>
      </c>
      <c r="T170" s="4">
        <v>0.51825500000000002</v>
      </c>
      <c r="U170" s="4">
        <v>3.9669699999999999</v>
      </c>
      <c r="V170" s="4">
        <v>33.1</v>
      </c>
    </row>
    <row r="171" spans="1:22" x14ac:dyDescent="0.35">
      <c r="A171" s="4">
        <v>1000</v>
      </c>
      <c r="B171" s="4">
        <v>970</v>
      </c>
      <c r="C171" s="4">
        <v>16.678518</v>
      </c>
      <c r="D171" s="4">
        <v>46.144658999999997</v>
      </c>
      <c r="E171" s="4">
        <v>-212321.90530099999</v>
      </c>
      <c r="F171" s="4">
        <v>7.2152560000000001</v>
      </c>
      <c r="G171" s="4">
        <v>23.739916999999998</v>
      </c>
      <c r="H171" s="4">
        <v>3.4820000000000002</v>
      </c>
      <c r="I171" s="4">
        <v>58.643700000000003</v>
      </c>
      <c r="J171" s="4">
        <v>0.55857699999999999</v>
      </c>
      <c r="K171" s="4">
        <v>15.2182</v>
      </c>
      <c r="L171" s="4">
        <v>1.35124</v>
      </c>
      <c r="M171" s="6">
        <v>4.5479699999999998E-5</v>
      </c>
      <c r="N171" s="4">
        <v>5.7980099999999997</v>
      </c>
      <c r="O171" s="4">
        <v>0.96971600000000002</v>
      </c>
      <c r="P171" s="4">
        <v>1.5893299999999999</v>
      </c>
      <c r="Q171" s="4">
        <v>5.3824699999999996</v>
      </c>
      <c r="R171" s="4">
        <v>5.3226800000000001</v>
      </c>
      <c r="S171" s="4">
        <v>0.49221500000000001</v>
      </c>
      <c r="T171" s="4">
        <v>0.65953099999999998</v>
      </c>
      <c r="U171" s="4">
        <v>4.0143000000000004</v>
      </c>
      <c r="V171" s="4">
        <v>32.799999999999997</v>
      </c>
    </row>
    <row r="172" spans="1:22" x14ac:dyDescent="0.35">
      <c r="A172" s="4">
        <v>1000</v>
      </c>
      <c r="B172" s="4">
        <v>960</v>
      </c>
      <c r="C172" s="4">
        <v>12.922345</v>
      </c>
      <c r="D172" s="4">
        <v>35.603386</v>
      </c>
      <c r="E172" s="4">
        <v>-165242.486924</v>
      </c>
      <c r="F172" s="4">
        <v>5.6087360000000004</v>
      </c>
      <c r="G172" s="4">
        <v>18.357315</v>
      </c>
      <c r="H172" s="4">
        <v>3.581</v>
      </c>
      <c r="I172" s="4">
        <v>59.412999999999997</v>
      </c>
      <c r="J172" s="4">
        <v>0.55361099999999996</v>
      </c>
      <c r="K172" s="4">
        <v>14.782400000000001</v>
      </c>
      <c r="L172" s="4">
        <v>1.26294</v>
      </c>
      <c r="M172" s="6">
        <v>4.6819900000000002E-5</v>
      </c>
      <c r="N172" s="4">
        <v>5.2758799999999999</v>
      </c>
      <c r="O172" s="4">
        <v>1.1283000000000001</v>
      </c>
      <c r="P172" s="4">
        <v>1.4497899999999999</v>
      </c>
      <c r="Q172" s="4">
        <v>5.4136199999999999</v>
      </c>
      <c r="R172" s="4">
        <v>5.2397600000000004</v>
      </c>
      <c r="S172" s="4">
        <v>0.58666499999999999</v>
      </c>
      <c r="T172" s="4">
        <v>0.85123899999999997</v>
      </c>
      <c r="U172" s="4">
        <v>4.0427099999999996</v>
      </c>
      <c r="V172" s="4">
        <v>32.9</v>
      </c>
    </row>
    <row r="173" spans="1:22" x14ac:dyDescent="0.35">
      <c r="A173" s="4">
        <v>1000</v>
      </c>
      <c r="B173" s="4">
        <v>950</v>
      </c>
      <c r="C173" s="4">
        <v>9.5840530000000008</v>
      </c>
      <c r="D173" s="4">
        <v>26.281306000000001</v>
      </c>
      <c r="E173" s="4">
        <v>-123167.28846500001</v>
      </c>
      <c r="F173" s="4">
        <v>4.1737729999999997</v>
      </c>
      <c r="G173" s="4">
        <v>13.563742</v>
      </c>
      <c r="H173" s="4">
        <v>3.7290000000000001</v>
      </c>
      <c r="I173" s="4">
        <v>60.491599999999998</v>
      </c>
      <c r="J173" s="4">
        <v>0.56194699999999997</v>
      </c>
      <c r="K173" s="4">
        <v>14.4315</v>
      </c>
      <c r="L173" s="4">
        <v>1.1611499999999999</v>
      </c>
      <c r="M173" s="6">
        <v>5.0881100000000003E-5</v>
      </c>
      <c r="N173" s="4">
        <v>4.7707300000000004</v>
      </c>
      <c r="O173" s="4">
        <v>1.2916099999999999</v>
      </c>
      <c r="P173" s="4">
        <v>1.3157300000000001</v>
      </c>
      <c r="Q173" s="4">
        <v>5.2767799999999996</v>
      </c>
      <c r="R173" s="4">
        <v>5.0707199999999997</v>
      </c>
      <c r="S173" s="4">
        <v>0.70794900000000005</v>
      </c>
      <c r="T173" s="4">
        <v>0.86567799999999995</v>
      </c>
      <c r="U173" s="4">
        <v>4.05457</v>
      </c>
      <c r="V173" s="4">
        <v>33</v>
      </c>
    </row>
    <row r="174" spans="1:22" x14ac:dyDescent="0.35">
      <c r="A174" s="4">
        <v>1000</v>
      </c>
      <c r="B174" s="4">
        <v>940</v>
      </c>
      <c r="C174" s="4">
        <v>6.9523380000000001</v>
      </c>
      <c r="D174" s="4">
        <v>18.957267000000002</v>
      </c>
      <c r="E174" s="4">
        <v>-89804.482061000002</v>
      </c>
      <c r="F174" s="4">
        <v>3.0359470000000002</v>
      </c>
      <c r="G174" s="4">
        <v>9.801164</v>
      </c>
      <c r="H174" s="4">
        <v>3.89</v>
      </c>
      <c r="I174" s="4">
        <v>61.551600000000001</v>
      </c>
      <c r="J174" s="4">
        <v>0.57970900000000003</v>
      </c>
      <c r="K174" s="4">
        <v>14.134</v>
      </c>
      <c r="L174" s="4">
        <v>1.0561199999999999</v>
      </c>
      <c r="M174" s="6">
        <v>5.7679800000000003E-5</v>
      </c>
      <c r="N174" s="4">
        <v>4.2833300000000003</v>
      </c>
      <c r="O174" s="4">
        <v>1.43895</v>
      </c>
      <c r="P174" s="4">
        <v>1.19947</v>
      </c>
      <c r="Q174" s="4">
        <v>5.1673099999999996</v>
      </c>
      <c r="R174" s="4">
        <v>4.8126800000000003</v>
      </c>
      <c r="S174" s="4">
        <v>0.848055</v>
      </c>
      <c r="T174" s="4">
        <v>0.87873199999999996</v>
      </c>
      <c r="U174" s="4">
        <v>4.0500100000000003</v>
      </c>
      <c r="V174" s="4">
        <v>33.299999999999997</v>
      </c>
    </row>
    <row r="175" spans="1:22" x14ac:dyDescent="0.35">
      <c r="A175" s="4">
        <v>1000</v>
      </c>
      <c r="B175" s="4">
        <v>930</v>
      </c>
      <c r="C175" s="4">
        <v>4.9427490000000001</v>
      </c>
      <c r="D175" s="4">
        <v>13.392618000000001</v>
      </c>
      <c r="E175" s="4">
        <v>-64171.470887000003</v>
      </c>
      <c r="F175" s="4">
        <v>2.1631239999999998</v>
      </c>
      <c r="G175" s="4">
        <v>6.9413400000000003</v>
      </c>
      <c r="H175" s="4">
        <v>4.0609999999999999</v>
      </c>
      <c r="I175" s="4">
        <v>62.56</v>
      </c>
      <c r="J175" s="4">
        <v>0.60316099999999995</v>
      </c>
      <c r="K175" s="4">
        <v>13.8911</v>
      </c>
      <c r="L175" s="4">
        <v>0.95308099999999996</v>
      </c>
      <c r="M175" s="6">
        <v>6.7096700000000004E-5</v>
      </c>
      <c r="N175" s="4">
        <v>3.8254299999999999</v>
      </c>
      <c r="O175" s="4">
        <v>1.56379</v>
      </c>
      <c r="P175" s="4">
        <v>1.0985499999999999</v>
      </c>
      <c r="Q175" s="4">
        <v>5.0757199999999996</v>
      </c>
      <c r="R175" s="4">
        <v>4.4984599999999997</v>
      </c>
      <c r="S175" s="4">
        <v>1.00332</v>
      </c>
      <c r="T175" s="4">
        <v>0.89389300000000005</v>
      </c>
      <c r="U175" s="4">
        <v>4.0333399999999999</v>
      </c>
      <c r="V175" s="4">
        <v>33.9</v>
      </c>
    </row>
    <row r="176" spans="1:22" x14ac:dyDescent="0.35">
      <c r="A176" s="4">
        <v>1000</v>
      </c>
      <c r="B176" s="4">
        <v>920</v>
      </c>
      <c r="C176" s="4">
        <v>3.4299599999999999</v>
      </c>
      <c r="D176" s="4">
        <v>9.2310979999999994</v>
      </c>
      <c r="E176" s="4">
        <v>-44750.470351999997</v>
      </c>
      <c r="F176" s="4">
        <v>1.5037290000000001</v>
      </c>
      <c r="G176" s="4">
        <v>4.7987590000000004</v>
      </c>
      <c r="H176" s="4">
        <v>4.2370000000000001</v>
      </c>
      <c r="I176" s="4">
        <v>63.503599999999999</v>
      </c>
      <c r="J176" s="4">
        <v>0.62875300000000001</v>
      </c>
      <c r="K176" s="4">
        <v>13.6967</v>
      </c>
      <c r="L176" s="4">
        <v>0.85598399999999997</v>
      </c>
      <c r="M176" s="6">
        <v>7.8992299999999999E-5</v>
      </c>
      <c r="N176" s="4">
        <v>3.40523</v>
      </c>
      <c r="O176" s="4">
        <v>1.66286</v>
      </c>
      <c r="P176" s="4">
        <v>1.0101199999999999</v>
      </c>
      <c r="Q176" s="4">
        <v>4.98916</v>
      </c>
      <c r="R176" s="4">
        <v>4.1596700000000002</v>
      </c>
      <c r="S176" s="4">
        <v>1.1694500000000001</v>
      </c>
      <c r="T176" s="4">
        <v>0.90955799999999998</v>
      </c>
      <c r="U176" s="4">
        <v>4.0088800000000004</v>
      </c>
      <c r="V176" s="4">
        <v>34.6</v>
      </c>
    </row>
    <row r="177" spans="1:22" x14ac:dyDescent="0.35">
      <c r="A177" s="4">
        <v>1000</v>
      </c>
      <c r="B177" s="4">
        <v>910</v>
      </c>
      <c r="C177" s="4">
        <v>2.288062</v>
      </c>
      <c r="D177" s="4">
        <v>6.1150330000000004</v>
      </c>
      <c r="E177" s="4">
        <v>-29992.045484999999</v>
      </c>
      <c r="F177" s="4">
        <v>1.00457</v>
      </c>
      <c r="G177" s="4">
        <v>3.1895009999999999</v>
      </c>
      <c r="H177" s="4">
        <v>4.4169999999999998</v>
      </c>
      <c r="I177" s="4">
        <v>64.378900000000002</v>
      </c>
      <c r="J177" s="4">
        <v>0.65373800000000004</v>
      </c>
      <c r="K177" s="4">
        <v>13.540900000000001</v>
      </c>
      <c r="L177" s="4">
        <v>0.76696299999999995</v>
      </c>
      <c r="M177" s="6">
        <v>9.3256800000000005E-5</v>
      </c>
      <c r="N177" s="4">
        <v>3.0258699999999998</v>
      </c>
      <c r="O177" s="4">
        <v>1.7358</v>
      </c>
      <c r="P177" s="4">
        <v>0.93168799999999996</v>
      </c>
      <c r="Q177" s="4">
        <v>4.8994299999999997</v>
      </c>
      <c r="R177" s="4">
        <v>3.81921</v>
      </c>
      <c r="S177" s="4">
        <v>1.3428599999999999</v>
      </c>
      <c r="T177" s="4">
        <v>0.92471499999999995</v>
      </c>
      <c r="U177" s="4">
        <v>3.9799099999999998</v>
      </c>
      <c r="V177" s="4">
        <v>35.4</v>
      </c>
    </row>
    <row r="178" spans="1:22" x14ac:dyDescent="0.35">
      <c r="A178" s="4">
        <v>1000</v>
      </c>
      <c r="B178" s="4">
        <v>900</v>
      </c>
      <c r="C178" s="4">
        <v>1.1883550000000001</v>
      </c>
      <c r="D178" s="4">
        <v>3.1532260000000001</v>
      </c>
      <c r="E178" s="4">
        <v>-15645.090477</v>
      </c>
      <c r="F178" s="4">
        <v>0.52243399999999995</v>
      </c>
      <c r="G178" s="4">
        <v>1.6504799999999999</v>
      </c>
      <c r="H178" s="4">
        <v>4.6059999999999999</v>
      </c>
      <c r="I178" s="4">
        <v>65.187700000000007</v>
      </c>
      <c r="J178" s="4">
        <v>0.66390800000000005</v>
      </c>
      <c r="K178" s="4">
        <v>13.429</v>
      </c>
      <c r="L178" s="4">
        <v>0.68932499999999997</v>
      </c>
      <c r="M178" s="4">
        <v>1.16376E-4</v>
      </c>
      <c r="N178" s="4">
        <v>2.6941600000000001</v>
      </c>
      <c r="O178" s="4">
        <v>1.7564900000000001</v>
      </c>
      <c r="P178" s="4">
        <v>0.85403499999999999</v>
      </c>
      <c r="Q178" s="4">
        <v>4.78681</v>
      </c>
      <c r="R178" s="4">
        <v>3.4918900000000002</v>
      </c>
      <c r="S178" s="4">
        <v>1.5671600000000001</v>
      </c>
      <c r="T178" s="4">
        <v>0.93579299999999999</v>
      </c>
      <c r="U178" s="4">
        <v>3.9435500000000001</v>
      </c>
      <c r="V178" s="4">
        <v>36.1</v>
      </c>
    </row>
    <row r="180" spans="1:22" x14ac:dyDescent="0.35">
      <c r="A180" s="4" t="s">
        <v>302</v>
      </c>
      <c r="B180" s="4" t="s">
        <v>298</v>
      </c>
      <c r="C180" s="4" t="s">
        <v>299</v>
      </c>
      <c r="D180" s="4" t="s">
        <v>300</v>
      </c>
      <c r="E180" s="4" t="s">
        <v>301</v>
      </c>
    </row>
    <row r="181" spans="1:22" x14ac:dyDescent="0.35">
      <c r="A181" s="4" t="s">
        <v>268</v>
      </c>
      <c r="B181" s="4" t="s">
        <v>269</v>
      </c>
      <c r="C181" s="4" t="s">
        <v>270</v>
      </c>
      <c r="D181" s="4" t="s">
        <v>3</v>
      </c>
      <c r="E181" s="4" t="s">
        <v>273</v>
      </c>
      <c r="F181" s="4" t="s">
        <v>5</v>
      </c>
      <c r="G181" s="4" t="s">
        <v>276</v>
      </c>
      <c r="H181" s="4" t="s">
        <v>303</v>
      </c>
      <c r="I181" s="4" t="s">
        <v>304</v>
      </c>
      <c r="J181" s="4" t="s">
        <v>286</v>
      </c>
      <c r="K181" s="4" t="s">
        <v>287</v>
      </c>
      <c r="L181" s="4" t="s">
        <v>288</v>
      </c>
      <c r="M181" s="4" t="s">
        <v>289</v>
      </c>
      <c r="N181" s="4" t="s">
        <v>290</v>
      </c>
      <c r="O181" s="4" t="s">
        <v>291</v>
      </c>
      <c r="P181" s="4" t="s">
        <v>2</v>
      </c>
      <c r="Q181" s="4" t="s">
        <v>0</v>
      </c>
      <c r="R181" s="4" t="s">
        <v>1</v>
      </c>
      <c r="S181" s="4" t="s">
        <v>292</v>
      </c>
      <c r="T181" s="4" t="s">
        <v>293</v>
      </c>
      <c r="U181" s="4" t="s">
        <v>294</v>
      </c>
      <c r="V181" s="4" t="s">
        <v>295</v>
      </c>
    </row>
    <row r="182" spans="1:22" x14ac:dyDescent="0.35">
      <c r="A182" s="4">
        <v>1000</v>
      </c>
      <c r="B182" s="4">
        <v>1000</v>
      </c>
      <c r="C182" s="4">
        <v>4.450774</v>
      </c>
      <c r="D182" s="4">
        <v>9.8827370000000005</v>
      </c>
      <c r="E182" s="4">
        <v>-52595.885328999997</v>
      </c>
      <c r="F182" s="4">
        <v>1.3236270000000001</v>
      </c>
      <c r="G182" s="4">
        <v>5.2355729999999996</v>
      </c>
      <c r="H182" s="4" t="s">
        <v>305</v>
      </c>
      <c r="I182" s="4" t="s">
        <v>306</v>
      </c>
      <c r="J182" s="4">
        <v>51.098999999999997</v>
      </c>
      <c r="K182" s="4">
        <v>0.19245799999999999</v>
      </c>
      <c r="L182" s="4">
        <v>3.3371900000000001</v>
      </c>
      <c r="M182" s="4">
        <v>1.22628</v>
      </c>
      <c r="N182" s="4">
        <v>0</v>
      </c>
      <c r="O182" s="4">
        <v>19.369700000000002</v>
      </c>
      <c r="P182" s="4">
        <v>0</v>
      </c>
      <c r="Q182" s="4">
        <v>19.812200000000001</v>
      </c>
      <c r="R182" s="4">
        <v>4.8946699999999996</v>
      </c>
      <c r="S182" s="4">
        <v>6.8490599999999999E-2</v>
      </c>
      <c r="T182" s="4">
        <v>0</v>
      </c>
      <c r="U182" s="4">
        <v>0</v>
      </c>
      <c r="V182" s="4">
        <v>0</v>
      </c>
    </row>
    <row r="183" spans="1:22" x14ac:dyDescent="0.35">
      <c r="A183" s="4">
        <v>1000</v>
      </c>
      <c r="B183" s="4">
        <v>990</v>
      </c>
      <c r="C183" s="4">
        <v>8.710941</v>
      </c>
      <c r="D183" s="4">
        <v>19.246034000000002</v>
      </c>
      <c r="E183" s="4">
        <v>-102641.21958800001</v>
      </c>
      <c r="F183" s="4">
        <v>2.586071</v>
      </c>
      <c r="G183" s="4">
        <v>10.221321</v>
      </c>
      <c r="H183" s="4" t="s">
        <v>305</v>
      </c>
      <c r="I183" s="4" t="s">
        <v>307</v>
      </c>
      <c r="J183" s="4">
        <v>51.120100000000001</v>
      </c>
      <c r="K183" s="4">
        <v>0.17855799999999999</v>
      </c>
      <c r="L183" s="4">
        <v>3.1908099999999999</v>
      </c>
      <c r="M183" s="4">
        <v>1.1878899999999999</v>
      </c>
      <c r="N183" s="4">
        <v>0</v>
      </c>
      <c r="O183" s="4">
        <v>19.8278</v>
      </c>
      <c r="P183" s="4">
        <v>0</v>
      </c>
      <c r="Q183" s="4">
        <v>19.6219</v>
      </c>
      <c r="R183" s="4">
        <v>4.8015600000000003</v>
      </c>
      <c r="S183" s="4">
        <v>7.1321899999999994E-2</v>
      </c>
      <c r="T183" s="4">
        <v>0</v>
      </c>
      <c r="U183" s="4">
        <v>0</v>
      </c>
      <c r="V183" s="4">
        <v>0</v>
      </c>
    </row>
    <row r="184" spans="1:22" x14ac:dyDescent="0.35">
      <c r="A184" s="4">
        <v>1000</v>
      </c>
      <c r="B184" s="4">
        <v>980</v>
      </c>
      <c r="C184" s="4">
        <v>11.315163</v>
      </c>
      <c r="D184" s="4">
        <v>24.872989</v>
      </c>
      <c r="E184" s="4">
        <v>-132911.37715300001</v>
      </c>
      <c r="F184" s="4">
        <v>3.3530449999999998</v>
      </c>
      <c r="G184" s="4">
        <v>13.24239</v>
      </c>
      <c r="H184" s="4" t="s">
        <v>305</v>
      </c>
      <c r="I184" s="4" t="s">
        <v>308</v>
      </c>
      <c r="J184" s="4">
        <v>51.1327</v>
      </c>
      <c r="K184" s="4">
        <v>0.166546</v>
      </c>
      <c r="L184" s="4">
        <v>3.0462400000000001</v>
      </c>
      <c r="M184" s="4">
        <v>1.1474599999999999</v>
      </c>
      <c r="N184" s="4">
        <v>0</v>
      </c>
      <c r="O184" s="4">
        <v>20.309999999999999</v>
      </c>
      <c r="P184" s="4">
        <v>0</v>
      </c>
      <c r="Q184" s="4">
        <v>19.4176</v>
      </c>
      <c r="R184" s="4">
        <v>4.7063800000000002</v>
      </c>
      <c r="S184" s="4">
        <v>7.3059200000000005E-2</v>
      </c>
      <c r="T184" s="4">
        <v>0</v>
      </c>
      <c r="U184" s="4">
        <v>0</v>
      </c>
      <c r="V184" s="4">
        <v>0</v>
      </c>
    </row>
    <row r="185" spans="1:22" x14ac:dyDescent="0.35">
      <c r="A185" s="4">
        <v>1000</v>
      </c>
      <c r="B185" s="4">
        <v>970</v>
      </c>
      <c r="C185" s="4">
        <v>12.980282000000001</v>
      </c>
      <c r="D185" s="4">
        <v>28.386064000000001</v>
      </c>
      <c r="E185" s="4">
        <v>-151970.40157700001</v>
      </c>
      <c r="F185" s="4">
        <v>3.8391250000000001</v>
      </c>
      <c r="G185" s="4">
        <v>15.150062999999999</v>
      </c>
      <c r="H185" s="4" t="s">
        <v>305</v>
      </c>
      <c r="I185" s="4" t="s">
        <v>309</v>
      </c>
      <c r="J185" s="4">
        <v>51.136000000000003</v>
      </c>
      <c r="K185" s="4">
        <v>0.15640200000000001</v>
      </c>
      <c r="L185" s="4">
        <v>2.90699</v>
      </c>
      <c r="M185" s="4">
        <v>1.1054600000000001</v>
      </c>
      <c r="N185" s="4">
        <v>0</v>
      </c>
      <c r="O185" s="4">
        <v>20.81</v>
      </c>
      <c r="P185" s="4">
        <v>0</v>
      </c>
      <c r="Q185" s="4">
        <v>19.2028</v>
      </c>
      <c r="R185" s="4">
        <v>4.6086099999999997</v>
      </c>
      <c r="S185" s="4">
        <v>7.3739299999999994E-2</v>
      </c>
      <c r="T185" s="4">
        <v>0</v>
      </c>
      <c r="U185" s="4">
        <v>0</v>
      </c>
      <c r="V185" s="4">
        <v>0</v>
      </c>
    </row>
    <row r="186" spans="1:22" x14ac:dyDescent="0.35">
      <c r="A186" s="4">
        <v>1000</v>
      </c>
      <c r="B186" s="4">
        <v>960</v>
      </c>
      <c r="C186" s="4">
        <v>14.148669999999999</v>
      </c>
      <c r="D186" s="4">
        <v>30.779836</v>
      </c>
      <c r="E186" s="4">
        <v>-165099.96117200001</v>
      </c>
      <c r="F186" s="4">
        <v>4.1765670000000004</v>
      </c>
      <c r="G186" s="4">
        <v>16.468589000000001</v>
      </c>
      <c r="H186" s="4" t="s">
        <v>305</v>
      </c>
      <c r="I186" s="4" t="s">
        <v>310</v>
      </c>
      <c r="J186" s="4">
        <v>51.131300000000003</v>
      </c>
      <c r="K186" s="4">
        <v>0.14804600000000001</v>
      </c>
      <c r="L186" s="4">
        <v>2.77691</v>
      </c>
      <c r="M186" s="4">
        <v>1.06236</v>
      </c>
      <c r="N186" s="4">
        <v>0</v>
      </c>
      <c r="O186" s="4">
        <v>21.314599999999999</v>
      </c>
      <c r="P186" s="4">
        <v>0</v>
      </c>
      <c r="Q186" s="4">
        <v>18.985499999999998</v>
      </c>
      <c r="R186" s="4">
        <v>4.5078699999999996</v>
      </c>
      <c r="S186" s="4">
        <v>7.3430499999999996E-2</v>
      </c>
      <c r="T186" s="4">
        <v>0</v>
      </c>
      <c r="U186" s="4">
        <v>0</v>
      </c>
      <c r="V186" s="4">
        <v>0</v>
      </c>
    </row>
    <row r="187" spans="1:22" x14ac:dyDescent="0.35">
      <c r="A187" s="4">
        <v>1000</v>
      </c>
      <c r="B187" s="4">
        <v>950</v>
      </c>
      <c r="C187" s="4">
        <v>15.172527000000001</v>
      </c>
      <c r="D187" s="4">
        <v>32.831524000000002</v>
      </c>
      <c r="E187" s="4">
        <v>-176413.77895599999</v>
      </c>
      <c r="F187" s="4">
        <v>4.4695850000000004</v>
      </c>
      <c r="G187" s="4">
        <v>17.609591999999999</v>
      </c>
      <c r="H187" s="4" t="s">
        <v>305</v>
      </c>
      <c r="I187" s="4" t="s">
        <v>311</v>
      </c>
      <c r="J187" s="4">
        <v>51.115499999999997</v>
      </c>
      <c r="K187" s="4">
        <v>0.14131199999999999</v>
      </c>
      <c r="L187" s="4">
        <v>2.6513800000000001</v>
      </c>
      <c r="M187" s="4">
        <v>1.0178400000000001</v>
      </c>
      <c r="N187" s="4">
        <v>0</v>
      </c>
      <c r="O187" s="4">
        <v>21.846499999999999</v>
      </c>
      <c r="P187" s="4">
        <v>0</v>
      </c>
      <c r="Q187" s="4">
        <v>18.750299999999999</v>
      </c>
      <c r="R187" s="4">
        <v>4.4049699999999996</v>
      </c>
      <c r="S187" s="4">
        <v>7.2206999999999993E-2</v>
      </c>
      <c r="T187" s="4">
        <v>0</v>
      </c>
      <c r="U187" s="4">
        <v>0</v>
      </c>
      <c r="V187" s="4">
        <v>0</v>
      </c>
    </row>
    <row r="188" spans="1:22" x14ac:dyDescent="0.35">
      <c r="A188" s="4">
        <v>1000</v>
      </c>
      <c r="B188" s="4">
        <v>940</v>
      </c>
      <c r="C188" s="4">
        <v>16.07949</v>
      </c>
      <c r="D188" s="4">
        <v>34.608665999999999</v>
      </c>
      <c r="E188" s="4">
        <v>-186322.72266100001</v>
      </c>
      <c r="F188" s="4">
        <v>4.7272540000000003</v>
      </c>
      <c r="G188" s="4">
        <v>18.609808999999998</v>
      </c>
      <c r="H188" s="4" t="s">
        <v>305</v>
      </c>
      <c r="I188" s="4" t="s">
        <v>312</v>
      </c>
      <c r="J188" s="4">
        <v>51.094900000000003</v>
      </c>
      <c r="K188" s="4">
        <v>0.13603100000000001</v>
      </c>
      <c r="L188" s="4">
        <v>2.5396700000000001</v>
      </c>
      <c r="M188" s="4">
        <v>0.97298099999999998</v>
      </c>
      <c r="N188" s="4">
        <v>0</v>
      </c>
      <c r="O188" s="4">
        <v>22.360199999999999</v>
      </c>
      <c r="P188" s="4">
        <v>0</v>
      </c>
      <c r="Q188" s="4">
        <v>18.526800000000001</v>
      </c>
      <c r="R188" s="4">
        <v>4.2991700000000002</v>
      </c>
      <c r="S188" s="4">
        <v>7.0206099999999994E-2</v>
      </c>
      <c r="T188" s="4">
        <v>0</v>
      </c>
      <c r="U188" s="4">
        <v>0</v>
      </c>
      <c r="V188" s="4">
        <v>0</v>
      </c>
    </row>
    <row r="189" spans="1:22" x14ac:dyDescent="0.35">
      <c r="A189" s="4">
        <v>1000</v>
      </c>
      <c r="B189" s="4">
        <v>930</v>
      </c>
      <c r="C189" s="4">
        <v>16.922421</v>
      </c>
      <c r="D189" s="4">
        <v>36.229599999999998</v>
      </c>
      <c r="E189" s="4">
        <v>-195481.22708000001</v>
      </c>
      <c r="F189" s="4">
        <v>4.965592</v>
      </c>
      <c r="G189" s="4">
        <v>19.532719</v>
      </c>
      <c r="H189" s="4" t="s">
        <v>305</v>
      </c>
      <c r="I189" s="4" t="s">
        <v>313</v>
      </c>
      <c r="J189" s="4">
        <v>51.072800000000001</v>
      </c>
      <c r="K189" s="4">
        <v>0.13180800000000001</v>
      </c>
      <c r="L189" s="4">
        <v>2.4420099999999998</v>
      </c>
      <c r="M189" s="4">
        <v>0.92849099999999996</v>
      </c>
      <c r="N189" s="4">
        <v>0</v>
      </c>
      <c r="O189" s="4">
        <v>22.842400000000001</v>
      </c>
      <c r="P189" s="4">
        <v>0</v>
      </c>
      <c r="Q189" s="4">
        <v>18.323499999999999</v>
      </c>
      <c r="R189" s="4">
        <v>4.1913299999999998</v>
      </c>
      <c r="S189" s="4">
        <v>6.7695199999999997E-2</v>
      </c>
      <c r="T189" s="4">
        <v>0</v>
      </c>
      <c r="U189" s="4">
        <v>0</v>
      </c>
      <c r="V189" s="4">
        <v>0</v>
      </c>
    </row>
    <row r="190" spans="1:22" x14ac:dyDescent="0.35">
      <c r="A190" s="4">
        <v>1000</v>
      </c>
      <c r="B190" s="4">
        <v>920</v>
      </c>
      <c r="C190" s="4">
        <v>17.711660999999999</v>
      </c>
      <c r="D190" s="4">
        <v>37.719118000000002</v>
      </c>
      <c r="E190" s="4">
        <v>-204032.96017899999</v>
      </c>
      <c r="F190" s="4">
        <v>5.1879210000000002</v>
      </c>
      <c r="G190" s="4">
        <v>20.391570000000002</v>
      </c>
      <c r="H190" s="4" t="s">
        <v>305</v>
      </c>
      <c r="I190" s="4" t="s">
        <v>314</v>
      </c>
      <c r="J190" s="4">
        <v>51.051699999999997</v>
      </c>
      <c r="K190" s="4">
        <v>0.128251</v>
      </c>
      <c r="L190" s="4">
        <v>2.3567900000000002</v>
      </c>
      <c r="M190" s="4">
        <v>0.88496600000000003</v>
      </c>
      <c r="N190" s="4">
        <v>0</v>
      </c>
      <c r="O190" s="4">
        <v>23.287700000000001</v>
      </c>
      <c r="P190" s="4">
        <v>0</v>
      </c>
      <c r="Q190" s="4">
        <v>18.1431</v>
      </c>
      <c r="R190" s="4">
        <v>4.08256</v>
      </c>
      <c r="S190" s="4">
        <v>6.4929200000000006E-2</v>
      </c>
      <c r="T190" s="4">
        <v>0</v>
      </c>
      <c r="U190" s="4">
        <v>0</v>
      </c>
      <c r="V190" s="4">
        <v>0</v>
      </c>
    </row>
    <row r="191" spans="1:22" x14ac:dyDescent="0.35">
      <c r="A191" s="4">
        <v>1000</v>
      </c>
      <c r="B191" s="4">
        <v>910</v>
      </c>
      <c r="C191" s="4">
        <v>18.446973</v>
      </c>
      <c r="D191" s="4">
        <v>39.078606000000001</v>
      </c>
      <c r="E191" s="4">
        <v>-211986.282232</v>
      </c>
      <c r="F191" s="4">
        <v>5.3943279999999998</v>
      </c>
      <c r="G191" s="4">
        <v>21.186767</v>
      </c>
      <c r="H191" s="4" t="s">
        <v>305</v>
      </c>
      <c r="I191" s="4" t="s">
        <v>315</v>
      </c>
      <c r="J191" s="4">
        <v>51.032600000000002</v>
      </c>
      <c r="K191" s="4">
        <v>0.125052</v>
      </c>
      <c r="L191" s="4">
        <v>2.2817400000000001</v>
      </c>
      <c r="M191" s="4">
        <v>0.84284300000000001</v>
      </c>
      <c r="N191" s="4">
        <v>0</v>
      </c>
      <c r="O191" s="4">
        <v>23.697500000000002</v>
      </c>
      <c r="P191" s="4">
        <v>0</v>
      </c>
      <c r="Q191" s="4">
        <v>17.984300000000001</v>
      </c>
      <c r="R191" s="4">
        <v>3.9738099999999998</v>
      </c>
      <c r="S191" s="4">
        <v>6.2096199999999997E-2</v>
      </c>
      <c r="T191" s="4">
        <v>0</v>
      </c>
      <c r="U191" s="4">
        <v>0</v>
      </c>
      <c r="V191" s="4">
        <v>0</v>
      </c>
    </row>
    <row r="192" spans="1:22" x14ac:dyDescent="0.35">
      <c r="A192" s="4">
        <v>1000</v>
      </c>
      <c r="B192" s="4">
        <v>900</v>
      </c>
      <c r="C192" s="4">
        <v>19.225797</v>
      </c>
      <c r="D192" s="4">
        <v>40.507741000000003</v>
      </c>
      <c r="E192" s="4">
        <v>-220273.776537</v>
      </c>
      <c r="F192" s="4">
        <v>5.6113670000000004</v>
      </c>
      <c r="G192" s="4">
        <v>22.020752000000002</v>
      </c>
      <c r="H192" s="4" t="s">
        <v>305</v>
      </c>
      <c r="I192" s="4" t="s">
        <v>316</v>
      </c>
      <c r="J192" s="4">
        <v>50.988399999999999</v>
      </c>
      <c r="K192" s="4">
        <v>0.119907</v>
      </c>
      <c r="L192" s="4">
        <v>2.2197399999999998</v>
      </c>
      <c r="M192" s="4">
        <v>0.80957599999999996</v>
      </c>
      <c r="N192" s="4">
        <v>0</v>
      </c>
      <c r="O192" s="4">
        <v>24.155899999999999</v>
      </c>
      <c r="P192" s="4">
        <v>0</v>
      </c>
      <c r="Q192" s="4">
        <v>17.7746</v>
      </c>
      <c r="R192" s="4">
        <v>3.8724500000000002</v>
      </c>
      <c r="S192" s="4">
        <v>5.9451900000000002E-2</v>
      </c>
      <c r="T192" s="4">
        <v>0</v>
      </c>
      <c r="U192" s="4">
        <v>0</v>
      </c>
      <c r="V192" s="4">
        <v>0</v>
      </c>
    </row>
    <row r="193" spans="1:22" x14ac:dyDescent="0.35">
      <c r="A193" s="4">
        <v>1000</v>
      </c>
      <c r="B193" s="4">
        <v>890</v>
      </c>
      <c r="C193" s="4">
        <v>20.004370999999999</v>
      </c>
      <c r="D193" s="4">
        <v>41.910502000000001</v>
      </c>
      <c r="E193" s="4">
        <v>-228302.51813099999</v>
      </c>
      <c r="F193" s="4">
        <v>5.8251939999999998</v>
      </c>
      <c r="G193" s="4">
        <v>22.837913</v>
      </c>
      <c r="H193" s="4" t="s">
        <v>305</v>
      </c>
      <c r="I193" s="4" t="s">
        <v>317</v>
      </c>
      <c r="J193" s="4">
        <v>50.899299999999997</v>
      </c>
      <c r="K193" s="4">
        <v>0.110389</v>
      </c>
      <c r="L193" s="4">
        <v>2.1855500000000001</v>
      </c>
      <c r="M193" s="4">
        <v>0.79491100000000003</v>
      </c>
      <c r="N193" s="4">
        <v>0</v>
      </c>
      <c r="O193" s="4">
        <v>24.686900000000001</v>
      </c>
      <c r="P193" s="4">
        <v>0</v>
      </c>
      <c r="Q193" s="4">
        <v>17.479199999999999</v>
      </c>
      <c r="R193" s="4">
        <v>3.7862300000000002</v>
      </c>
      <c r="S193" s="4">
        <v>5.7501299999999998E-2</v>
      </c>
      <c r="T193" s="4">
        <v>0</v>
      </c>
      <c r="U193" s="4">
        <v>0</v>
      </c>
      <c r="V193" s="4">
        <v>0</v>
      </c>
    </row>
    <row r="194" spans="1:22" x14ac:dyDescent="0.35">
      <c r="A194" s="4">
        <v>1000</v>
      </c>
      <c r="B194" s="4">
        <v>880</v>
      </c>
      <c r="C194" s="4">
        <v>19.98226</v>
      </c>
      <c r="D194" s="4">
        <v>41.663601999999997</v>
      </c>
      <c r="E194" s="4">
        <v>-228100.67417099999</v>
      </c>
      <c r="F194" s="4">
        <v>5.8149610000000003</v>
      </c>
      <c r="G194" s="4">
        <v>22.783235999999999</v>
      </c>
      <c r="H194" s="4" t="s">
        <v>305</v>
      </c>
      <c r="I194" s="4" t="s">
        <v>317</v>
      </c>
      <c r="J194" s="4">
        <v>50.9116</v>
      </c>
      <c r="K194" s="4">
        <v>0.105125</v>
      </c>
      <c r="L194" s="4">
        <v>2.1701299999999999</v>
      </c>
      <c r="M194" s="4">
        <v>0.76957900000000001</v>
      </c>
      <c r="N194" s="4">
        <v>0</v>
      </c>
      <c r="O194" s="4">
        <v>24.809799999999999</v>
      </c>
      <c r="P194" s="4">
        <v>0</v>
      </c>
      <c r="Q194" s="4">
        <v>17.4895</v>
      </c>
      <c r="R194" s="4">
        <v>3.6878500000000001</v>
      </c>
      <c r="S194" s="4">
        <v>5.6395000000000001E-2</v>
      </c>
      <c r="T194" s="4">
        <v>0</v>
      </c>
      <c r="U194" s="4">
        <v>0</v>
      </c>
      <c r="V194" s="4">
        <v>0</v>
      </c>
    </row>
    <row r="195" spans="1:22" x14ac:dyDescent="0.35">
      <c r="A195" s="4">
        <v>1000</v>
      </c>
      <c r="B195" s="4">
        <v>870</v>
      </c>
      <c r="C195" s="4">
        <v>19.957912</v>
      </c>
      <c r="D195" s="4">
        <v>41.410848999999999</v>
      </c>
      <c r="E195" s="4">
        <v>-227872.99689400001</v>
      </c>
      <c r="F195" s="4">
        <v>5.8040929999999999</v>
      </c>
      <c r="G195" s="4">
        <v>22.725545</v>
      </c>
      <c r="H195" s="4" t="s">
        <v>305</v>
      </c>
      <c r="I195" s="4" t="s">
        <v>317</v>
      </c>
      <c r="J195" s="4">
        <v>50.9238</v>
      </c>
      <c r="K195" s="4">
        <v>0.100026</v>
      </c>
      <c r="L195" s="4">
        <v>2.1543199999999998</v>
      </c>
      <c r="M195" s="4">
        <v>0.74443000000000004</v>
      </c>
      <c r="N195" s="4">
        <v>0</v>
      </c>
      <c r="O195" s="4">
        <v>24.932099999999998</v>
      </c>
      <c r="P195" s="4">
        <v>0</v>
      </c>
      <c r="Q195" s="4">
        <v>17.4986</v>
      </c>
      <c r="R195" s="4">
        <v>3.59145</v>
      </c>
      <c r="S195" s="4">
        <v>5.5297699999999998E-2</v>
      </c>
      <c r="T195" s="4">
        <v>0</v>
      </c>
      <c r="U195" s="4">
        <v>0</v>
      </c>
      <c r="V195" s="4">
        <v>0</v>
      </c>
    </row>
    <row r="196" spans="1:22" x14ac:dyDescent="0.35">
      <c r="A196" s="4">
        <v>1000</v>
      </c>
      <c r="B196" s="4">
        <v>860</v>
      </c>
      <c r="C196" s="4">
        <v>19.931584999999998</v>
      </c>
      <c r="D196" s="4">
        <v>41.152844999999999</v>
      </c>
      <c r="E196" s="4">
        <v>-227622.52368700001</v>
      </c>
      <c r="F196" s="4">
        <v>5.7926669999999998</v>
      </c>
      <c r="G196" s="4">
        <v>22.665147000000001</v>
      </c>
      <c r="H196" s="4" t="s">
        <v>305</v>
      </c>
      <c r="I196" s="4" t="s">
        <v>318</v>
      </c>
      <c r="J196" s="4">
        <v>50.9358</v>
      </c>
      <c r="K196" s="4">
        <v>9.5089699999999999E-2</v>
      </c>
      <c r="L196" s="4">
        <v>2.1381199999999998</v>
      </c>
      <c r="M196" s="4">
        <v>0.71947700000000003</v>
      </c>
      <c r="N196" s="4">
        <v>0</v>
      </c>
      <c r="O196" s="4">
        <v>25.053699999999999</v>
      </c>
      <c r="P196" s="4">
        <v>0</v>
      </c>
      <c r="Q196" s="4">
        <v>17.506699999999999</v>
      </c>
      <c r="R196" s="4">
        <v>3.4969700000000001</v>
      </c>
      <c r="S196" s="4">
        <v>5.4209100000000003E-2</v>
      </c>
      <c r="T196" s="4">
        <v>0</v>
      </c>
      <c r="U196" s="4">
        <v>0</v>
      </c>
      <c r="V196" s="4">
        <v>0</v>
      </c>
    </row>
    <row r="197" spans="1:22" x14ac:dyDescent="0.35">
      <c r="A197" s="4">
        <v>1000</v>
      </c>
      <c r="B197" s="4">
        <v>850</v>
      </c>
      <c r="C197" s="4">
        <v>19.903558</v>
      </c>
      <c r="D197" s="4">
        <v>40.890224000000003</v>
      </c>
      <c r="E197" s="4">
        <v>-227352.57006299999</v>
      </c>
      <c r="F197" s="4">
        <v>5.7807680000000001</v>
      </c>
      <c r="G197" s="4">
        <v>22.602376</v>
      </c>
      <c r="H197" s="4" t="s">
        <v>305</v>
      </c>
      <c r="I197" s="4" t="s">
        <v>319</v>
      </c>
      <c r="J197" s="4">
        <v>50.947699999999998</v>
      </c>
      <c r="K197" s="4">
        <v>9.0314599999999995E-2</v>
      </c>
      <c r="L197" s="4">
        <v>2.1215199999999999</v>
      </c>
      <c r="M197" s="4">
        <v>0.69473300000000004</v>
      </c>
      <c r="N197" s="4">
        <v>0</v>
      </c>
      <c r="O197" s="4">
        <v>25.174499999999998</v>
      </c>
      <c r="P197" s="4">
        <v>0</v>
      </c>
      <c r="Q197" s="4">
        <v>17.5139</v>
      </c>
      <c r="R197" s="4">
        <v>3.4043399999999999</v>
      </c>
      <c r="S197" s="4">
        <v>5.3128799999999997E-2</v>
      </c>
      <c r="T197" s="4">
        <v>0</v>
      </c>
      <c r="U197" s="4">
        <v>0</v>
      </c>
      <c r="V197" s="4">
        <v>0</v>
      </c>
    </row>
    <row r="199" spans="1:22" x14ac:dyDescent="0.35">
      <c r="A199" s="4" t="s">
        <v>320</v>
      </c>
      <c r="B199" s="4" t="s">
        <v>298</v>
      </c>
      <c r="C199" s="4" t="s">
        <v>299</v>
      </c>
      <c r="D199" s="4" t="s">
        <v>300</v>
      </c>
      <c r="E199" s="4" t="s">
        <v>301</v>
      </c>
    </row>
    <row r="200" spans="1:22" x14ac:dyDescent="0.35">
      <c r="A200" s="4" t="s">
        <v>268</v>
      </c>
      <c r="B200" s="4" t="s">
        <v>269</v>
      </c>
      <c r="C200" s="4" t="s">
        <v>270</v>
      </c>
      <c r="D200" s="4" t="s">
        <v>3</v>
      </c>
      <c r="E200" s="4" t="s">
        <v>273</v>
      </c>
      <c r="F200" s="4" t="s">
        <v>5</v>
      </c>
      <c r="G200" s="4" t="s">
        <v>276</v>
      </c>
      <c r="H200" s="4" t="s">
        <v>304</v>
      </c>
      <c r="I200" s="4" t="s">
        <v>286</v>
      </c>
      <c r="J200" s="4" t="s">
        <v>287</v>
      </c>
      <c r="K200" s="4" t="s">
        <v>288</v>
      </c>
      <c r="L200" s="4" t="s">
        <v>289</v>
      </c>
      <c r="M200" s="4" t="s">
        <v>290</v>
      </c>
      <c r="N200" s="4" t="s">
        <v>291</v>
      </c>
      <c r="O200" s="4" t="s">
        <v>2</v>
      </c>
      <c r="P200" s="4" t="s">
        <v>0</v>
      </c>
      <c r="Q200" s="4" t="s">
        <v>1</v>
      </c>
      <c r="R200" s="4" t="s">
        <v>292</v>
      </c>
      <c r="S200" s="4" t="s">
        <v>293</v>
      </c>
      <c r="T200" s="4" t="s">
        <v>294</v>
      </c>
      <c r="U200" s="4" t="s">
        <v>295</v>
      </c>
    </row>
    <row r="201" spans="1:22" x14ac:dyDescent="0.35">
      <c r="A201" s="4">
        <v>1000</v>
      </c>
      <c r="B201" s="4">
        <v>900</v>
      </c>
      <c r="C201" s="4">
        <v>0.123887</v>
      </c>
      <c r="D201" s="4">
        <v>0.23236100000000001</v>
      </c>
      <c r="E201" s="4">
        <v>-928.12431900000001</v>
      </c>
      <c r="F201" s="4">
        <v>2.6824000000000001E-2</v>
      </c>
      <c r="G201" s="4">
        <v>0.112484</v>
      </c>
      <c r="H201" s="4" t="s">
        <v>321</v>
      </c>
      <c r="I201" s="4">
        <v>0</v>
      </c>
      <c r="J201" s="4">
        <v>49.076599999999999</v>
      </c>
      <c r="K201" s="4">
        <v>0</v>
      </c>
      <c r="L201" s="4">
        <v>8.8850599999999993</v>
      </c>
      <c r="M201" s="4">
        <v>0</v>
      </c>
      <c r="N201" s="4">
        <v>37.904400000000003</v>
      </c>
      <c r="O201" s="4">
        <v>1.48491</v>
      </c>
      <c r="P201" s="4">
        <v>2.6490800000000001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</row>
    <row r="202" spans="1:22" x14ac:dyDescent="0.35">
      <c r="A202" s="4">
        <v>1000</v>
      </c>
      <c r="B202" s="4">
        <v>890</v>
      </c>
      <c r="C202" s="4">
        <v>0.49720500000000001</v>
      </c>
      <c r="D202" s="4">
        <v>0.92815099999999995</v>
      </c>
      <c r="E202" s="4">
        <v>-3720.0459270000001</v>
      </c>
      <c r="F202" s="4">
        <v>0.10752399999999999</v>
      </c>
      <c r="G202" s="4">
        <v>0.45095499999999999</v>
      </c>
      <c r="H202" s="4" t="s">
        <v>322</v>
      </c>
      <c r="I202" s="4">
        <v>0</v>
      </c>
      <c r="J202" s="4">
        <v>49.037399999999998</v>
      </c>
      <c r="K202" s="4">
        <v>0</v>
      </c>
      <c r="L202" s="4">
        <v>8.8514400000000002</v>
      </c>
      <c r="M202" s="4">
        <v>0</v>
      </c>
      <c r="N202" s="4">
        <v>38.1265</v>
      </c>
      <c r="O202" s="4">
        <v>1.4735499999999999</v>
      </c>
      <c r="P202" s="4">
        <v>2.5111400000000001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</row>
    <row r="203" spans="1:22" x14ac:dyDescent="0.35">
      <c r="A203" s="4">
        <v>1000</v>
      </c>
      <c r="B203" s="4">
        <v>880</v>
      </c>
      <c r="C203" s="4">
        <v>0.55262299999999998</v>
      </c>
      <c r="D203" s="4">
        <v>1.026977</v>
      </c>
      <c r="E203" s="4">
        <v>-4137.7224139999998</v>
      </c>
      <c r="F203" s="4">
        <v>0.11945</v>
      </c>
      <c r="G203" s="4">
        <v>0.50078599999999995</v>
      </c>
      <c r="H203" s="4" t="s">
        <v>323</v>
      </c>
      <c r="I203" s="4">
        <v>0</v>
      </c>
      <c r="J203" s="4">
        <v>49.0533</v>
      </c>
      <c r="K203" s="4">
        <v>0</v>
      </c>
      <c r="L203" s="4">
        <v>8.7969399999999993</v>
      </c>
      <c r="M203" s="4">
        <v>0</v>
      </c>
      <c r="N203" s="4">
        <v>38.2532</v>
      </c>
      <c r="O203" s="4">
        <v>1.41547</v>
      </c>
      <c r="P203" s="4">
        <v>2.48109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</row>
    <row r="204" spans="1:22" x14ac:dyDescent="0.35">
      <c r="A204" s="4">
        <v>1000</v>
      </c>
      <c r="B204" s="4">
        <v>870</v>
      </c>
      <c r="C204" s="4">
        <v>0.60713399999999995</v>
      </c>
      <c r="D204" s="4">
        <v>1.123159</v>
      </c>
      <c r="E204" s="4">
        <v>-4549.209793</v>
      </c>
      <c r="F204" s="4">
        <v>0.13116900000000001</v>
      </c>
      <c r="G204" s="4">
        <v>0.54969900000000005</v>
      </c>
      <c r="H204" s="4" t="s">
        <v>323</v>
      </c>
      <c r="I204" s="4">
        <v>0</v>
      </c>
      <c r="J204" s="4">
        <v>49.0702</v>
      </c>
      <c r="K204" s="4">
        <v>0</v>
      </c>
      <c r="L204" s="4">
        <v>8.7398100000000003</v>
      </c>
      <c r="M204" s="4">
        <v>0</v>
      </c>
      <c r="N204" s="4">
        <v>38.379899999999999</v>
      </c>
      <c r="O204" s="4">
        <v>1.3599699999999999</v>
      </c>
      <c r="P204" s="4">
        <v>2.4501200000000001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</row>
    <row r="205" spans="1:22" x14ac:dyDescent="0.35">
      <c r="A205" s="4">
        <v>1000</v>
      </c>
      <c r="B205" s="4">
        <v>860</v>
      </c>
      <c r="C205" s="4">
        <v>0.66052699999999998</v>
      </c>
      <c r="D205" s="4">
        <v>1.216318</v>
      </c>
      <c r="E205" s="4">
        <v>-4952.9083719999999</v>
      </c>
      <c r="F205" s="4">
        <v>0.14263400000000001</v>
      </c>
      <c r="G205" s="4">
        <v>0.59750099999999995</v>
      </c>
      <c r="H205" s="4" t="s">
        <v>323</v>
      </c>
      <c r="I205" s="4">
        <v>0</v>
      </c>
      <c r="J205" s="4">
        <v>49.088299999999997</v>
      </c>
      <c r="K205" s="4">
        <v>0</v>
      </c>
      <c r="L205" s="4">
        <v>8.6799800000000005</v>
      </c>
      <c r="M205" s="4">
        <v>0</v>
      </c>
      <c r="N205" s="4">
        <v>38.506500000000003</v>
      </c>
      <c r="O205" s="4">
        <v>1.3070299999999999</v>
      </c>
      <c r="P205" s="4">
        <v>2.4182700000000001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</row>
    <row r="206" spans="1:22" x14ac:dyDescent="0.35">
      <c r="A206" s="4">
        <v>1000</v>
      </c>
      <c r="B206" s="4">
        <v>850</v>
      </c>
      <c r="C206" s="4">
        <v>0.71260299999999999</v>
      </c>
      <c r="D206" s="4">
        <v>1.306108</v>
      </c>
      <c r="E206" s="4">
        <v>-5347.3184629999996</v>
      </c>
      <c r="F206" s="4">
        <v>0.153804</v>
      </c>
      <c r="G206" s="4">
        <v>0.64401299999999995</v>
      </c>
      <c r="H206" s="4" t="s">
        <v>323</v>
      </c>
      <c r="I206" s="4">
        <v>0</v>
      </c>
      <c r="J206" s="4">
        <v>49.107399999999998</v>
      </c>
      <c r="K206" s="4">
        <v>0</v>
      </c>
      <c r="L206" s="4">
        <v>8.6173599999999997</v>
      </c>
      <c r="M206" s="4">
        <v>0</v>
      </c>
      <c r="N206" s="4">
        <v>38.633000000000003</v>
      </c>
      <c r="O206" s="4">
        <v>1.2566299999999999</v>
      </c>
      <c r="P206" s="4">
        <v>2.38558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</row>
    <row r="208" spans="1:22" x14ac:dyDescent="0.35">
      <c r="A208" s="4" t="s">
        <v>324</v>
      </c>
      <c r="B208" s="4" t="s">
        <v>298</v>
      </c>
      <c r="C208" s="4" t="s">
        <v>299</v>
      </c>
      <c r="D208" s="4" t="s">
        <v>300</v>
      </c>
      <c r="E208" s="4" t="s">
        <v>301</v>
      </c>
    </row>
    <row r="209" spans="1:21" x14ac:dyDescent="0.35">
      <c r="A209" s="4" t="s">
        <v>268</v>
      </c>
      <c r="B209" s="4" t="s">
        <v>269</v>
      </c>
      <c r="C209" s="4" t="s">
        <v>270</v>
      </c>
      <c r="D209" s="4" t="s">
        <v>3</v>
      </c>
      <c r="E209" s="4" t="s">
        <v>273</v>
      </c>
      <c r="F209" s="4" t="s">
        <v>5</v>
      </c>
      <c r="G209" s="4" t="s">
        <v>276</v>
      </c>
      <c r="H209" s="4" t="s">
        <v>304</v>
      </c>
    </row>
    <row r="210" spans="1:21" x14ac:dyDescent="0.35">
      <c r="A210" s="4">
        <v>1000</v>
      </c>
      <c r="B210" s="4">
        <v>950</v>
      </c>
      <c r="C210" s="4">
        <v>6.3777E-2</v>
      </c>
      <c r="D210" s="4">
        <v>0.139075</v>
      </c>
      <c r="E210" s="4">
        <v>-787.63021700000002</v>
      </c>
      <c r="F210" s="4">
        <v>2.0825E-2</v>
      </c>
      <c r="G210" s="4">
        <v>7.2846999999999995E-2</v>
      </c>
      <c r="H210" s="4" t="s">
        <v>325</v>
      </c>
    </row>
    <row r="211" spans="1:21" x14ac:dyDescent="0.35">
      <c r="A211" s="4">
        <v>1000</v>
      </c>
      <c r="B211" s="4">
        <v>940</v>
      </c>
      <c r="C211" s="4">
        <v>0.115385</v>
      </c>
      <c r="D211" s="4">
        <v>0.25053199999999998</v>
      </c>
      <c r="E211" s="4">
        <v>-1426.285044</v>
      </c>
      <c r="F211" s="4">
        <v>3.7677000000000002E-2</v>
      </c>
      <c r="G211" s="4">
        <v>0.13161900000000001</v>
      </c>
      <c r="H211" s="4" t="s">
        <v>325</v>
      </c>
    </row>
    <row r="212" spans="1:21" x14ac:dyDescent="0.35">
      <c r="A212" s="4">
        <v>1000</v>
      </c>
      <c r="B212" s="4">
        <v>930</v>
      </c>
      <c r="C212" s="4">
        <v>0.155278</v>
      </c>
      <c r="D212" s="4">
        <v>0.33568700000000001</v>
      </c>
      <c r="E212" s="4">
        <v>-1921.1864009999999</v>
      </c>
      <c r="F212" s="4">
        <v>5.0703999999999999E-2</v>
      </c>
      <c r="G212" s="4">
        <v>0.17688999999999999</v>
      </c>
      <c r="H212" s="4" t="s">
        <v>325</v>
      </c>
    </row>
    <row r="213" spans="1:21" x14ac:dyDescent="0.35">
      <c r="A213" s="4">
        <v>1000</v>
      </c>
      <c r="B213" s="4">
        <v>920</v>
      </c>
      <c r="C213" s="4">
        <v>0.185914</v>
      </c>
      <c r="D213" s="4">
        <v>0.40015000000000001</v>
      </c>
      <c r="E213" s="4">
        <v>-2302.3441459999999</v>
      </c>
      <c r="F213" s="4">
        <v>6.0706999999999997E-2</v>
      </c>
      <c r="G213" s="4">
        <v>0.211502</v>
      </c>
      <c r="H213" s="4" t="s">
        <v>325</v>
      </c>
    </row>
    <row r="214" spans="1:21" x14ac:dyDescent="0.35">
      <c r="A214" s="4">
        <v>1000</v>
      </c>
      <c r="B214" s="4">
        <v>910</v>
      </c>
      <c r="C214" s="4">
        <v>0.20959900000000001</v>
      </c>
      <c r="D214" s="4">
        <v>0.44912299999999999</v>
      </c>
      <c r="E214" s="4">
        <v>-2598.044805</v>
      </c>
      <c r="F214" s="4">
        <v>6.8441000000000002E-2</v>
      </c>
      <c r="G214" s="4">
        <v>0.23812</v>
      </c>
      <c r="H214" s="4" t="s">
        <v>325</v>
      </c>
    </row>
    <row r="215" spans="1:21" x14ac:dyDescent="0.35">
      <c r="A215" s="4">
        <v>1000</v>
      </c>
      <c r="B215" s="4">
        <v>900</v>
      </c>
      <c r="C215" s="4">
        <v>0.23327999999999999</v>
      </c>
      <c r="D215" s="4">
        <v>0.497618</v>
      </c>
      <c r="E215" s="4">
        <v>-2894.2247900000002</v>
      </c>
      <c r="F215" s="4">
        <v>7.6174000000000006E-2</v>
      </c>
      <c r="G215" s="4">
        <v>0.26465499999999997</v>
      </c>
      <c r="H215" s="4" t="s">
        <v>325</v>
      </c>
    </row>
    <row r="216" spans="1:21" x14ac:dyDescent="0.35">
      <c r="A216" s="4">
        <v>1000</v>
      </c>
      <c r="B216" s="4">
        <v>890</v>
      </c>
      <c r="C216" s="4">
        <v>0.25951600000000002</v>
      </c>
      <c r="D216" s="4">
        <v>0.55106500000000003</v>
      </c>
      <c r="E216" s="4">
        <v>-3222.6677009999999</v>
      </c>
      <c r="F216" s="4">
        <v>8.4740999999999997E-2</v>
      </c>
      <c r="G216" s="4">
        <v>0.29400399999999999</v>
      </c>
      <c r="H216" s="4" t="s">
        <v>325</v>
      </c>
    </row>
    <row r="217" spans="1:21" x14ac:dyDescent="0.35">
      <c r="A217" s="4">
        <v>1000</v>
      </c>
      <c r="B217" s="4">
        <v>880</v>
      </c>
      <c r="C217" s="4">
        <v>0.25951600000000002</v>
      </c>
      <c r="D217" s="4">
        <v>0.54852800000000002</v>
      </c>
      <c r="E217" s="4">
        <v>-3225.605638</v>
      </c>
      <c r="F217" s="4">
        <v>8.4740999999999997E-2</v>
      </c>
      <c r="G217" s="4">
        <v>0.29358299999999998</v>
      </c>
      <c r="H217" s="4" t="s">
        <v>325</v>
      </c>
    </row>
    <row r="218" spans="1:21" x14ac:dyDescent="0.35">
      <c r="A218" s="4">
        <v>1000</v>
      </c>
      <c r="B218" s="4">
        <v>870</v>
      </c>
      <c r="C218" s="4">
        <v>0.25951600000000002</v>
      </c>
      <c r="D218" s="4">
        <v>0.54597300000000004</v>
      </c>
      <c r="E218" s="4">
        <v>-3228.539338</v>
      </c>
      <c r="F218" s="4">
        <v>8.4740999999999997E-2</v>
      </c>
      <c r="G218" s="4">
        <v>0.29315600000000003</v>
      </c>
      <c r="H218" s="4" t="s">
        <v>325</v>
      </c>
    </row>
    <row r="219" spans="1:21" x14ac:dyDescent="0.35">
      <c r="A219" s="4">
        <v>1000</v>
      </c>
      <c r="B219" s="4">
        <v>860</v>
      </c>
      <c r="C219" s="4">
        <v>0.25951600000000002</v>
      </c>
      <c r="D219" s="4">
        <v>0.54339899999999997</v>
      </c>
      <c r="E219" s="4">
        <v>-3231.4687479999998</v>
      </c>
      <c r="F219" s="4">
        <v>8.4740999999999997E-2</v>
      </c>
      <c r="G219" s="4">
        <v>0.29272500000000001</v>
      </c>
      <c r="H219" s="4" t="s">
        <v>325</v>
      </c>
    </row>
    <row r="220" spans="1:21" x14ac:dyDescent="0.35">
      <c r="A220" s="4">
        <v>1000</v>
      </c>
      <c r="B220" s="4">
        <v>850</v>
      </c>
      <c r="C220" s="4">
        <v>0.25951600000000002</v>
      </c>
      <c r="D220" s="4">
        <v>0.54080600000000001</v>
      </c>
      <c r="E220" s="4">
        <v>-3234.3938109999999</v>
      </c>
      <c r="F220" s="4">
        <v>8.4740999999999997E-2</v>
      </c>
      <c r="G220" s="4">
        <v>0.29228700000000002</v>
      </c>
      <c r="H220" s="4" t="s">
        <v>325</v>
      </c>
    </row>
    <row r="222" spans="1:21" x14ac:dyDescent="0.35">
      <c r="A222" s="4" t="s">
        <v>326</v>
      </c>
      <c r="B222" s="4" t="s">
        <v>298</v>
      </c>
      <c r="C222" s="4" t="s">
        <v>299</v>
      </c>
      <c r="D222" s="4" t="s">
        <v>300</v>
      </c>
      <c r="E222" s="4" t="s">
        <v>301</v>
      </c>
    </row>
    <row r="223" spans="1:21" x14ac:dyDescent="0.35">
      <c r="A223" s="4" t="s">
        <v>268</v>
      </c>
      <c r="B223" s="4" t="s">
        <v>269</v>
      </c>
      <c r="C223" s="4" t="s">
        <v>270</v>
      </c>
      <c r="D223" s="4" t="s">
        <v>3</v>
      </c>
      <c r="E223" s="4" t="s">
        <v>273</v>
      </c>
      <c r="F223" s="4" t="s">
        <v>5</v>
      </c>
      <c r="G223" s="4" t="s">
        <v>276</v>
      </c>
      <c r="H223" s="4" t="s">
        <v>304</v>
      </c>
      <c r="I223" s="4" t="s">
        <v>286</v>
      </c>
      <c r="J223" s="4" t="s">
        <v>287</v>
      </c>
      <c r="K223" s="4" t="s">
        <v>288</v>
      </c>
      <c r="L223" s="4" t="s">
        <v>289</v>
      </c>
      <c r="M223" s="4" t="s">
        <v>290</v>
      </c>
      <c r="N223" s="4" t="s">
        <v>291</v>
      </c>
      <c r="O223" s="4" t="s">
        <v>2</v>
      </c>
      <c r="P223" s="4" t="s">
        <v>0</v>
      </c>
      <c r="Q223" s="4" t="s">
        <v>1</v>
      </c>
      <c r="R223" s="4" t="s">
        <v>292</v>
      </c>
      <c r="S223" s="4" t="s">
        <v>293</v>
      </c>
      <c r="T223" s="4" t="s">
        <v>294</v>
      </c>
      <c r="U223" s="4" t="s">
        <v>295</v>
      </c>
    </row>
    <row r="224" spans="1:21" x14ac:dyDescent="0.35">
      <c r="A224" s="4">
        <v>1000</v>
      </c>
      <c r="B224" s="4">
        <v>1090</v>
      </c>
      <c r="C224" s="4">
        <v>1.9408999999999999E-2</v>
      </c>
      <c r="D224" s="4">
        <v>4.1762000000000001E-2</v>
      </c>
      <c r="E224" s="4">
        <v>-138.75485699999999</v>
      </c>
      <c r="F224" s="4">
        <v>4.365E-3</v>
      </c>
      <c r="G224" s="4">
        <v>1.9192000000000001E-2</v>
      </c>
      <c r="H224" s="4" t="s">
        <v>327</v>
      </c>
      <c r="I224" s="4">
        <v>0</v>
      </c>
      <c r="J224" s="4">
        <v>7.8303000000000003</v>
      </c>
      <c r="K224" s="4">
        <v>15.008800000000001</v>
      </c>
      <c r="L224" s="4">
        <v>28.910399999999999</v>
      </c>
      <c r="M224" s="4">
        <v>11.8772</v>
      </c>
      <c r="N224" s="4">
        <v>27.5487</v>
      </c>
      <c r="O224" s="4">
        <v>0</v>
      </c>
      <c r="P224" s="4">
        <v>8.8246500000000001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</row>
    <row r="225" spans="1:21" x14ac:dyDescent="0.35">
      <c r="A225" s="4">
        <v>1000</v>
      </c>
      <c r="B225" s="4">
        <v>1080</v>
      </c>
      <c r="C225" s="4">
        <v>0.121346</v>
      </c>
      <c r="D225" s="4">
        <v>0.25992100000000001</v>
      </c>
      <c r="E225" s="4">
        <v>-833.01471100000003</v>
      </c>
      <c r="F225" s="4">
        <v>2.7068999999999999E-2</v>
      </c>
      <c r="G225" s="4">
        <v>0.118481</v>
      </c>
      <c r="H225" s="4" t="s">
        <v>328</v>
      </c>
      <c r="I225" s="4">
        <v>0</v>
      </c>
      <c r="J225" s="4">
        <v>9.6130499999999994</v>
      </c>
      <c r="K225" s="4">
        <v>13.0398</v>
      </c>
      <c r="L225" s="4">
        <v>30.8583</v>
      </c>
      <c r="M225" s="4">
        <v>8.4323700000000006</v>
      </c>
      <c r="N225" s="4">
        <v>30.019300000000001</v>
      </c>
      <c r="O225" s="4">
        <v>0</v>
      </c>
      <c r="P225" s="4">
        <v>8.0371100000000002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</row>
    <row r="226" spans="1:21" x14ac:dyDescent="0.35">
      <c r="A226" s="4">
        <v>1000</v>
      </c>
      <c r="B226" s="4">
        <v>1070</v>
      </c>
      <c r="C226" s="4">
        <v>0.29481299999999999</v>
      </c>
      <c r="D226" s="4">
        <v>0.62792700000000001</v>
      </c>
      <c r="E226" s="4">
        <v>-1950.012551</v>
      </c>
      <c r="F226" s="4">
        <v>6.5266000000000005E-2</v>
      </c>
      <c r="G226" s="4">
        <v>0.28475899999999998</v>
      </c>
      <c r="H226" s="4" t="s">
        <v>329</v>
      </c>
      <c r="I226" s="4">
        <v>0</v>
      </c>
      <c r="J226" s="4">
        <v>11.2521</v>
      </c>
      <c r="K226" s="4">
        <v>11.276400000000001</v>
      </c>
      <c r="L226" s="4">
        <v>32.418399999999998</v>
      </c>
      <c r="M226" s="4">
        <v>5.43452</v>
      </c>
      <c r="N226" s="4">
        <v>32.312800000000003</v>
      </c>
      <c r="O226" s="4">
        <v>0</v>
      </c>
      <c r="P226" s="4">
        <v>7.3058300000000003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</row>
    <row r="227" spans="1:21" x14ac:dyDescent="0.35">
      <c r="A227" s="4">
        <v>1000</v>
      </c>
      <c r="B227" s="4">
        <v>1060</v>
      </c>
      <c r="C227" s="4">
        <v>0.65195800000000004</v>
      </c>
      <c r="D227" s="4">
        <v>1.3782719999999999</v>
      </c>
      <c r="E227" s="4">
        <v>-4143.1465129999997</v>
      </c>
      <c r="F227" s="4">
        <v>0.143123</v>
      </c>
      <c r="G227" s="4">
        <v>0.62275000000000003</v>
      </c>
      <c r="H227" s="4" t="s">
        <v>330</v>
      </c>
      <c r="I227" s="4">
        <v>0</v>
      </c>
      <c r="J227" s="4">
        <v>13.0756</v>
      </c>
      <c r="K227" s="4">
        <v>9.1735600000000002</v>
      </c>
      <c r="L227" s="4">
        <v>33.4557</v>
      </c>
      <c r="M227" s="4">
        <v>2.9983200000000001</v>
      </c>
      <c r="N227" s="4">
        <v>34.713299999999997</v>
      </c>
      <c r="O227" s="4">
        <v>0</v>
      </c>
      <c r="P227" s="4">
        <v>6.58345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</row>
    <row r="228" spans="1:21" x14ac:dyDescent="0.35">
      <c r="A228" s="4">
        <v>1000</v>
      </c>
      <c r="B228" s="4">
        <v>1050</v>
      </c>
      <c r="C228" s="4">
        <v>1.2777320000000001</v>
      </c>
      <c r="D228" s="4">
        <v>2.6826759999999998</v>
      </c>
      <c r="E228" s="4">
        <v>-7919.3293270000004</v>
      </c>
      <c r="F228" s="4">
        <v>0.27886899999999998</v>
      </c>
      <c r="G228" s="4">
        <v>1.2119150000000001</v>
      </c>
      <c r="H228" s="4" t="s">
        <v>331</v>
      </c>
      <c r="I228" s="4">
        <v>0</v>
      </c>
      <c r="J228" s="4">
        <v>13.9823</v>
      </c>
      <c r="K228" s="4">
        <v>8.02881</v>
      </c>
      <c r="L228" s="4">
        <v>34.148200000000003</v>
      </c>
      <c r="M228" s="4">
        <v>1.6390199999999999</v>
      </c>
      <c r="N228" s="4">
        <v>36.144599999999997</v>
      </c>
      <c r="O228" s="4">
        <v>0</v>
      </c>
      <c r="P228" s="4">
        <v>6.0570899999999996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</row>
    <row r="229" spans="1:21" x14ac:dyDescent="0.35">
      <c r="A229" s="4">
        <v>1000</v>
      </c>
      <c r="B229" s="4">
        <v>1040</v>
      </c>
      <c r="C229" s="4">
        <v>2.032108</v>
      </c>
      <c r="D229" s="4">
        <v>4.2403219999999999</v>
      </c>
      <c r="E229" s="4">
        <v>-12387.661351999999</v>
      </c>
      <c r="F229" s="4">
        <v>0.44153799999999999</v>
      </c>
      <c r="G229" s="4">
        <v>1.917832</v>
      </c>
      <c r="H229" s="4" t="s">
        <v>332</v>
      </c>
      <c r="I229" s="4">
        <v>0</v>
      </c>
      <c r="J229" s="4">
        <v>14.2203</v>
      </c>
      <c r="K229" s="4">
        <v>7.4226700000000001</v>
      </c>
      <c r="L229" s="4">
        <v>34.7851</v>
      </c>
      <c r="M229" s="4">
        <v>1.0499700000000001</v>
      </c>
      <c r="N229" s="4">
        <v>36.8628</v>
      </c>
      <c r="O229" s="4">
        <v>0</v>
      </c>
      <c r="P229" s="4">
        <v>5.6592200000000004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</row>
    <row r="230" spans="1:21" x14ac:dyDescent="0.35">
      <c r="A230" s="4">
        <v>1000</v>
      </c>
      <c r="B230" s="4">
        <v>1030</v>
      </c>
      <c r="C230" s="4">
        <v>2.817024</v>
      </c>
      <c r="D230" s="4">
        <v>5.8433219999999997</v>
      </c>
      <c r="E230" s="4">
        <v>-16926.920685000001</v>
      </c>
      <c r="F230" s="4">
        <v>0.609537</v>
      </c>
      <c r="G230" s="4">
        <v>2.646579</v>
      </c>
      <c r="H230" s="4" t="s">
        <v>333</v>
      </c>
      <c r="I230" s="4">
        <v>0</v>
      </c>
      <c r="J230" s="4">
        <v>14.2965</v>
      </c>
      <c r="K230" s="4">
        <v>6.9262600000000001</v>
      </c>
      <c r="L230" s="4">
        <v>35.3202</v>
      </c>
      <c r="M230" s="4">
        <v>0.76222299999999998</v>
      </c>
      <c r="N230" s="4">
        <v>37.394500000000001</v>
      </c>
      <c r="O230" s="4">
        <v>0</v>
      </c>
      <c r="P230" s="4">
        <v>5.3003200000000001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</row>
    <row r="231" spans="1:21" x14ac:dyDescent="0.35">
      <c r="A231" s="4">
        <v>1000</v>
      </c>
      <c r="B231" s="4">
        <v>1020</v>
      </c>
      <c r="C231" s="4">
        <v>3.665222</v>
      </c>
      <c r="D231" s="4">
        <v>7.555822</v>
      </c>
      <c r="E231" s="4">
        <v>-21682.265801000001</v>
      </c>
      <c r="F231" s="4">
        <v>0.78945699999999996</v>
      </c>
      <c r="G231" s="4">
        <v>3.426215</v>
      </c>
      <c r="H231" s="4" t="s">
        <v>334</v>
      </c>
      <c r="I231" s="4">
        <v>0</v>
      </c>
      <c r="J231" s="4">
        <v>14.5128</v>
      </c>
      <c r="K231" s="4">
        <v>6.3044500000000001</v>
      </c>
      <c r="L231" s="4">
        <v>35.603099999999998</v>
      </c>
      <c r="M231" s="4">
        <v>0.58757400000000004</v>
      </c>
      <c r="N231" s="4">
        <v>38.077399999999997</v>
      </c>
      <c r="O231" s="4">
        <v>0</v>
      </c>
      <c r="P231" s="4">
        <v>4.9147600000000002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</row>
    <row r="232" spans="1:21" x14ac:dyDescent="0.35">
      <c r="A232" s="4">
        <v>1000</v>
      </c>
      <c r="B232" s="4">
        <v>1010</v>
      </c>
      <c r="C232" s="4">
        <v>4.3293020000000002</v>
      </c>
      <c r="D232" s="4">
        <v>8.8736490000000003</v>
      </c>
      <c r="E232" s="4">
        <v>-25294.538820999998</v>
      </c>
      <c r="F232" s="4">
        <v>0.92894399999999999</v>
      </c>
      <c r="G232" s="4">
        <v>4.029827</v>
      </c>
      <c r="H232" s="4" t="s">
        <v>335</v>
      </c>
      <c r="I232" s="4">
        <v>0</v>
      </c>
      <c r="J232" s="4">
        <v>14.7082</v>
      </c>
      <c r="K232" s="4">
        <v>5.7888799999999998</v>
      </c>
      <c r="L232" s="4">
        <v>35.752099999999999</v>
      </c>
      <c r="M232" s="4">
        <v>0.498033</v>
      </c>
      <c r="N232" s="4">
        <v>38.654899999999998</v>
      </c>
      <c r="O232" s="4">
        <v>0</v>
      </c>
      <c r="P232" s="4">
        <v>4.5979999999999999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</row>
    <row r="233" spans="1:21" x14ac:dyDescent="0.35">
      <c r="A233" s="4">
        <v>1000</v>
      </c>
      <c r="B233" s="4">
        <v>1000</v>
      </c>
      <c r="C233" s="4">
        <v>4.9682380000000004</v>
      </c>
      <c r="D233" s="4">
        <v>10.125707999999999</v>
      </c>
      <c r="E233" s="4">
        <v>-28693.812445</v>
      </c>
      <c r="F233" s="4">
        <v>1.0622769999999999</v>
      </c>
      <c r="G233" s="4">
        <v>4.6071660000000003</v>
      </c>
      <c r="H233" s="4" t="s">
        <v>336</v>
      </c>
      <c r="I233" s="4">
        <v>0</v>
      </c>
      <c r="J233" s="4">
        <v>14.7539</v>
      </c>
      <c r="K233" s="4">
        <v>5.3614499999999996</v>
      </c>
      <c r="L233" s="4">
        <v>36.078400000000002</v>
      </c>
      <c r="M233" s="4">
        <v>0.43430999999999997</v>
      </c>
      <c r="N233" s="4">
        <v>39.056399999999996</v>
      </c>
      <c r="O233" s="4">
        <v>0</v>
      </c>
      <c r="P233" s="4">
        <v>4.3154399999999997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</row>
    <row r="234" spans="1:21" x14ac:dyDescent="0.35">
      <c r="A234" s="4">
        <v>1000</v>
      </c>
      <c r="B234" s="4">
        <v>990</v>
      </c>
      <c r="C234" s="4">
        <v>5.4259139999999997</v>
      </c>
      <c r="D234" s="4">
        <v>10.997197999999999</v>
      </c>
      <c r="E234" s="4">
        <v>-31008.179931999999</v>
      </c>
      <c r="F234" s="4">
        <v>1.156315</v>
      </c>
      <c r="G234" s="4">
        <v>5.0139889999999996</v>
      </c>
      <c r="H234" s="4" t="s">
        <v>337</v>
      </c>
      <c r="I234" s="4">
        <v>0</v>
      </c>
      <c r="J234" s="4">
        <v>14.798299999999999</v>
      </c>
      <c r="K234" s="4">
        <v>4.96706</v>
      </c>
      <c r="L234" s="4">
        <v>36.352800000000002</v>
      </c>
      <c r="M234" s="4">
        <v>0.39782800000000001</v>
      </c>
      <c r="N234" s="4">
        <v>39.429299999999998</v>
      </c>
      <c r="O234" s="4">
        <v>0</v>
      </c>
      <c r="P234" s="4">
        <v>4.05471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</row>
    <row r="235" spans="1:21" x14ac:dyDescent="0.35">
      <c r="A235" s="4">
        <v>1000</v>
      </c>
      <c r="B235" s="4">
        <v>980</v>
      </c>
      <c r="C235" s="4">
        <v>5.6908060000000003</v>
      </c>
      <c r="D235" s="4">
        <v>11.472554000000001</v>
      </c>
      <c r="E235" s="4">
        <v>-32236.079394</v>
      </c>
      <c r="F235" s="4">
        <v>1.2092179999999999</v>
      </c>
      <c r="G235" s="4">
        <v>5.241657</v>
      </c>
      <c r="H235" s="4" t="s">
        <v>338</v>
      </c>
      <c r="I235" s="4">
        <v>0</v>
      </c>
      <c r="J235" s="4">
        <v>14.946199999999999</v>
      </c>
      <c r="K235" s="4">
        <v>4.5877100000000004</v>
      </c>
      <c r="L235" s="4">
        <v>36.404600000000002</v>
      </c>
      <c r="M235" s="4">
        <v>0.379384</v>
      </c>
      <c r="N235" s="4">
        <v>39.863300000000002</v>
      </c>
      <c r="O235" s="4">
        <v>0</v>
      </c>
      <c r="P235" s="4">
        <v>3.8187000000000002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</row>
    <row r="236" spans="1:21" x14ac:dyDescent="0.35">
      <c r="A236" s="4">
        <v>1000</v>
      </c>
      <c r="B236" s="4">
        <v>970</v>
      </c>
      <c r="C236" s="4">
        <v>5.8073240000000004</v>
      </c>
      <c r="D236" s="4">
        <v>11.647731</v>
      </c>
      <c r="E236" s="4">
        <v>-32669.395653</v>
      </c>
      <c r="F236" s="4">
        <v>1.230871</v>
      </c>
      <c r="G236" s="4">
        <v>5.3328980000000001</v>
      </c>
      <c r="H236" s="4" t="s">
        <v>339</v>
      </c>
      <c r="I236" s="4">
        <v>0</v>
      </c>
      <c r="J236" s="4">
        <v>15.2027</v>
      </c>
      <c r="K236" s="4">
        <v>4.2291800000000004</v>
      </c>
      <c r="L236" s="4">
        <v>36.2254</v>
      </c>
      <c r="M236" s="4">
        <v>0.37181399999999998</v>
      </c>
      <c r="N236" s="4">
        <v>40.362299999999998</v>
      </c>
      <c r="O236" s="4">
        <v>0</v>
      </c>
      <c r="P236" s="4">
        <v>3.6086100000000001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</row>
    <row r="237" spans="1:21" x14ac:dyDescent="0.35">
      <c r="A237" s="4">
        <v>1000</v>
      </c>
      <c r="B237" s="4">
        <v>960</v>
      </c>
      <c r="C237" s="4">
        <v>5.808465</v>
      </c>
      <c r="D237" s="4">
        <v>11.593513</v>
      </c>
      <c r="E237" s="4">
        <v>-32516.981703000001</v>
      </c>
      <c r="F237" s="4">
        <v>1.228559</v>
      </c>
      <c r="G237" s="4">
        <v>5.3192890000000004</v>
      </c>
      <c r="H237" s="4" t="s">
        <v>340</v>
      </c>
      <c r="I237" s="4">
        <v>0</v>
      </c>
      <c r="J237" s="4">
        <v>15.559100000000001</v>
      </c>
      <c r="K237" s="4">
        <v>3.8995099999999998</v>
      </c>
      <c r="L237" s="4">
        <v>35.826799999999999</v>
      </c>
      <c r="M237" s="4">
        <v>0.37176700000000001</v>
      </c>
      <c r="N237" s="4">
        <v>40.916699999999999</v>
      </c>
      <c r="O237" s="4">
        <v>0</v>
      </c>
      <c r="P237" s="4">
        <v>3.4261400000000002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</row>
    <row r="238" spans="1:21" x14ac:dyDescent="0.35">
      <c r="A238" s="4">
        <v>1000</v>
      </c>
      <c r="B238" s="4">
        <v>950</v>
      </c>
      <c r="C238" s="4">
        <v>5.7031869999999998</v>
      </c>
      <c r="D238" s="4">
        <v>11.330963000000001</v>
      </c>
      <c r="E238" s="4">
        <v>-31840.401209</v>
      </c>
      <c r="F238" s="4">
        <v>1.204318</v>
      </c>
      <c r="G238" s="4">
        <v>5.209301</v>
      </c>
      <c r="H238" s="4" t="s">
        <v>341</v>
      </c>
      <c r="I238" s="4">
        <v>0</v>
      </c>
      <c r="J238" s="4">
        <v>16.071999999999999</v>
      </c>
      <c r="K238" s="4">
        <v>3.5799799999999999</v>
      </c>
      <c r="L238" s="4">
        <v>35.118600000000001</v>
      </c>
      <c r="M238" s="4">
        <v>0.37864999999999999</v>
      </c>
      <c r="N238" s="4">
        <v>41.5854</v>
      </c>
      <c r="O238" s="4">
        <v>0</v>
      </c>
      <c r="P238" s="4">
        <v>3.2652999999999999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</row>
    <row r="239" spans="1:21" x14ac:dyDescent="0.35">
      <c r="A239" s="4">
        <v>1000</v>
      </c>
      <c r="B239" s="4">
        <v>940</v>
      </c>
      <c r="C239" s="4">
        <v>5.5311490000000001</v>
      </c>
      <c r="D239" s="4">
        <v>10.941198</v>
      </c>
      <c r="E239" s="4">
        <v>-30858.505219999999</v>
      </c>
      <c r="F239" s="4">
        <v>1.1666099999999999</v>
      </c>
      <c r="G239" s="4">
        <v>5.0402319999999996</v>
      </c>
      <c r="H239" s="4" t="s">
        <v>342</v>
      </c>
      <c r="I239" s="4">
        <v>0</v>
      </c>
      <c r="J239" s="4">
        <v>16.6617</v>
      </c>
      <c r="K239" s="4">
        <v>3.2985699999999998</v>
      </c>
      <c r="L239" s="4">
        <v>34.227600000000002</v>
      </c>
      <c r="M239" s="4">
        <v>0.39044299999999998</v>
      </c>
      <c r="N239" s="4">
        <v>42.289200000000001</v>
      </c>
      <c r="O239" s="4">
        <v>0</v>
      </c>
      <c r="P239" s="4">
        <v>3.1324700000000001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</row>
    <row r="240" spans="1:21" x14ac:dyDescent="0.35">
      <c r="A240" s="4">
        <v>1000</v>
      </c>
      <c r="B240" s="4">
        <v>930</v>
      </c>
      <c r="C240" s="4">
        <v>5.3241709999999998</v>
      </c>
      <c r="D240" s="4">
        <v>10.487634</v>
      </c>
      <c r="E240" s="4">
        <v>-29730.098913999998</v>
      </c>
      <c r="F240" s="4">
        <v>1.1220410000000001</v>
      </c>
      <c r="G240" s="4">
        <v>4.8411689999999998</v>
      </c>
      <c r="H240" s="4" t="s">
        <v>343</v>
      </c>
      <c r="I240" s="4">
        <v>0</v>
      </c>
      <c r="J240" s="4">
        <v>17.286200000000001</v>
      </c>
      <c r="K240" s="4">
        <v>3.0560499999999999</v>
      </c>
      <c r="L240" s="4">
        <v>33.233499999999999</v>
      </c>
      <c r="M240" s="4">
        <v>0.40563500000000002</v>
      </c>
      <c r="N240" s="4">
        <v>42.994599999999998</v>
      </c>
      <c r="O240" s="4">
        <v>0</v>
      </c>
      <c r="P240" s="4">
        <v>3.0240499999999999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</row>
    <row r="241" spans="1:23" x14ac:dyDescent="0.35">
      <c r="A241" s="4">
        <v>1000</v>
      </c>
      <c r="B241" s="4">
        <v>920</v>
      </c>
      <c r="C241" s="4">
        <v>5.1054729999999999</v>
      </c>
      <c r="D241" s="4">
        <v>10.015689</v>
      </c>
      <c r="E241" s="4">
        <v>-28564.106984999999</v>
      </c>
      <c r="F241" s="4">
        <v>1.075359</v>
      </c>
      <c r="G241" s="4">
        <v>4.6330580000000001</v>
      </c>
      <c r="H241" s="4" t="s">
        <v>344</v>
      </c>
      <c r="I241" s="4">
        <v>0</v>
      </c>
      <c r="J241" s="4">
        <v>17.909400000000002</v>
      </c>
      <c r="K241" s="4">
        <v>2.8487</v>
      </c>
      <c r="L241" s="4">
        <v>32.208599999999997</v>
      </c>
      <c r="M241" s="4">
        <v>0.42302200000000001</v>
      </c>
      <c r="N241" s="4">
        <v>43.6755</v>
      </c>
      <c r="O241" s="4">
        <v>0</v>
      </c>
      <c r="P241" s="4">
        <v>2.9347500000000002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</row>
    <row r="242" spans="1:23" x14ac:dyDescent="0.35">
      <c r="A242" s="4">
        <v>1000</v>
      </c>
      <c r="B242" s="4">
        <v>910</v>
      </c>
      <c r="C242" s="4">
        <v>4.8883460000000003</v>
      </c>
      <c r="D242" s="4">
        <v>9.5508539999999993</v>
      </c>
      <c r="E242" s="4">
        <v>-27418.542205999998</v>
      </c>
      <c r="F242" s="4">
        <v>1.0292300000000001</v>
      </c>
      <c r="G242" s="4">
        <v>4.4277040000000003</v>
      </c>
      <c r="H242" s="4" t="s">
        <v>345</v>
      </c>
      <c r="I242" s="4">
        <v>0</v>
      </c>
      <c r="J242" s="4">
        <v>18.506499999999999</v>
      </c>
      <c r="K242" s="4">
        <v>2.6710099999999999</v>
      </c>
      <c r="L242" s="4">
        <v>31.205200000000001</v>
      </c>
      <c r="M242" s="4">
        <v>0.44182399999999999</v>
      </c>
      <c r="N242" s="4">
        <v>44.316099999999999</v>
      </c>
      <c r="O242" s="4">
        <v>0</v>
      </c>
      <c r="P242" s="4">
        <v>2.8592900000000001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</row>
    <row r="243" spans="1:23" x14ac:dyDescent="0.35">
      <c r="A243" s="4">
        <v>1000</v>
      </c>
      <c r="B243" s="4">
        <v>900</v>
      </c>
      <c r="C243" s="4">
        <v>4.4775499999999999</v>
      </c>
      <c r="D243" s="4">
        <v>8.7097189999999998</v>
      </c>
      <c r="E243" s="4">
        <v>-25112.048469000001</v>
      </c>
      <c r="F243" s="4">
        <v>0.94183899999999998</v>
      </c>
      <c r="G243" s="4">
        <v>4.0477829999999999</v>
      </c>
      <c r="H243" s="4" t="s">
        <v>346</v>
      </c>
      <c r="I243" s="4">
        <v>0</v>
      </c>
      <c r="J243" s="4">
        <v>18.8019</v>
      </c>
      <c r="K243" s="4">
        <v>2.5358999999999998</v>
      </c>
      <c r="L243" s="4">
        <v>30.695699999999999</v>
      </c>
      <c r="M243" s="4">
        <v>0.48237600000000003</v>
      </c>
      <c r="N243" s="4">
        <v>44.730400000000003</v>
      </c>
      <c r="O243" s="4">
        <v>0</v>
      </c>
      <c r="P243" s="4">
        <v>2.7536700000000001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</row>
    <row r="244" spans="1:23" x14ac:dyDescent="0.35">
      <c r="A244" s="4">
        <v>1000</v>
      </c>
      <c r="B244" s="4">
        <v>890</v>
      </c>
      <c r="C244" s="4">
        <v>3.718693</v>
      </c>
      <c r="D244" s="4">
        <v>7.1954969999999996</v>
      </c>
      <c r="E244" s="4">
        <v>-20699.673045</v>
      </c>
      <c r="F244" s="4">
        <v>0.78021799999999997</v>
      </c>
      <c r="G244" s="4">
        <v>3.3552040000000001</v>
      </c>
      <c r="H244" s="4" t="s">
        <v>347</v>
      </c>
      <c r="I244" s="4">
        <v>0</v>
      </c>
      <c r="J244" s="4">
        <v>18.2742</v>
      </c>
      <c r="K244" s="4">
        <v>2.4913599999999998</v>
      </c>
      <c r="L244" s="4">
        <v>31.571100000000001</v>
      </c>
      <c r="M244" s="4">
        <v>0.58084899999999995</v>
      </c>
      <c r="N244" s="4">
        <v>44.506100000000004</v>
      </c>
      <c r="O244" s="4">
        <v>0</v>
      </c>
      <c r="P244" s="4">
        <v>2.57653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</row>
    <row r="245" spans="1:23" x14ac:dyDescent="0.35">
      <c r="A245" s="4">
        <v>1000</v>
      </c>
      <c r="B245" s="4">
        <v>880</v>
      </c>
      <c r="C245" s="4">
        <v>3.653467</v>
      </c>
      <c r="D245" s="4">
        <v>7.0349959999999996</v>
      </c>
      <c r="E245" s="4">
        <v>-20249.066352000002</v>
      </c>
      <c r="F245" s="4">
        <v>0.76531300000000002</v>
      </c>
      <c r="G245" s="4">
        <v>3.2925230000000001</v>
      </c>
      <c r="H245" s="4" t="s">
        <v>348</v>
      </c>
      <c r="I245" s="4">
        <v>0</v>
      </c>
      <c r="J245" s="4">
        <v>17.8307</v>
      </c>
      <c r="K245" s="4">
        <v>2.4887100000000002</v>
      </c>
      <c r="L245" s="4">
        <v>32.376300000000001</v>
      </c>
      <c r="M245" s="4">
        <v>0.59121900000000005</v>
      </c>
      <c r="N245" s="4">
        <v>44.216500000000003</v>
      </c>
      <c r="O245" s="4">
        <v>0</v>
      </c>
      <c r="P245" s="4">
        <v>2.4965600000000001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</row>
    <row r="246" spans="1:23" x14ac:dyDescent="0.35">
      <c r="A246" s="4">
        <v>1000</v>
      </c>
      <c r="B246" s="4">
        <v>870</v>
      </c>
      <c r="C246" s="4">
        <v>3.5892729999999999</v>
      </c>
      <c r="D246" s="4">
        <v>6.8772690000000001</v>
      </c>
      <c r="E246" s="4">
        <v>-19805.864442999999</v>
      </c>
      <c r="F246" s="4">
        <v>0.75065400000000004</v>
      </c>
      <c r="G246" s="4">
        <v>3.2310370000000002</v>
      </c>
      <c r="H246" s="4" t="s">
        <v>349</v>
      </c>
      <c r="I246" s="4">
        <v>0</v>
      </c>
      <c r="J246" s="4">
        <v>17.380099999999999</v>
      </c>
      <c r="K246" s="4">
        <v>2.4851100000000002</v>
      </c>
      <c r="L246" s="4">
        <v>33.1967</v>
      </c>
      <c r="M246" s="4">
        <v>0.60179300000000002</v>
      </c>
      <c r="N246" s="4">
        <v>43.9191</v>
      </c>
      <c r="O246" s="4">
        <v>0</v>
      </c>
      <c r="P246" s="4">
        <v>2.41717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</row>
    <row r="247" spans="1:23" x14ac:dyDescent="0.35">
      <c r="A247" s="4">
        <v>1000</v>
      </c>
      <c r="B247" s="4">
        <v>860</v>
      </c>
      <c r="C247" s="4">
        <v>3.5264419999999999</v>
      </c>
      <c r="D247" s="4">
        <v>6.722944</v>
      </c>
      <c r="E247" s="4">
        <v>-19372.243608000001</v>
      </c>
      <c r="F247" s="4">
        <v>0.73631100000000005</v>
      </c>
      <c r="G247" s="4">
        <v>3.1710340000000001</v>
      </c>
      <c r="H247" s="4" t="s">
        <v>350</v>
      </c>
      <c r="I247" s="4">
        <v>0</v>
      </c>
      <c r="J247" s="4">
        <v>16.9237</v>
      </c>
      <c r="K247" s="4">
        <v>2.48054</v>
      </c>
      <c r="L247" s="4">
        <v>34.029600000000002</v>
      </c>
      <c r="M247" s="4">
        <v>0.61251500000000003</v>
      </c>
      <c r="N247" s="4">
        <v>43.615000000000002</v>
      </c>
      <c r="O247" s="4">
        <v>0</v>
      </c>
      <c r="P247" s="4">
        <v>2.3386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</row>
    <row r="248" spans="1:23" x14ac:dyDescent="0.35">
      <c r="A248" s="4">
        <v>1000</v>
      </c>
      <c r="B248" s="4">
        <v>850</v>
      </c>
      <c r="C248" s="4">
        <v>3.4653</v>
      </c>
      <c r="D248" s="4">
        <v>6.5726360000000001</v>
      </c>
      <c r="E248" s="4">
        <v>-18950.316508</v>
      </c>
      <c r="F248" s="4">
        <v>0.722356</v>
      </c>
      <c r="G248" s="4">
        <v>3.1127950000000002</v>
      </c>
      <c r="H248" s="4" t="s">
        <v>351</v>
      </c>
      <c r="I248" s="4">
        <v>0</v>
      </c>
      <c r="J248" s="4">
        <v>16.463200000000001</v>
      </c>
      <c r="K248" s="4">
        <v>2.4749699999999999</v>
      </c>
      <c r="L248" s="4">
        <v>34.872300000000003</v>
      </c>
      <c r="M248" s="4">
        <v>0.62332299999999996</v>
      </c>
      <c r="N248" s="4">
        <v>43.305199999999999</v>
      </c>
      <c r="O248" s="4">
        <v>0</v>
      </c>
      <c r="P248" s="4">
        <v>2.2610800000000002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</row>
    <row r="250" spans="1:23" x14ac:dyDescent="0.35">
      <c r="A250" s="4" t="s">
        <v>352</v>
      </c>
      <c r="B250" s="4" t="s">
        <v>298</v>
      </c>
      <c r="C250" s="4" t="s">
        <v>299</v>
      </c>
      <c r="D250" s="4" t="s">
        <v>300</v>
      </c>
      <c r="E250" s="4" t="s">
        <v>301</v>
      </c>
    </row>
    <row r="251" spans="1:23" x14ac:dyDescent="0.35">
      <c r="A251" s="4" t="s">
        <v>268</v>
      </c>
      <c r="B251" s="4" t="s">
        <v>269</v>
      </c>
      <c r="C251" s="4" t="s">
        <v>270</v>
      </c>
      <c r="D251" s="4" t="s">
        <v>3</v>
      </c>
      <c r="E251" s="4" t="s">
        <v>273</v>
      </c>
      <c r="F251" s="4" t="s">
        <v>5</v>
      </c>
      <c r="G251" s="4" t="s">
        <v>276</v>
      </c>
      <c r="H251" s="4" t="s">
        <v>303</v>
      </c>
      <c r="I251" s="4" t="s">
        <v>304</v>
      </c>
      <c r="J251" s="4" t="s">
        <v>286</v>
      </c>
      <c r="K251" s="4" t="s">
        <v>287</v>
      </c>
      <c r="L251" s="4" t="s">
        <v>288</v>
      </c>
      <c r="M251" s="4" t="s">
        <v>289</v>
      </c>
      <c r="N251" s="4" t="s">
        <v>290</v>
      </c>
      <c r="O251" s="4" t="s">
        <v>291</v>
      </c>
      <c r="P251" s="4" t="s">
        <v>2</v>
      </c>
      <c r="Q251" s="4" t="s">
        <v>0</v>
      </c>
      <c r="R251" s="4" t="s">
        <v>1</v>
      </c>
      <c r="S251" s="4" t="s">
        <v>292</v>
      </c>
      <c r="T251" s="4" t="s">
        <v>293</v>
      </c>
      <c r="U251" s="4" t="s">
        <v>294</v>
      </c>
      <c r="V251" s="4" t="s">
        <v>295</v>
      </c>
      <c r="W251" s="4" t="s">
        <v>25</v>
      </c>
    </row>
    <row r="252" spans="1:23" x14ac:dyDescent="0.35">
      <c r="A252" s="4">
        <v>1000</v>
      </c>
      <c r="B252" s="4">
        <v>1120</v>
      </c>
      <c r="C252" s="4">
        <v>3.812697</v>
      </c>
      <c r="D252" s="4">
        <v>8.6985240000000008</v>
      </c>
      <c r="E252" s="4">
        <v>-48974.780691</v>
      </c>
      <c r="F252" s="4">
        <v>1.1753169999999999</v>
      </c>
      <c r="G252" s="4">
        <v>4.4886840000000001</v>
      </c>
      <c r="H252" s="4" t="s">
        <v>305</v>
      </c>
      <c r="I252" s="4" t="s">
        <v>353</v>
      </c>
      <c r="J252" s="4">
        <v>50.438299999999998</v>
      </c>
      <c r="K252" s="4">
        <v>0.73705600000000004</v>
      </c>
      <c r="L252" s="4">
        <v>4.6690800000000001</v>
      </c>
      <c r="M252" s="4">
        <v>1.75834</v>
      </c>
      <c r="N252" s="4">
        <v>0</v>
      </c>
      <c r="O252" s="4">
        <v>5.5726100000000001</v>
      </c>
      <c r="P252" s="4">
        <v>0</v>
      </c>
      <c r="Q252" s="4">
        <v>15.4612</v>
      </c>
      <c r="R252" s="4">
        <v>21.222899999999999</v>
      </c>
      <c r="S252" s="4">
        <v>0.14048099999999999</v>
      </c>
      <c r="T252" s="4">
        <v>0</v>
      </c>
      <c r="U252" s="4">
        <v>0</v>
      </c>
      <c r="V252" s="4">
        <v>0</v>
      </c>
      <c r="W252" s="7">
        <f>0.85/(0.85+0.17)*100</f>
        <v>83.333333333333329</v>
      </c>
    </row>
    <row r="253" spans="1:23" x14ac:dyDescent="0.35">
      <c r="A253" s="4">
        <v>1000</v>
      </c>
      <c r="B253" s="4">
        <v>1110</v>
      </c>
      <c r="C253" s="4">
        <v>7.8372770000000003</v>
      </c>
      <c r="D253" s="4">
        <v>17.809398999999999</v>
      </c>
      <c r="E253" s="4">
        <v>-100452.315113</v>
      </c>
      <c r="F253" s="4">
        <v>2.4097770000000001</v>
      </c>
      <c r="G253" s="4">
        <v>9.2021239999999995</v>
      </c>
      <c r="H253" s="4" t="s">
        <v>305</v>
      </c>
      <c r="I253" s="4" t="s">
        <v>354</v>
      </c>
      <c r="J253" s="4">
        <v>50.019300000000001</v>
      </c>
      <c r="K253" s="4">
        <v>0.86328400000000005</v>
      </c>
      <c r="L253" s="4">
        <v>4.9855200000000002</v>
      </c>
      <c r="M253" s="4">
        <v>1.87764</v>
      </c>
      <c r="N253" s="4">
        <v>0</v>
      </c>
      <c r="O253" s="4">
        <v>5.8117599999999996</v>
      </c>
      <c r="P253" s="4">
        <v>0</v>
      </c>
      <c r="Q253" s="4">
        <v>15.129200000000001</v>
      </c>
      <c r="R253" s="4">
        <v>21.164000000000001</v>
      </c>
      <c r="S253" s="4">
        <v>0.149256</v>
      </c>
      <c r="T253" s="4">
        <v>0</v>
      </c>
      <c r="U253" s="4">
        <v>0</v>
      </c>
      <c r="V253" s="4">
        <v>0</v>
      </c>
      <c r="W253" s="7">
        <f>0.83/(0.83+0.18)*100</f>
        <v>82.178217821782169</v>
      </c>
    </row>
    <row r="254" spans="1:23" x14ac:dyDescent="0.35">
      <c r="A254" s="4">
        <v>1000</v>
      </c>
      <c r="B254" s="8">
        <v>1100</v>
      </c>
      <c r="C254" s="4">
        <v>11.587790999999999</v>
      </c>
      <c r="D254" s="4">
        <v>26.225446000000002</v>
      </c>
      <c r="E254" s="4">
        <v>-148182.37695100001</v>
      </c>
      <c r="F254" s="4">
        <v>3.553512</v>
      </c>
      <c r="G254" s="4">
        <v>13.568</v>
      </c>
      <c r="H254" s="4" t="s">
        <v>305</v>
      </c>
      <c r="I254" s="9" t="s">
        <v>355</v>
      </c>
      <c r="J254" s="4">
        <v>49.580500000000001</v>
      </c>
      <c r="K254" s="4">
        <v>1.0034000000000001</v>
      </c>
      <c r="L254" s="4">
        <v>5.3083400000000003</v>
      </c>
      <c r="M254" s="4">
        <v>2.0007700000000002</v>
      </c>
      <c r="N254" s="4">
        <v>0</v>
      </c>
      <c r="O254" s="4">
        <v>6.0571099999999998</v>
      </c>
      <c r="P254" s="4">
        <v>0</v>
      </c>
      <c r="Q254" s="4">
        <v>14.7867</v>
      </c>
      <c r="R254" s="4">
        <v>21.104900000000001</v>
      </c>
      <c r="S254" s="4">
        <v>0.15834799999999999</v>
      </c>
      <c r="T254" s="4">
        <v>0</v>
      </c>
      <c r="U254" s="4">
        <v>0</v>
      </c>
      <c r="V254" s="4">
        <v>0</v>
      </c>
      <c r="W254" s="10">
        <f>0.82/(0.82+0.19)*100</f>
        <v>81.188118811881182</v>
      </c>
    </row>
    <row r="255" spans="1:23" x14ac:dyDescent="0.35">
      <c r="A255" s="4">
        <v>1000</v>
      </c>
      <c r="B255" s="8">
        <v>1090</v>
      </c>
      <c r="C255" s="4">
        <v>15.101678</v>
      </c>
      <c r="D255" s="4">
        <v>34.03716</v>
      </c>
      <c r="E255" s="4">
        <v>-192654.39261499999</v>
      </c>
      <c r="F255" s="4">
        <v>4.6184390000000004</v>
      </c>
      <c r="G255" s="4">
        <v>17.631861000000001</v>
      </c>
      <c r="H255" s="4" t="s">
        <v>305</v>
      </c>
      <c r="I255" s="9" t="s">
        <v>356</v>
      </c>
      <c r="J255" s="4">
        <v>49.128599999999999</v>
      </c>
      <c r="K255" s="4">
        <v>1.1544700000000001</v>
      </c>
      <c r="L255" s="4">
        <v>5.6325500000000002</v>
      </c>
      <c r="M255" s="4">
        <v>2.1257000000000001</v>
      </c>
      <c r="N255" s="4">
        <v>0</v>
      </c>
      <c r="O255" s="4">
        <v>6.3082700000000003</v>
      </c>
      <c r="P255" s="4">
        <v>0</v>
      </c>
      <c r="Q255" s="4">
        <v>14.4374</v>
      </c>
      <c r="R255" s="4">
        <v>21.045400000000001</v>
      </c>
      <c r="S255" s="4">
        <v>0.16767199999999999</v>
      </c>
      <c r="T255" s="4">
        <v>0</v>
      </c>
      <c r="U255" s="4">
        <v>0</v>
      </c>
      <c r="V255" s="4">
        <v>0</v>
      </c>
      <c r="W255" s="10">
        <f>0.8/(0.8+0.2)*100</f>
        <v>80</v>
      </c>
    </row>
    <row r="256" spans="1:23" x14ac:dyDescent="0.35">
      <c r="A256" s="4">
        <v>1000</v>
      </c>
      <c r="B256" s="4">
        <v>1080</v>
      </c>
      <c r="C256" s="4">
        <v>18.436648999999999</v>
      </c>
      <c r="D256" s="4">
        <v>41.380389000000001</v>
      </c>
      <c r="E256" s="4">
        <v>-234634.08512</v>
      </c>
      <c r="F256" s="4">
        <v>5.623094</v>
      </c>
      <c r="G256" s="4">
        <v>21.464338999999999</v>
      </c>
      <c r="H256" s="4" t="s">
        <v>305</v>
      </c>
      <c r="I256" s="4" t="s">
        <v>357</v>
      </c>
      <c r="J256" s="4">
        <v>48.688499999999998</v>
      </c>
      <c r="K256" s="4">
        <v>1.30399</v>
      </c>
      <c r="L256" s="4">
        <v>5.9436200000000001</v>
      </c>
      <c r="M256" s="4">
        <v>2.2454100000000001</v>
      </c>
      <c r="N256" s="4">
        <v>0</v>
      </c>
      <c r="O256" s="4">
        <v>6.5639099999999999</v>
      </c>
      <c r="P256" s="4">
        <v>0</v>
      </c>
      <c r="Q256" s="4">
        <v>14.0951</v>
      </c>
      <c r="R256" s="4">
        <v>20.982500000000002</v>
      </c>
      <c r="S256" s="4">
        <v>0.17699200000000001</v>
      </c>
      <c r="T256" s="4">
        <v>0</v>
      </c>
      <c r="U256" s="4">
        <v>0</v>
      </c>
      <c r="V256" s="4">
        <v>0</v>
      </c>
      <c r="W256" s="7">
        <f>0.78/(0.78+0.2)*100</f>
        <v>79.591836734693871</v>
      </c>
    </row>
    <row r="257" spans="1:23" x14ac:dyDescent="0.35">
      <c r="A257" s="4">
        <v>1000</v>
      </c>
      <c r="B257" s="4">
        <v>1070</v>
      </c>
      <c r="C257" s="4">
        <v>21.576751999999999</v>
      </c>
      <c r="D257" s="4">
        <v>48.225228999999999</v>
      </c>
      <c r="E257" s="4">
        <v>-273965.84138100001</v>
      </c>
      <c r="F257" s="4">
        <v>6.5638690000000004</v>
      </c>
      <c r="G257" s="4">
        <v>25.051186000000001</v>
      </c>
      <c r="H257" s="4" t="s">
        <v>305</v>
      </c>
      <c r="I257" s="4" t="s">
        <v>358</v>
      </c>
      <c r="J257" s="4">
        <v>48.284999999999997</v>
      </c>
      <c r="K257" s="4">
        <v>1.43682</v>
      </c>
      <c r="L257" s="4">
        <v>6.2305200000000003</v>
      </c>
      <c r="M257" s="4">
        <v>2.3536999999999999</v>
      </c>
      <c r="N257" s="4">
        <v>0</v>
      </c>
      <c r="O257" s="4">
        <v>6.8207700000000004</v>
      </c>
      <c r="P257" s="4">
        <v>0</v>
      </c>
      <c r="Q257" s="4">
        <v>13.771800000000001</v>
      </c>
      <c r="R257" s="4">
        <v>20.915099999999999</v>
      </c>
      <c r="S257" s="4">
        <v>0.18623799999999999</v>
      </c>
      <c r="T257" s="4">
        <v>0</v>
      </c>
      <c r="U257" s="4">
        <v>0</v>
      </c>
      <c r="V257" s="4">
        <v>0</v>
      </c>
      <c r="W257" s="7">
        <f>0.76/(0.76+0.21)*100</f>
        <v>78.350515463917532</v>
      </c>
    </row>
    <row r="258" spans="1:23" x14ac:dyDescent="0.35">
      <c r="A258" s="4">
        <v>1000</v>
      </c>
      <c r="B258" s="4">
        <v>1060</v>
      </c>
      <c r="C258" s="4">
        <v>23.5364</v>
      </c>
      <c r="D258" s="4">
        <v>52.381613000000002</v>
      </c>
      <c r="E258" s="4">
        <v>-298216.21837399999</v>
      </c>
      <c r="F258" s="4">
        <v>7.1455409999999997</v>
      </c>
      <c r="G258" s="4">
        <v>27.261901000000002</v>
      </c>
      <c r="H258" s="4" t="s">
        <v>305</v>
      </c>
      <c r="I258" s="4" t="s">
        <v>359</v>
      </c>
      <c r="J258" s="4">
        <v>48.0839</v>
      </c>
      <c r="K258" s="4">
        <v>1.52782</v>
      </c>
      <c r="L258" s="4">
        <v>6.2809400000000002</v>
      </c>
      <c r="M258" s="4">
        <v>2.41181</v>
      </c>
      <c r="N258" s="4">
        <v>0</v>
      </c>
      <c r="O258" s="4">
        <v>7.0979400000000004</v>
      </c>
      <c r="P258" s="4">
        <v>0</v>
      </c>
      <c r="Q258" s="4">
        <v>13.561500000000001</v>
      </c>
      <c r="R258" s="4">
        <v>20.8431</v>
      </c>
      <c r="S258" s="4">
        <v>0.19295000000000001</v>
      </c>
      <c r="T258" s="4">
        <v>0</v>
      </c>
      <c r="U258" s="4">
        <v>0</v>
      </c>
      <c r="V258" s="4">
        <v>0</v>
      </c>
      <c r="W258" s="7"/>
    </row>
    <row r="259" spans="1:23" x14ac:dyDescent="0.35">
      <c r="A259" s="4">
        <v>1000</v>
      </c>
      <c r="B259" s="4">
        <v>1050</v>
      </c>
      <c r="C259" s="4">
        <v>25.235690000000002</v>
      </c>
      <c r="D259" s="4">
        <v>55.933252000000003</v>
      </c>
      <c r="E259" s="4">
        <v>-319301.11121399998</v>
      </c>
      <c r="F259" s="4">
        <v>7.6515089999999999</v>
      </c>
      <c r="G259" s="4">
        <v>29.179862</v>
      </c>
      <c r="H259" s="4" t="s">
        <v>305</v>
      </c>
      <c r="I259" s="4" t="s">
        <v>360</v>
      </c>
      <c r="J259" s="4">
        <v>48.063099999999999</v>
      </c>
      <c r="K259" s="4">
        <v>1.5321100000000001</v>
      </c>
      <c r="L259" s="4">
        <v>6.2221500000000001</v>
      </c>
      <c r="M259" s="4">
        <v>2.4175599999999999</v>
      </c>
      <c r="N259" s="4">
        <v>0</v>
      </c>
      <c r="O259" s="4">
        <v>7.3606800000000003</v>
      </c>
      <c r="P259" s="4">
        <v>0</v>
      </c>
      <c r="Q259" s="4">
        <v>13.453900000000001</v>
      </c>
      <c r="R259" s="4">
        <v>20.752300000000002</v>
      </c>
      <c r="S259" s="4">
        <v>0.19826099999999999</v>
      </c>
      <c r="T259" s="4">
        <v>0</v>
      </c>
      <c r="U259" s="4">
        <v>0</v>
      </c>
      <c r="V259" s="4">
        <v>0</v>
      </c>
      <c r="W259" s="7"/>
    </row>
    <row r="260" spans="1:23" x14ac:dyDescent="0.35">
      <c r="A260" s="4">
        <v>1000</v>
      </c>
      <c r="B260" s="4">
        <v>1040</v>
      </c>
      <c r="C260" s="4">
        <v>26.678954000000001</v>
      </c>
      <c r="D260" s="4">
        <v>58.896614999999997</v>
      </c>
      <c r="E260" s="4">
        <v>-337323.74434999999</v>
      </c>
      <c r="F260" s="4">
        <v>8.0832580000000007</v>
      </c>
      <c r="G260" s="4">
        <v>30.811755000000002</v>
      </c>
      <c r="H260" s="4" t="s">
        <v>305</v>
      </c>
      <c r="I260" s="4" t="s">
        <v>361</v>
      </c>
      <c r="J260" s="4">
        <v>48.170900000000003</v>
      </c>
      <c r="K260" s="4">
        <v>1.4752099999999999</v>
      </c>
      <c r="L260" s="4">
        <v>6.0950899999999999</v>
      </c>
      <c r="M260" s="4">
        <v>2.3817300000000001</v>
      </c>
      <c r="N260" s="4">
        <v>0</v>
      </c>
      <c r="O260" s="4">
        <v>7.5978199999999996</v>
      </c>
      <c r="P260" s="4">
        <v>0</v>
      </c>
      <c r="Q260" s="4">
        <v>13.426500000000001</v>
      </c>
      <c r="R260" s="4">
        <v>20.650099999999998</v>
      </c>
      <c r="S260" s="4">
        <v>0.20261299999999999</v>
      </c>
      <c r="T260" s="4">
        <v>0</v>
      </c>
      <c r="U260" s="4">
        <v>0</v>
      </c>
      <c r="V260" s="4">
        <v>0</v>
      </c>
      <c r="W260" s="7"/>
    </row>
    <row r="261" spans="1:23" x14ac:dyDescent="0.35">
      <c r="A261" s="4">
        <v>1000</v>
      </c>
      <c r="B261" s="4">
        <v>1030</v>
      </c>
      <c r="C261" s="4">
        <v>27.889831000000001</v>
      </c>
      <c r="D261" s="4">
        <v>61.332113999999997</v>
      </c>
      <c r="E261" s="4">
        <v>-352366.92438799998</v>
      </c>
      <c r="F261" s="4">
        <v>8.4457540000000009</v>
      </c>
      <c r="G261" s="4">
        <v>32.181413999999997</v>
      </c>
      <c r="H261" s="4" t="s">
        <v>305</v>
      </c>
      <c r="I261" s="4" t="s">
        <v>362</v>
      </c>
      <c r="J261" s="4">
        <v>48.371099999999998</v>
      </c>
      <c r="K261" s="4">
        <v>1.3814200000000001</v>
      </c>
      <c r="L261" s="4">
        <v>5.8978799999999998</v>
      </c>
      <c r="M261" s="4">
        <v>2.3169</v>
      </c>
      <c r="N261" s="4">
        <v>0</v>
      </c>
      <c r="O261" s="4">
        <v>7.8814500000000001</v>
      </c>
      <c r="P261" s="4">
        <v>0</v>
      </c>
      <c r="Q261" s="4">
        <v>13.456899999999999</v>
      </c>
      <c r="R261" s="4">
        <v>20.485800000000001</v>
      </c>
      <c r="S261" s="4">
        <v>0.208596</v>
      </c>
      <c r="T261" s="4">
        <v>0</v>
      </c>
      <c r="U261" s="4">
        <v>0</v>
      </c>
      <c r="V261" s="4">
        <v>0</v>
      </c>
      <c r="W261" s="7"/>
    </row>
    <row r="262" spans="1:23" x14ac:dyDescent="0.35">
      <c r="A262" s="4">
        <v>1000</v>
      </c>
      <c r="B262" s="4">
        <v>1020</v>
      </c>
      <c r="C262" s="4">
        <v>28.952969</v>
      </c>
      <c r="D262" s="4">
        <v>63.443978999999999</v>
      </c>
      <c r="E262" s="4">
        <v>-365106.51888599998</v>
      </c>
      <c r="F262" s="4">
        <v>8.7626650000000001</v>
      </c>
      <c r="G262" s="4">
        <v>33.389504000000002</v>
      </c>
      <c r="H262" s="4" t="s">
        <v>305</v>
      </c>
      <c r="I262" s="4" t="s">
        <v>363</v>
      </c>
      <c r="J262" s="4">
        <v>48.716299999999997</v>
      </c>
      <c r="K262" s="4">
        <v>1.2320800000000001</v>
      </c>
      <c r="L262" s="4">
        <v>5.5582700000000003</v>
      </c>
      <c r="M262" s="4">
        <v>2.2118099999999998</v>
      </c>
      <c r="N262" s="4">
        <v>0</v>
      </c>
      <c r="O262" s="4">
        <v>8.3646399999999996</v>
      </c>
      <c r="P262" s="4">
        <v>0</v>
      </c>
      <c r="Q262" s="4">
        <v>13.574999999999999</v>
      </c>
      <c r="R262" s="4">
        <v>20.122499999999999</v>
      </c>
      <c r="S262" s="4">
        <v>0.21942999999999999</v>
      </c>
      <c r="T262" s="4">
        <v>0</v>
      </c>
      <c r="U262" s="4">
        <v>0</v>
      </c>
      <c r="V262" s="4">
        <v>0</v>
      </c>
    </row>
    <row r="263" spans="1:23" x14ac:dyDescent="0.35">
      <c r="A263" s="4">
        <v>1000</v>
      </c>
      <c r="B263" s="4">
        <v>1010</v>
      </c>
      <c r="C263" s="4">
        <v>29.835623999999999</v>
      </c>
      <c r="D263" s="4">
        <v>65.143872999999999</v>
      </c>
      <c r="E263" s="4">
        <v>-375522.978734</v>
      </c>
      <c r="F263" s="4">
        <v>9.0238239999999994</v>
      </c>
      <c r="G263" s="4">
        <v>34.388810999999997</v>
      </c>
      <c r="H263" s="4" t="s">
        <v>305</v>
      </c>
      <c r="I263" s="4" t="s">
        <v>364</v>
      </c>
      <c r="J263" s="4">
        <v>49.0334</v>
      </c>
      <c r="K263" s="4">
        <v>1.10318</v>
      </c>
      <c r="L263" s="4">
        <v>5.2401299999999997</v>
      </c>
      <c r="M263" s="4">
        <v>2.1042100000000001</v>
      </c>
      <c r="N263" s="4">
        <v>0</v>
      </c>
      <c r="O263" s="4">
        <v>8.8503500000000006</v>
      </c>
      <c r="P263" s="4">
        <v>0</v>
      </c>
      <c r="Q263" s="4">
        <v>13.7019</v>
      </c>
      <c r="R263" s="4">
        <v>19.7379</v>
      </c>
      <c r="S263" s="4">
        <v>0.228964</v>
      </c>
      <c r="T263" s="4">
        <v>0</v>
      </c>
      <c r="U263" s="4">
        <v>0</v>
      </c>
      <c r="V263" s="4">
        <v>0</v>
      </c>
    </row>
    <row r="264" spans="1:23" x14ac:dyDescent="0.35">
      <c r="A264" s="4">
        <v>1000</v>
      </c>
      <c r="B264" s="4">
        <v>1000</v>
      </c>
      <c r="C264" s="4">
        <v>29.248794</v>
      </c>
      <c r="D264" s="4">
        <v>63.592201000000003</v>
      </c>
      <c r="E264" s="4">
        <v>-367850.48860099999</v>
      </c>
      <c r="F264" s="4">
        <v>8.840859</v>
      </c>
      <c r="G264" s="4">
        <v>33.672688000000001</v>
      </c>
      <c r="H264" s="4" t="s">
        <v>305</v>
      </c>
      <c r="I264" s="4" t="s">
        <v>365</v>
      </c>
      <c r="J264" s="4">
        <v>49.2179</v>
      </c>
      <c r="K264" s="4">
        <v>1.0414600000000001</v>
      </c>
      <c r="L264" s="4">
        <v>5.0257500000000004</v>
      </c>
      <c r="M264" s="4">
        <v>2.0457900000000002</v>
      </c>
      <c r="N264" s="4">
        <v>0</v>
      </c>
      <c r="O264" s="4">
        <v>9.1088000000000005</v>
      </c>
      <c r="P264" s="4">
        <v>0</v>
      </c>
      <c r="Q264" s="4">
        <v>13.6868</v>
      </c>
      <c r="R264" s="4">
        <v>19.628699999999998</v>
      </c>
      <c r="S264" s="4">
        <v>0.244759</v>
      </c>
      <c r="T264" s="4">
        <v>0</v>
      </c>
      <c r="U264" s="4">
        <v>0</v>
      </c>
      <c r="V264" s="4">
        <v>0</v>
      </c>
    </row>
    <row r="265" spans="1:23" x14ac:dyDescent="0.35">
      <c r="A265" s="4">
        <v>1000</v>
      </c>
      <c r="B265" s="4">
        <v>990</v>
      </c>
      <c r="C265" s="4">
        <v>28.405436000000002</v>
      </c>
      <c r="D265" s="4">
        <v>61.473281999999998</v>
      </c>
      <c r="E265" s="4">
        <v>-357152.662236</v>
      </c>
      <c r="F265" s="4">
        <v>8.5807230000000008</v>
      </c>
      <c r="G265" s="4">
        <v>32.651314999999997</v>
      </c>
      <c r="H265" s="4" t="s">
        <v>305</v>
      </c>
      <c r="I265" s="4" t="s">
        <v>366</v>
      </c>
      <c r="J265" s="4">
        <v>49.337200000000003</v>
      </c>
      <c r="K265" s="4">
        <v>1.0140499999999999</v>
      </c>
      <c r="L265" s="4">
        <v>4.8559700000000001</v>
      </c>
      <c r="M265" s="4">
        <v>2.0073599999999998</v>
      </c>
      <c r="N265" s="4">
        <v>0</v>
      </c>
      <c r="O265" s="4">
        <v>9.2603100000000005</v>
      </c>
      <c r="P265" s="4">
        <v>0</v>
      </c>
      <c r="Q265" s="4">
        <v>13.597300000000001</v>
      </c>
      <c r="R265" s="4">
        <v>19.6662</v>
      </c>
      <c r="S265" s="4">
        <v>0.26164100000000001</v>
      </c>
      <c r="T265" s="4">
        <v>0</v>
      </c>
      <c r="U265" s="4">
        <v>0</v>
      </c>
      <c r="V265" s="4">
        <v>0</v>
      </c>
    </row>
    <row r="266" spans="1:23" x14ac:dyDescent="0.35">
      <c r="A266" s="4">
        <v>1000</v>
      </c>
      <c r="B266" s="4">
        <v>980</v>
      </c>
      <c r="C266" s="4">
        <v>27.884523999999999</v>
      </c>
      <c r="D266" s="4">
        <v>60.060746000000002</v>
      </c>
      <c r="E266" s="4">
        <v>-350496.62219800003</v>
      </c>
      <c r="F266" s="4">
        <v>8.4177099999999996</v>
      </c>
      <c r="G266" s="4">
        <v>32.000239000000001</v>
      </c>
      <c r="H266" s="4" t="s">
        <v>305</v>
      </c>
      <c r="I266" s="4" t="s">
        <v>367</v>
      </c>
      <c r="J266" s="4">
        <v>49.439300000000003</v>
      </c>
      <c r="K266" s="4">
        <v>0.99748999999999999</v>
      </c>
      <c r="L266" s="4">
        <v>4.69231</v>
      </c>
      <c r="M266" s="4">
        <v>1.9661299999999999</v>
      </c>
      <c r="N266" s="4">
        <v>0</v>
      </c>
      <c r="O266" s="4">
        <v>9.4160000000000004</v>
      </c>
      <c r="P266" s="4">
        <v>0</v>
      </c>
      <c r="Q266" s="4">
        <v>13.498799999999999</v>
      </c>
      <c r="R266" s="4">
        <v>19.714200000000002</v>
      </c>
      <c r="S266" s="4">
        <v>0.27576800000000001</v>
      </c>
      <c r="T266" s="4">
        <v>0</v>
      </c>
      <c r="U266" s="4">
        <v>0</v>
      </c>
      <c r="V266" s="4">
        <v>0</v>
      </c>
    </row>
    <row r="267" spans="1:23" x14ac:dyDescent="0.35">
      <c r="A267" s="4">
        <v>1000</v>
      </c>
      <c r="B267" s="4">
        <v>970</v>
      </c>
      <c r="C267" s="4">
        <v>27.563331000000002</v>
      </c>
      <c r="D267" s="4">
        <v>59.082385000000002</v>
      </c>
      <c r="E267" s="4">
        <v>-346350.60047900002</v>
      </c>
      <c r="F267" s="4">
        <v>8.3146719999999998</v>
      </c>
      <c r="G267" s="4">
        <v>31.577491999999999</v>
      </c>
      <c r="H267" s="4" t="s">
        <v>305</v>
      </c>
      <c r="I267" s="4" t="s">
        <v>368</v>
      </c>
      <c r="J267" s="4">
        <v>49.520499999999998</v>
      </c>
      <c r="K267" s="4">
        <v>0.99285900000000005</v>
      </c>
      <c r="L267" s="4">
        <v>4.5402300000000002</v>
      </c>
      <c r="M267" s="4">
        <v>1.92283</v>
      </c>
      <c r="N267" s="4">
        <v>0</v>
      </c>
      <c r="O267" s="4">
        <v>9.5708800000000007</v>
      </c>
      <c r="P267" s="4">
        <v>0</v>
      </c>
      <c r="Q267" s="4">
        <v>13.3916</v>
      </c>
      <c r="R267" s="4">
        <v>19.773900000000001</v>
      </c>
      <c r="S267" s="4">
        <v>0.28711399999999998</v>
      </c>
      <c r="T267" s="4">
        <v>0</v>
      </c>
      <c r="U267" s="4">
        <v>0</v>
      </c>
      <c r="V267" s="4">
        <v>0</v>
      </c>
    </row>
    <row r="268" spans="1:23" x14ac:dyDescent="0.35">
      <c r="A268" s="4">
        <v>1000</v>
      </c>
      <c r="B268" s="4">
        <v>960</v>
      </c>
      <c r="C268" s="4">
        <v>27.351623</v>
      </c>
      <c r="D268" s="4">
        <v>58.340573999999997</v>
      </c>
      <c r="E268" s="4">
        <v>-343604.57467300002</v>
      </c>
      <c r="F268" s="4">
        <v>8.2444629999999997</v>
      </c>
      <c r="G268" s="4">
        <v>31.27966</v>
      </c>
      <c r="H268" s="4" t="s">
        <v>305</v>
      </c>
      <c r="I268" s="4" t="s">
        <v>369</v>
      </c>
      <c r="J268" s="4">
        <v>49.578299999999999</v>
      </c>
      <c r="K268" s="4">
        <v>1.0009300000000001</v>
      </c>
      <c r="L268" s="4">
        <v>4.4059100000000004</v>
      </c>
      <c r="M268" s="4">
        <v>1.8780699999999999</v>
      </c>
      <c r="N268" s="4">
        <v>0</v>
      </c>
      <c r="O268" s="4">
        <v>9.7160299999999999</v>
      </c>
      <c r="P268" s="4">
        <v>0</v>
      </c>
      <c r="Q268" s="4">
        <v>13.278600000000001</v>
      </c>
      <c r="R268" s="4">
        <v>19.846499999999999</v>
      </c>
      <c r="S268" s="4">
        <v>0.295705</v>
      </c>
      <c r="T268" s="4">
        <v>0</v>
      </c>
      <c r="U268" s="4">
        <v>0</v>
      </c>
      <c r="V268" s="4">
        <v>0</v>
      </c>
    </row>
    <row r="269" spans="1:23" x14ac:dyDescent="0.35">
      <c r="A269" s="4">
        <v>1000</v>
      </c>
      <c r="B269" s="4">
        <v>950</v>
      </c>
      <c r="C269" s="4">
        <v>27.156134999999999</v>
      </c>
      <c r="D269" s="4">
        <v>57.632607999999998</v>
      </c>
      <c r="E269" s="4">
        <v>-341043.48769099999</v>
      </c>
      <c r="F269" s="4">
        <v>8.1784990000000004</v>
      </c>
      <c r="G269" s="4">
        <v>30.997855999999999</v>
      </c>
      <c r="H269" s="4" t="s">
        <v>305</v>
      </c>
      <c r="I269" s="4" t="s">
        <v>370</v>
      </c>
      <c r="J269" s="4">
        <v>49.610300000000002</v>
      </c>
      <c r="K269" s="4">
        <v>1.0240199999999999</v>
      </c>
      <c r="L269" s="4">
        <v>4.2849500000000003</v>
      </c>
      <c r="M269" s="4">
        <v>1.83179</v>
      </c>
      <c r="N269" s="4">
        <v>0</v>
      </c>
      <c r="O269" s="4">
        <v>9.86449</v>
      </c>
      <c r="P269" s="4">
        <v>0</v>
      </c>
      <c r="Q269" s="4">
        <v>13.1523</v>
      </c>
      <c r="R269" s="4">
        <v>19.930399999999999</v>
      </c>
      <c r="S269" s="4">
        <v>0.30173899999999998</v>
      </c>
      <c r="T269" s="4">
        <v>0</v>
      </c>
      <c r="U269" s="4">
        <v>0</v>
      </c>
      <c r="V269" s="4">
        <v>0</v>
      </c>
    </row>
    <row r="270" spans="1:23" x14ac:dyDescent="0.35">
      <c r="A270" s="4">
        <v>1000</v>
      </c>
      <c r="B270" s="4">
        <v>940</v>
      </c>
      <c r="C270" s="4">
        <v>26.968387</v>
      </c>
      <c r="D270" s="4">
        <v>56.943100000000001</v>
      </c>
      <c r="E270" s="4">
        <v>-338644.50364800001</v>
      </c>
      <c r="F270" s="4">
        <v>8.1149360000000001</v>
      </c>
      <c r="G270" s="4">
        <v>30.725684000000001</v>
      </c>
      <c r="H270" s="4" t="s">
        <v>305</v>
      </c>
      <c r="I270" s="4" t="s">
        <v>371</v>
      </c>
      <c r="J270" s="4">
        <v>49.615299999999998</v>
      </c>
      <c r="K270" s="4">
        <v>1.0613900000000001</v>
      </c>
      <c r="L270" s="4">
        <v>4.19069</v>
      </c>
      <c r="M270" s="4">
        <v>1.7851999999999999</v>
      </c>
      <c r="N270" s="4">
        <v>0</v>
      </c>
      <c r="O270" s="4">
        <v>9.9883699999999997</v>
      </c>
      <c r="P270" s="4">
        <v>0</v>
      </c>
      <c r="Q270" s="4">
        <v>13.0253</v>
      </c>
      <c r="R270" s="4">
        <v>20.028500000000001</v>
      </c>
      <c r="S270" s="4">
        <v>0.30529299999999998</v>
      </c>
      <c r="T270" s="4">
        <v>0</v>
      </c>
      <c r="U270" s="4">
        <v>0</v>
      </c>
      <c r="V270" s="4">
        <v>0</v>
      </c>
    </row>
    <row r="271" spans="1:23" x14ac:dyDescent="0.35">
      <c r="A271" s="4">
        <v>1000</v>
      </c>
      <c r="B271" s="4">
        <v>930</v>
      </c>
      <c r="C271" s="4">
        <v>26.770510999999999</v>
      </c>
      <c r="D271" s="4">
        <v>56.235512999999997</v>
      </c>
      <c r="E271" s="4">
        <v>-336200.988564</v>
      </c>
      <c r="F271" s="4">
        <v>8.0486330000000006</v>
      </c>
      <c r="G271" s="4">
        <v>30.443936000000001</v>
      </c>
      <c r="H271" s="4" t="s">
        <v>305</v>
      </c>
      <c r="I271" s="4" t="s">
        <v>372</v>
      </c>
      <c r="J271" s="4">
        <v>49.596699999999998</v>
      </c>
      <c r="K271" s="4">
        <v>1.1114299999999999</v>
      </c>
      <c r="L271" s="4">
        <v>4.1236300000000004</v>
      </c>
      <c r="M271" s="4">
        <v>1.7391799999999999</v>
      </c>
      <c r="N271" s="4">
        <v>0</v>
      </c>
      <c r="O271" s="4">
        <v>10.081200000000001</v>
      </c>
      <c r="P271" s="4">
        <v>0</v>
      </c>
      <c r="Q271" s="4">
        <v>12.9024</v>
      </c>
      <c r="R271" s="4">
        <v>20.138400000000001</v>
      </c>
      <c r="S271" s="4">
        <v>0.30704599999999999</v>
      </c>
      <c r="T271" s="4">
        <v>0</v>
      </c>
      <c r="U271" s="4">
        <v>0</v>
      </c>
      <c r="V271" s="4">
        <v>0</v>
      </c>
    </row>
    <row r="272" spans="1:23" x14ac:dyDescent="0.35">
      <c r="A272" s="4">
        <v>1000</v>
      </c>
      <c r="B272" s="4">
        <v>920</v>
      </c>
      <c r="C272" s="4">
        <v>26.562598000000001</v>
      </c>
      <c r="D272" s="4">
        <v>55.511068000000002</v>
      </c>
      <c r="E272" s="4">
        <v>-333714.63692000002</v>
      </c>
      <c r="F272" s="4">
        <v>7.9797279999999997</v>
      </c>
      <c r="G272" s="4">
        <v>30.153320999999998</v>
      </c>
      <c r="H272" s="4" t="s">
        <v>305</v>
      </c>
      <c r="I272" s="4" t="s">
        <v>373</v>
      </c>
      <c r="J272" s="4">
        <v>49.558700000000002</v>
      </c>
      <c r="K272" s="4">
        <v>1.17218</v>
      </c>
      <c r="L272" s="4">
        <v>4.08127</v>
      </c>
      <c r="M272" s="4">
        <v>1.69448</v>
      </c>
      <c r="N272" s="4">
        <v>0</v>
      </c>
      <c r="O272" s="4">
        <v>10.142200000000001</v>
      </c>
      <c r="P272" s="4">
        <v>0</v>
      </c>
      <c r="Q272" s="4">
        <v>12.786199999999999</v>
      </c>
      <c r="R272" s="4">
        <v>20.257300000000001</v>
      </c>
      <c r="S272" s="4">
        <v>0.30774099999999999</v>
      </c>
      <c r="T272" s="4">
        <v>0</v>
      </c>
      <c r="U272" s="4">
        <v>0</v>
      </c>
      <c r="V272" s="4">
        <v>0</v>
      </c>
    </row>
    <row r="273" spans="1:22" x14ac:dyDescent="0.35">
      <c r="A273" s="4">
        <v>1000</v>
      </c>
      <c r="B273" s="4">
        <v>910</v>
      </c>
      <c r="C273" s="4">
        <v>26.351818000000002</v>
      </c>
      <c r="D273" s="4">
        <v>54.785196999999997</v>
      </c>
      <c r="E273" s="4">
        <v>-331265.10295600002</v>
      </c>
      <c r="F273" s="4">
        <v>7.9103700000000003</v>
      </c>
      <c r="G273" s="4">
        <v>29.862029</v>
      </c>
      <c r="H273" s="4" t="s">
        <v>305</v>
      </c>
      <c r="I273" s="4" t="s">
        <v>374</v>
      </c>
      <c r="J273" s="4">
        <v>49.504800000000003</v>
      </c>
      <c r="K273" s="4">
        <v>1.2420899999999999</v>
      </c>
      <c r="L273" s="4">
        <v>4.0602499999999999</v>
      </c>
      <c r="M273" s="4">
        <v>1.6516999999999999</v>
      </c>
      <c r="N273" s="4">
        <v>0</v>
      </c>
      <c r="O273" s="4">
        <v>10.173999999999999</v>
      </c>
      <c r="P273" s="4">
        <v>0</v>
      </c>
      <c r="Q273" s="4">
        <v>12.677</v>
      </c>
      <c r="R273" s="4">
        <v>20.382100000000001</v>
      </c>
      <c r="S273" s="4">
        <v>0.30799100000000001</v>
      </c>
      <c r="T273" s="4">
        <v>0</v>
      </c>
      <c r="U273" s="4">
        <v>0</v>
      </c>
      <c r="V273" s="4">
        <v>0</v>
      </c>
    </row>
    <row r="274" spans="1:22" x14ac:dyDescent="0.35">
      <c r="A274" s="4">
        <v>1000</v>
      </c>
      <c r="B274" s="4">
        <v>900</v>
      </c>
      <c r="C274" s="4">
        <v>26.134274000000001</v>
      </c>
      <c r="D274" s="4">
        <v>54.049311000000003</v>
      </c>
      <c r="E274" s="4">
        <v>-328611.59807100001</v>
      </c>
      <c r="F274" s="4">
        <v>7.8386329999999997</v>
      </c>
      <c r="G274" s="4">
        <v>29.561295999999999</v>
      </c>
      <c r="H274" s="4" t="s">
        <v>305</v>
      </c>
      <c r="I274" s="4" t="s">
        <v>375</v>
      </c>
      <c r="J274" s="4">
        <v>49.463700000000003</v>
      </c>
      <c r="K274" s="4">
        <v>1.2871699999999999</v>
      </c>
      <c r="L274" s="4">
        <v>4.0343299999999997</v>
      </c>
      <c r="M274" s="4">
        <v>1.61578</v>
      </c>
      <c r="N274" s="4">
        <v>0</v>
      </c>
      <c r="O274" s="4">
        <v>10.249000000000001</v>
      </c>
      <c r="P274" s="4">
        <v>0</v>
      </c>
      <c r="Q274" s="4">
        <v>12.556800000000001</v>
      </c>
      <c r="R274" s="4">
        <v>20.485700000000001</v>
      </c>
      <c r="S274" s="4">
        <v>0.30754999999999999</v>
      </c>
      <c r="T274" s="4">
        <v>0</v>
      </c>
      <c r="U274" s="4">
        <v>0</v>
      </c>
      <c r="V274" s="4">
        <v>0</v>
      </c>
    </row>
    <row r="275" spans="1:22" x14ac:dyDescent="0.35">
      <c r="A275" s="4">
        <v>1000</v>
      </c>
      <c r="B275" s="4">
        <v>890</v>
      </c>
      <c r="C275" s="4">
        <v>25.936430999999999</v>
      </c>
      <c r="D275" s="4">
        <v>53.362949</v>
      </c>
      <c r="E275" s="4">
        <v>-325995.99812100001</v>
      </c>
      <c r="F275" s="4">
        <v>7.7732250000000001</v>
      </c>
      <c r="G275" s="4">
        <v>29.282586999999999</v>
      </c>
      <c r="H275" s="4" t="s">
        <v>305</v>
      </c>
      <c r="I275" s="4" t="s">
        <v>376</v>
      </c>
      <c r="J275" s="4">
        <v>49.493000000000002</v>
      </c>
      <c r="K275" s="4">
        <v>1.2513000000000001</v>
      </c>
      <c r="L275" s="4">
        <v>3.9752200000000002</v>
      </c>
      <c r="M275" s="4">
        <v>1.59152</v>
      </c>
      <c r="N275" s="4">
        <v>0</v>
      </c>
      <c r="O275" s="4">
        <v>10.4138</v>
      </c>
      <c r="P275" s="4">
        <v>0</v>
      </c>
      <c r="Q275" s="4">
        <v>12.4339</v>
      </c>
      <c r="R275" s="4">
        <v>20.535</v>
      </c>
      <c r="S275" s="4">
        <v>0.306251</v>
      </c>
      <c r="T275" s="4">
        <v>0</v>
      </c>
      <c r="U275" s="4">
        <v>0</v>
      </c>
      <c r="V275" s="4">
        <v>0</v>
      </c>
    </row>
    <row r="276" spans="1:22" x14ac:dyDescent="0.35">
      <c r="A276" s="4">
        <v>1000</v>
      </c>
      <c r="B276" s="4">
        <v>880</v>
      </c>
      <c r="C276" s="4">
        <v>25.901153999999998</v>
      </c>
      <c r="D276" s="4">
        <v>53.029234000000002</v>
      </c>
      <c r="E276" s="4">
        <v>-326201.13358000002</v>
      </c>
      <c r="F276" s="4">
        <v>7.7624399999999998</v>
      </c>
      <c r="G276" s="4">
        <v>29.215409999999999</v>
      </c>
      <c r="H276" s="4" t="s">
        <v>305</v>
      </c>
      <c r="I276" s="4" t="s">
        <v>377</v>
      </c>
      <c r="J276" s="4">
        <v>49.510199999999998</v>
      </c>
      <c r="K276" s="4">
        <v>1.2604599999999999</v>
      </c>
      <c r="L276" s="4">
        <v>3.99004</v>
      </c>
      <c r="M276" s="4">
        <v>1.56016</v>
      </c>
      <c r="N276" s="4">
        <v>0</v>
      </c>
      <c r="O276" s="4">
        <v>10.3024</v>
      </c>
      <c r="P276" s="4">
        <v>0</v>
      </c>
      <c r="Q276" s="4">
        <v>12.4321</v>
      </c>
      <c r="R276" s="4">
        <v>20.635100000000001</v>
      </c>
      <c r="S276" s="4">
        <v>0.30952400000000002</v>
      </c>
      <c r="T276" s="4">
        <v>0</v>
      </c>
      <c r="U276" s="4">
        <v>0</v>
      </c>
      <c r="V276" s="4">
        <v>0</v>
      </c>
    </row>
    <row r="277" spans="1:22" x14ac:dyDescent="0.35">
      <c r="A277" s="4">
        <v>1000</v>
      </c>
      <c r="B277" s="4">
        <v>870</v>
      </c>
      <c r="C277" s="4">
        <v>25.865625000000001</v>
      </c>
      <c r="D277" s="4">
        <v>52.693925999999998</v>
      </c>
      <c r="E277" s="4">
        <v>-326404.125955</v>
      </c>
      <c r="F277" s="4">
        <v>7.7516429999999996</v>
      </c>
      <c r="G277" s="4">
        <v>29.147938</v>
      </c>
      <c r="H277" s="4" t="s">
        <v>305</v>
      </c>
      <c r="I277" s="4" t="s">
        <v>378</v>
      </c>
      <c r="J277" s="4">
        <v>49.529200000000003</v>
      </c>
      <c r="K277" s="4">
        <v>1.2692399999999999</v>
      </c>
      <c r="L277" s="4">
        <v>4.0037500000000001</v>
      </c>
      <c r="M277" s="4">
        <v>1.5280400000000001</v>
      </c>
      <c r="N277" s="4">
        <v>0</v>
      </c>
      <c r="O277" s="4">
        <v>10.191000000000001</v>
      </c>
      <c r="P277" s="4">
        <v>0</v>
      </c>
      <c r="Q277" s="4">
        <v>12.432700000000001</v>
      </c>
      <c r="R277" s="4">
        <v>20.7333</v>
      </c>
      <c r="S277" s="4">
        <v>0.31275500000000001</v>
      </c>
      <c r="T277" s="4">
        <v>0</v>
      </c>
      <c r="U277" s="4">
        <v>0</v>
      </c>
      <c r="V277" s="4">
        <v>0</v>
      </c>
    </row>
    <row r="278" spans="1:22" x14ac:dyDescent="0.35">
      <c r="A278" s="4">
        <v>1000</v>
      </c>
      <c r="B278" s="4">
        <v>860</v>
      </c>
      <c r="C278" s="4">
        <v>25.829742</v>
      </c>
      <c r="D278" s="4">
        <v>52.356791000000001</v>
      </c>
      <c r="E278" s="4">
        <v>-326603.95314200001</v>
      </c>
      <c r="F278" s="4">
        <v>7.7408080000000004</v>
      </c>
      <c r="G278" s="4">
        <v>29.080044999999998</v>
      </c>
      <c r="H278" s="4" t="s">
        <v>305</v>
      </c>
      <c r="I278" s="4" t="s">
        <v>379</v>
      </c>
      <c r="J278" s="4">
        <v>49.549900000000001</v>
      </c>
      <c r="K278" s="4">
        <v>1.2776000000000001</v>
      </c>
      <c r="L278" s="4">
        <v>4.0163000000000002</v>
      </c>
      <c r="M278" s="4">
        <v>1.49519</v>
      </c>
      <c r="N278" s="4">
        <v>0</v>
      </c>
      <c r="O278" s="4">
        <v>10.079499999999999</v>
      </c>
      <c r="P278" s="4">
        <v>0</v>
      </c>
      <c r="Q278" s="4">
        <v>12.435700000000001</v>
      </c>
      <c r="R278" s="4">
        <v>20.829899999999999</v>
      </c>
      <c r="S278" s="4">
        <v>0.31594299999999997</v>
      </c>
      <c r="T278" s="4">
        <v>0</v>
      </c>
      <c r="U278" s="4">
        <v>0</v>
      </c>
      <c r="V278" s="4">
        <v>0</v>
      </c>
    </row>
    <row r="279" spans="1:22" x14ac:dyDescent="0.35">
      <c r="A279" s="4">
        <v>1000</v>
      </c>
      <c r="B279" s="4">
        <v>850</v>
      </c>
      <c r="C279" s="4">
        <v>25.793413000000001</v>
      </c>
      <c r="D279" s="4">
        <v>52.017622000000003</v>
      </c>
      <c r="E279" s="4">
        <v>-326799.727854</v>
      </c>
      <c r="F279" s="4">
        <v>7.7299100000000003</v>
      </c>
      <c r="G279" s="4">
        <v>29.011620000000001</v>
      </c>
      <c r="H279" s="4" t="s">
        <v>305</v>
      </c>
      <c r="I279" s="4" t="s">
        <v>380</v>
      </c>
      <c r="J279" s="4">
        <v>49.572400000000002</v>
      </c>
      <c r="K279" s="4">
        <v>1.2855399999999999</v>
      </c>
      <c r="L279" s="4">
        <v>4.0276500000000004</v>
      </c>
      <c r="M279" s="4">
        <v>1.4616400000000001</v>
      </c>
      <c r="N279" s="4">
        <v>0</v>
      </c>
      <c r="O279" s="4">
        <v>9.96767</v>
      </c>
      <c r="P279" s="4">
        <v>0</v>
      </c>
      <c r="Q279" s="4">
        <v>12.4412</v>
      </c>
      <c r="R279" s="4">
        <v>20.924800000000001</v>
      </c>
      <c r="S279" s="4">
        <v>0.31908700000000001</v>
      </c>
      <c r="T279" s="4">
        <v>0</v>
      </c>
      <c r="U279" s="4">
        <v>0</v>
      </c>
      <c r="V279" s="4">
        <v>0</v>
      </c>
    </row>
    <row r="281" spans="1:22" x14ac:dyDescent="0.35">
      <c r="A281" s="4" t="s">
        <v>381</v>
      </c>
      <c r="B281" s="4" t="s">
        <v>298</v>
      </c>
      <c r="C281" s="4" t="s">
        <v>299</v>
      </c>
      <c r="D281" s="4" t="s">
        <v>300</v>
      </c>
      <c r="E281" s="4" t="s">
        <v>301</v>
      </c>
    </row>
    <row r="282" spans="1:22" x14ac:dyDescent="0.35">
      <c r="A282" s="4" t="s">
        <v>268</v>
      </c>
      <c r="B282" s="4" t="s">
        <v>269</v>
      </c>
      <c r="C282" s="4" t="s">
        <v>270</v>
      </c>
      <c r="D282" s="4" t="s">
        <v>3</v>
      </c>
      <c r="E282" s="4" t="s">
        <v>273</v>
      </c>
      <c r="F282" s="4" t="s">
        <v>5</v>
      </c>
      <c r="G282" s="4" t="s">
        <v>276</v>
      </c>
      <c r="H282" s="4" t="s">
        <v>304</v>
      </c>
      <c r="I282" s="4" t="s">
        <v>286</v>
      </c>
      <c r="J282" s="4" t="s">
        <v>287</v>
      </c>
      <c r="K282" s="4" t="s">
        <v>288</v>
      </c>
      <c r="L282" s="4" t="s">
        <v>289</v>
      </c>
      <c r="M282" s="4" t="s">
        <v>290</v>
      </c>
      <c r="N282" s="4" t="s">
        <v>291</v>
      </c>
      <c r="O282" s="4" t="s">
        <v>2</v>
      </c>
      <c r="P282" s="4" t="s">
        <v>0</v>
      </c>
      <c r="Q282" s="4" t="s">
        <v>1</v>
      </c>
      <c r="R282" s="4" t="s">
        <v>292</v>
      </c>
      <c r="S282" s="4" t="s">
        <v>293</v>
      </c>
      <c r="T282" s="4" t="s">
        <v>294</v>
      </c>
      <c r="U282" s="4" t="s">
        <v>295</v>
      </c>
      <c r="V282" s="4" t="s">
        <v>25</v>
      </c>
    </row>
    <row r="283" spans="1:22" x14ac:dyDescent="0.35">
      <c r="A283" s="4">
        <v>1000</v>
      </c>
      <c r="B283" s="4">
        <v>1150</v>
      </c>
      <c r="C283" s="4">
        <v>0.29311399999999999</v>
      </c>
      <c r="D283" s="4">
        <v>0.69667699999999999</v>
      </c>
      <c r="E283" s="4">
        <v>-3534.0059580000002</v>
      </c>
      <c r="F283" s="4">
        <v>8.8503999999999999E-2</v>
      </c>
      <c r="G283" s="4">
        <v>0.35961500000000002</v>
      </c>
      <c r="H283" s="4" t="s">
        <v>382</v>
      </c>
      <c r="I283" s="4">
        <v>39.255499999999998</v>
      </c>
      <c r="J283" s="4">
        <v>0</v>
      </c>
      <c r="K283" s="4">
        <v>0</v>
      </c>
      <c r="L283" s="4">
        <v>0</v>
      </c>
      <c r="M283" s="4">
        <v>0</v>
      </c>
      <c r="N283" s="4">
        <v>17.792100000000001</v>
      </c>
      <c r="O283" s="4">
        <v>0.33772799999999997</v>
      </c>
      <c r="P283" s="4">
        <v>42.178699999999999</v>
      </c>
      <c r="Q283" s="4">
        <v>0.435942</v>
      </c>
      <c r="R283" s="4">
        <v>0</v>
      </c>
      <c r="S283" s="4">
        <v>0</v>
      </c>
      <c r="T283" s="4">
        <v>0</v>
      </c>
      <c r="U283" s="4">
        <v>0</v>
      </c>
      <c r="V283" s="11">
        <f>0.81/(0.81+0.19)*100</f>
        <v>81</v>
      </c>
    </row>
    <row r="284" spans="1:22" x14ac:dyDescent="0.35">
      <c r="A284" s="4">
        <v>1000</v>
      </c>
      <c r="B284" s="4">
        <v>1140</v>
      </c>
      <c r="C284" s="4">
        <v>1.167397</v>
      </c>
      <c r="D284" s="4">
        <v>2.7621660000000001</v>
      </c>
      <c r="E284" s="4">
        <v>-14012.216404999999</v>
      </c>
      <c r="F284" s="4">
        <v>0.35148600000000002</v>
      </c>
      <c r="G284" s="4">
        <v>1.4274199999999999</v>
      </c>
      <c r="H284" s="4" t="s">
        <v>383</v>
      </c>
      <c r="I284" s="4">
        <v>39.144199999999998</v>
      </c>
      <c r="J284" s="4">
        <v>0</v>
      </c>
      <c r="K284" s="4">
        <v>0</v>
      </c>
      <c r="L284" s="4">
        <v>0</v>
      </c>
      <c r="M284" s="4">
        <v>0</v>
      </c>
      <c r="N284" s="4">
        <v>18.371600000000001</v>
      </c>
      <c r="O284" s="4">
        <v>0.34645999999999999</v>
      </c>
      <c r="P284" s="4">
        <v>41.693399999999997</v>
      </c>
      <c r="Q284" s="4">
        <v>0.44433699999999998</v>
      </c>
      <c r="R284" s="4">
        <v>0</v>
      </c>
      <c r="S284" s="4">
        <v>0</v>
      </c>
      <c r="T284" s="4">
        <v>0</v>
      </c>
      <c r="U284" s="4">
        <v>0</v>
      </c>
    </row>
    <row r="285" spans="1:22" x14ac:dyDescent="0.35">
      <c r="A285" s="4">
        <v>1000</v>
      </c>
      <c r="B285" s="4">
        <v>1130</v>
      </c>
      <c r="C285" s="4">
        <v>2.0284460000000002</v>
      </c>
      <c r="D285" s="4">
        <v>4.7774900000000002</v>
      </c>
      <c r="E285" s="4">
        <v>-24233.504065000001</v>
      </c>
      <c r="F285" s="4">
        <v>0.60894499999999996</v>
      </c>
      <c r="G285" s="4">
        <v>2.471644</v>
      </c>
      <c r="H285" s="4" t="s">
        <v>384</v>
      </c>
      <c r="I285" s="4">
        <v>39.029200000000003</v>
      </c>
      <c r="J285" s="4">
        <v>0</v>
      </c>
      <c r="K285" s="4">
        <v>0</v>
      </c>
      <c r="L285" s="4">
        <v>0</v>
      </c>
      <c r="M285" s="4">
        <v>0</v>
      </c>
      <c r="N285" s="4">
        <v>18.9709</v>
      </c>
      <c r="O285" s="4">
        <v>0.355321</v>
      </c>
      <c r="P285" s="4">
        <v>41.191600000000001</v>
      </c>
      <c r="Q285" s="4">
        <v>0.45299400000000001</v>
      </c>
      <c r="R285" s="4">
        <v>0</v>
      </c>
      <c r="S285" s="4">
        <v>0</v>
      </c>
      <c r="T285" s="4">
        <v>0</v>
      </c>
      <c r="U285" s="4">
        <v>0</v>
      </c>
    </row>
    <row r="286" spans="1:22" x14ac:dyDescent="0.35">
      <c r="A286" s="4">
        <v>1000</v>
      </c>
      <c r="B286" s="4">
        <v>1120</v>
      </c>
      <c r="C286" s="4">
        <v>2.2271749999999999</v>
      </c>
      <c r="D286" s="4">
        <v>5.2185119999999996</v>
      </c>
      <c r="E286" s="4">
        <v>-26401.519665</v>
      </c>
      <c r="F286" s="4">
        <v>0.66567799999999999</v>
      </c>
      <c r="G286" s="4">
        <v>2.7008700000000001</v>
      </c>
      <c r="H286" s="4" t="s">
        <v>385</v>
      </c>
      <c r="I286" s="4">
        <v>38.854599999999998</v>
      </c>
      <c r="J286" s="4">
        <v>0</v>
      </c>
      <c r="K286" s="4">
        <v>0</v>
      </c>
      <c r="L286" s="4">
        <v>0</v>
      </c>
      <c r="M286" s="4">
        <v>0</v>
      </c>
      <c r="N286" s="4">
        <v>19.891500000000001</v>
      </c>
      <c r="O286" s="4">
        <v>0.37547999999999998</v>
      </c>
      <c r="P286" s="4">
        <v>40.439700000000002</v>
      </c>
      <c r="Q286" s="4">
        <v>0.43873299999999998</v>
      </c>
      <c r="R286" s="4">
        <v>0</v>
      </c>
      <c r="S286" s="4">
        <v>0</v>
      </c>
      <c r="T286" s="4">
        <v>0</v>
      </c>
      <c r="U286" s="4">
        <v>0</v>
      </c>
    </row>
    <row r="287" spans="1:22" x14ac:dyDescent="0.35">
      <c r="A287" s="4">
        <v>1000</v>
      </c>
      <c r="B287" s="4">
        <v>1110</v>
      </c>
      <c r="C287" s="4">
        <v>2.3670949999999999</v>
      </c>
      <c r="D287" s="4">
        <v>5.5166820000000003</v>
      </c>
      <c r="E287" s="4">
        <v>-27817.378825</v>
      </c>
      <c r="F287" s="4">
        <v>0.70412600000000003</v>
      </c>
      <c r="G287" s="4">
        <v>2.855791</v>
      </c>
      <c r="H287" s="4" t="s">
        <v>386</v>
      </c>
      <c r="I287" s="4">
        <v>38.663400000000003</v>
      </c>
      <c r="J287" s="4">
        <v>0</v>
      </c>
      <c r="K287" s="4">
        <v>0</v>
      </c>
      <c r="L287" s="4">
        <v>0</v>
      </c>
      <c r="M287" s="4">
        <v>0</v>
      </c>
      <c r="N287" s="4">
        <v>20.899100000000001</v>
      </c>
      <c r="O287" s="4">
        <v>0.39841599999999999</v>
      </c>
      <c r="P287" s="4">
        <v>39.616999999999997</v>
      </c>
      <c r="Q287" s="4">
        <v>0.42202299999999998</v>
      </c>
      <c r="R287" s="4">
        <v>0</v>
      </c>
      <c r="S287" s="4">
        <v>0</v>
      </c>
      <c r="T287" s="4">
        <v>0</v>
      </c>
      <c r="U287" s="4">
        <v>0</v>
      </c>
    </row>
    <row r="288" spans="1:22" x14ac:dyDescent="0.35">
      <c r="A288" s="4">
        <v>1000</v>
      </c>
      <c r="B288" s="9">
        <v>1100</v>
      </c>
      <c r="C288" s="4">
        <v>2.540111</v>
      </c>
      <c r="D288" s="4">
        <v>5.887372</v>
      </c>
      <c r="E288" s="4">
        <v>-29574.658991</v>
      </c>
      <c r="F288" s="4">
        <v>0.75181100000000001</v>
      </c>
      <c r="G288" s="4">
        <v>3.0480149999999999</v>
      </c>
      <c r="H288" s="4" t="s">
        <v>387</v>
      </c>
      <c r="I288" s="4">
        <v>38.462200000000003</v>
      </c>
      <c r="J288" s="4">
        <v>0</v>
      </c>
      <c r="K288" s="4">
        <v>0</v>
      </c>
      <c r="L288" s="4">
        <v>0</v>
      </c>
      <c r="M288" s="4">
        <v>0</v>
      </c>
      <c r="N288" s="4">
        <v>21.958500000000001</v>
      </c>
      <c r="O288" s="4">
        <v>0.42289900000000002</v>
      </c>
      <c r="P288" s="4">
        <v>38.750399999999999</v>
      </c>
      <c r="Q288" s="4">
        <v>0.40594999999999998</v>
      </c>
      <c r="R288" s="4">
        <v>0</v>
      </c>
      <c r="S288" s="4">
        <v>0</v>
      </c>
      <c r="T288" s="4">
        <v>0</v>
      </c>
      <c r="U288" s="4">
        <v>0</v>
      </c>
      <c r="V288" s="9">
        <f>0.76/(0.76+0.24)*100</f>
        <v>76</v>
      </c>
    </row>
    <row r="289" spans="1:22" x14ac:dyDescent="0.35">
      <c r="A289" s="4">
        <v>1000</v>
      </c>
      <c r="B289" s="9">
        <v>1090</v>
      </c>
      <c r="C289" s="4">
        <v>2.7467009999999998</v>
      </c>
      <c r="D289" s="4">
        <v>6.3302680000000002</v>
      </c>
      <c r="E289" s="4">
        <v>-31665.161013000001</v>
      </c>
      <c r="F289" s="4">
        <v>0.808697</v>
      </c>
      <c r="G289" s="4">
        <v>3.2773430000000001</v>
      </c>
      <c r="H289" s="4" t="s">
        <v>388</v>
      </c>
      <c r="I289" s="4">
        <v>38.250999999999998</v>
      </c>
      <c r="J289" s="4">
        <v>0</v>
      </c>
      <c r="K289" s="4">
        <v>0</v>
      </c>
      <c r="L289" s="4">
        <v>0</v>
      </c>
      <c r="M289" s="4">
        <v>0</v>
      </c>
      <c r="N289" s="4">
        <v>23.068899999999999</v>
      </c>
      <c r="O289" s="4">
        <v>0.44929799999999998</v>
      </c>
      <c r="P289" s="4">
        <v>37.840299999999999</v>
      </c>
      <c r="Q289" s="4">
        <v>0.39050400000000002</v>
      </c>
      <c r="R289" s="4">
        <v>0</v>
      </c>
      <c r="S289" s="4">
        <v>0</v>
      </c>
      <c r="T289" s="4">
        <v>0</v>
      </c>
      <c r="U289" s="4">
        <v>0</v>
      </c>
      <c r="V289" s="12">
        <f>0.74/(0.74+0.25)*100</f>
        <v>74.747474747474755</v>
      </c>
    </row>
    <row r="290" spans="1:22" x14ac:dyDescent="0.35">
      <c r="A290" s="4">
        <v>1000</v>
      </c>
      <c r="B290" s="4">
        <v>1080</v>
      </c>
      <c r="C290" s="4">
        <v>2.9712070000000002</v>
      </c>
      <c r="D290" s="4">
        <v>6.8082050000000001</v>
      </c>
      <c r="E290" s="4">
        <v>-33901.054388999997</v>
      </c>
      <c r="F290" s="4">
        <v>0.87007000000000001</v>
      </c>
      <c r="G290" s="4">
        <v>3.5246219999999999</v>
      </c>
      <c r="H290" s="4" t="s">
        <v>389</v>
      </c>
      <c r="I290" s="4">
        <v>38.033200000000001</v>
      </c>
      <c r="J290" s="4">
        <v>0</v>
      </c>
      <c r="K290" s="4">
        <v>0</v>
      </c>
      <c r="L290" s="4">
        <v>0</v>
      </c>
      <c r="M290" s="4">
        <v>0</v>
      </c>
      <c r="N290" s="4">
        <v>24.211300000000001</v>
      </c>
      <c r="O290" s="4">
        <v>0.47855399999999998</v>
      </c>
      <c r="P290" s="4">
        <v>36.901400000000002</v>
      </c>
      <c r="Q290" s="4">
        <v>0.37555300000000003</v>
      </c>
      <c r="R290" s="4">
        <v>0</v>
      </c>
      <c r="S290" s="4">
        <v>0</v>
      </c>
      <c r="T290" s="4">
        <v>0</v>
      </c>
      <c r="U290" s="4">
        <v>0</v>
      </c>
    </row>
    <row r="291" spans="1:22" x14ac:dyDescent="0.35">
      <c r="A291" s="4">
        <v>1000</v>
      </c>
      <c r="B291" s="4">
        <v>1070</v>
      </c>
      <c r="C291" s="4">
        <v>3.2036709999999999</v>
      </c>
      <c r="D291" s="4">
        <v>7.2979620000000001</v>
      </c>
      <c r="E291" s="4">
        <v>-36170.042495000002</v>
      </c>
      <c r="F291" s="4">
        <v>0.93301900000000004</v>
      </c>
      <c r="G291" s="4">
        <v>3.7780209999999999</v>
      </c>
      <c r="H291" s="4" t="s">
        <v>390</v>
      </c>
      <c r="I291" s="4">
        <v>37.813600000000001</v>
      </c>
      <c r="J291" s="4">
        <v>0</v>
      </c>
      <c r="K291" s="4">
        <v>0</v>
      </c>
      <c r="L291" s="4">
        <v>0</v>
      </c>
      <c r="M291" s="4">
        <v>0</v>
      </c>
      <c r="N291" s="4">
        <v>25.360299999999999</v>
      </c>
      <c r="O291" s="4">
        <v>0.51072300000000004</v>
      </c>
      <c r="P291" s="4">
        <v>35.954300000000003</v>
      </c>
      <c r="Q291" s="4">
        <v>0.36109400000000003</v>
      </c>
      <c r="R291" s="4">
        <v>0</v>
      </c>
      <c r="S291" s="4">
        <v>0</v>
      </c>
      <c r="T291" s="4">
        <v>0</v>
      </c>
      <c r="U291" s="4">
        <v>0</v>
      </c>
    </row>
    <row r="292" spans="1:22" x14ac:dyDescent="0.35">
      <c r="A292" s="4">
        <v>1000</v>
      </c>
      <c r="B292" s="4">
        <v>1060</v>
      </c>
      <c r="C292" s="4">
        <v>3.9004919999999998</v>
      </c>
      <c r="D292" s="4">
        <v>8.8321129999999997</v>
      </c>
      <c r="E292" s="4">
        <v>-43548.810045999999</v>
      </c>
      <c r="F292" s="4">
        <v>1.1295010000000001</v>
      </c>
      <c r="G292" s="4">
        <v>4.5715640000000004</v>
      </c>
      <c r="H292" s="4" t="s">
        <v>391</v>
      </c>
      <c r="I292" s="4">
        <v>37.584499999999998</v>
      </c>
      <c r="J292" s="4">
        <v>0</v>
      </c>
      <c r="K292" s="4">
        <v>0</v>
      </c>
      <c r="L292" s="4">
        <v>0</v>
      </c>
      <c r="M292" s="4">
        <v>0</v>
      </c>
      <c r="N292" s="4">
        <v>26.551400000000001</v>
      </c>
      <c r="O292" s="4">
        <v>0.55026799999999998</v>
      </c>
      <c r="P292" s="4">
        <v>34.9651</v>
      </c>
      <c r="Q292" s="4">
        <v>0.34872999999999998</v>
      </c>
      <c r="R292" s="4">
        <v>0</v>
      </c>
      <c r="S292" s="4">
        <v>0</v>
      </c>
      <c r="T292" s="4">
        <v>0</v>
      </c>
      <c r="U292" s="4">
        <v>0</v>
      </c>
    </row>
    <row r="293" spans="1:22" x14ac:dyDescent="0.35">
      <c r="A293" s="4">
        <v>1000</v>
      </c>
      <c r="B293" s="4">
        <v>1050</v>
      </c>
      <c r="C293" s="4">
        <v>4.4962580000000001</v>
      </c>
      <c r="D293" s="4">
        <v>10.122544</v>
      </c>
      <c r="E293" s="4">
        <v>-49719.774724000003</v>
      </c>
      <c r="F293" s="4">
        <v>1.295496</v>
      </c>
      <c r="G293" s="4">
        <v>5.2408840000000003</v>
      </c>
      <c r="H293" s="4" t="s">
        <v>392</v>
      </c>
      <c r="I293" s="4">
        <v>37.385899999999999</v>
      </c>
      <c r="J293" s="4">
        <v>0</v>
      </c>
      <c r="K293" s="4">
        <v>0</v>
      </c>
      <c r="L293" s="4">
        <v>0</v>
      </c>
      <c r="M293" s="4">
        <v>0</v>
      </c>
      <c r="N293" s="4">
        <v>27.574000000000002</v>
      </c>
      <c r="O293" s="4">
        <v>0.59554300000000004</v>
      </c>
      <c r="P293" s="4">
        <v>34.108400000000003</v>
      </c>
      <c r="Q293" s="4">
        <v>0.33605499999999999</v>
      </c>
      <c r="R293" s="4">
        <v>0</v>
      </c>
      <c r="S293" s="4">
        <v>0</v>
      </c>
      <c r="T293" s="4">
        <v>0</v>
      </c>
      <c r="U293" s="4">
        <v>0</v>
      </c>
    </row>
    <row r="294" spans="1:22" x14ac:dyDescent="0.35">
      <c r="A294" s="4">
        <v>1000</v>
      </c>
      <c r="B294" s="4">
        <v>1040</v>
      </c>
      <c r="C294" s="4">
        <v>4.9577679999999997</v>
      </c>
      <c r="D294" s="4">
        <v>11.100510999999999</v>
      </c>
      <c r="E294" s="4">
        <v>-54396.787194999997</v>
      </c>
      <c r="F294" s="4">
        <v>1.4224250000000001</v>
      </c>
      <c r="G294" s="4">
        <v>5.7513940000000003</v>
      </c>
      <c r="H294" s="4" t="s">
        <v>393</v>
      </c>
      <c r="I294" s="4">
        <v>37.2224</v>
      </c>
      <c r="J294" s="4">
        <v>0</v>
      </c>
      <c r="K294" s="4">
        <v>0</v>
      </c>
      <c r="L294" s="4">
        <v>0</v>
      </c>
      <c r="M294" s="4">
        <v>0</v>
      </c>
      <c r="N294" s="4">
        <v>28.4068</v>
      </c>
      <c r="O294" s="4">
        <v>0.64455200000000001</v>
      </c>
      <c r="P294" s="4">
        <v>33.403399999999998</v>
      </c>
      <c r="Q294" s="4">
        <v>0.322855</v>
      </c>
      <c r="R294" s="4">
        <v>0</v>
      </c>
      <c r="S294" s="4">
        <v>0</v>
      </c>
      <c r="T294" s="4">
        <v>0</v>
      </c>
      <c r="U294" s="4">
        <v>0</v>
      </c>
    </row>
    <row r="295" spans="1:22" x14ac:dyDescent="0.35">
      <c r="A295" s="4">
        <v>1000</v>
      </c>
      <c r="B295" s="4">
        <v>1030</v>
      </c>
      <c r="C295" s="4">
        <v>5.4374729999999998</v>
      </c>
      <c r="D295" s="4">
        <v>12.107106</v>
      </c>
      <c r="E295" s="4">
        <v>-59178.075514999997</v>
      </c>
      <c r="F295" s="4">
        <v>1.5532760000000001</v>
      </c>
      <c r="G295" s="4">
        <v>6.2770770000000002</v>
      </c>
      <c r="H295" s="4" t="s">
        <v>394</v>
      </c>
      <c r="I295" s="4">
        <v>37.054000000000002</v>
      </c>
      <c r="J295" s="4">
        <v>0</v>
      </c>
      <c r="K295" s="4">
        <v>0</v>
      </c>
      <c r="L295" s="4">
        <v>0</v>
      </c>
      <c r="M295" s="4">
        <v>0</v>
      </c>
      <c r="N295" s="4">
        <v>29.2483</v>
      </c>
      <c r="O295" s="4">
        <v>0.71099800000000002</v>
      </c>
      <c r="P295" s="4">
        <v>32.677599999999998</v>
      </c>
      <c r="Q295" s="4">
        <v>0.30914000000000003</v>
      </c>
      <c r="R295" s="4">
        <v>0</v>
      </c>
      <c r="S295" s="4">
        <v>0</v>
      </c>
      <c r="T295" s="4">
        <v>0</v>
      </c>
      <c r="U295" s="4">
        <v>0</v>
      </c>
    </row>
    <row r="296" spans="1:22" x14ac:dyDescent="0.35">
      <c r="A296" s="4">
        <v>1000</v>
      </c>
      <c r="B296" s="4">
        <v>1020</v>
      </c>
      <c r="C296" s="4">
        <v>6.0870230000000003</v>
      </c>
      <c r="D296" s="4">
        <v>13.470302999999999</v>
      </c>
      <c r="E296" s="4">
        <v>-65487.909299999999</v>
      </c>
      <c r="F296" s="4">
        <v>1.7288250000000001</v>
      </c>
      <c r="G296" s="4">
        <v>6.9825619999999997</v>
      </c>
      <c r="H296" s="4" t="s">
        <v>395</v>
      </c>
      <c r="I296" s="4">
        <v>36.823900000000002</v>
      </c>
      <c r="J296" s="4">
        <v>0</v>
      </c>
      <c r="K296" s="4">
        <v>0</v>
      </c>
      <c r="L296" s="4">
        <v>0</v>
      </c>
      <c r="M296" s="4">
        <v>0</v>
      </c>
      <c r="N296" s="4">
        <v>30.364799999999999</v>
      </c>
      <c r="O296" s="4">
        <v>0.83316599999999996</v>
      </c>
      <c r="P296" s="4">
        <v>31.683499999999999</v>
      </c>
      <c r="Q296" s="4">
        <v>0.29473500000000002</v>
      </c>
      <c r="R296" s="4">
        <v>0</v>
      </c>
      <c r="S296" s="4">
        <v>0</v>
      </c>
      <c r="T296" s="4">
        <v>0</v>
      </c>
      <c r="U296" s="4">
        <v>0</v>
      </c>
    </row>
    <row r="297" spans="1:22" x14ac:dyDescent="0.35">
      <c r="A297" s="4">
        <v>1000</v>
      </c>
      <c r="B297" s="4">
        <v>1010</v>
      </c>
      <c r="C297" s="4">
        <v>6.6036390000000003</v>
      </c>
      <c r="D297" s="4">
        <v>14.525399</v>
      </c>
      <c r="E297" s="4">
        <v>-70283.801254000005</v>
      </c>
      <c r="F297" s="4">
        <v>1.8654029999999999</v>
      </c>
      <c r="G297" s="4">
        <v>7.5296580000000004</v>
      </c>
      <c r="H297" s="4" t="s">
        <v>396</v>
      </c>
      <c r="I297" s="4">
        <v>36.609099999999998</v>
      </c>
      <c r="J297" s="4">
        <v>0</v>
      </c>
      <c r="K297" s="4">
        <v>0</v>
      </c>
      <c r="L297" s="4">
        <v>0</v>
      </c>
      <c r="M297" s="4">
        <v>0</v>
      </c>
      <c r="N297" s="4">
        <v>31.387499999999999</v>
      </c>
      <c r="O297" s="4">
        <v>0.967005</v>
      </c>
      <c r="P297" s="4">
        <v>30.755500000000001</v>
      </c>
      <c r="Q297" s="4">
        <v>0.28089500000000001</v>
      </c>
      <c r="R297" s="4">
        <v>0</v>
      </c>
      <c r="S297" s="4">
        <v>0</v>
      </c>
      <c r="T297" s="4">
        <v>0</v>
      </c>
      <c r="U297" s="4">
        <v>0</v>
      </c>
    </row>
    <row r="298" spans="1:22" x14ac:dyDescent="0.35">
      <c r="A298" s="4">
        <v>1000</v>
      </c>
      <c r="B298" s="4">
        <v>1000</v>
      </c>
      <c r="C298" s="4">
        <v>5.0117950000000002</v>
      </c>
      <c r="D298" s="4">
        <v>10.958489999999999</v>
      </c>
      <c r="E298" s="4">
        <v>-52739.818542000001</v>
      </c>
      <c r="F298" s="4">
        <v>1.407818</v>
      </c>
      <c r="G298" s="4">
        <v>5.6778789999999999</v>
      </c>
      <c r="H298" s="4" t="s">
        <v>397</v>
      </c>
      <c r="I298" s="4">
        <v>36.380899999999997</v>
      </c>
      <c r="J298" s="4">
        <v>0</v>
      </c>
      <c r="K298" s="4">
        <v>0</v>
      </c>
      <c r="L298" s="4">
        <v>0</v>
      </c>
      <c r="M298" s="4">
        <v>0</v>
      </c>
      <c r="N298" s="4">
        <v>32.293999999999997</v>
      </c>
      <c r="O298" s="4">
        <v>1.2879400000000001</v>
      </c>
      <c r="P298" s="4">
        <v>29.7638</v>
      </c>
      <c r="Q298" s="4">
        <v>0.27341700000000002</v>
      </c>
      <c r="R298" s="4">
        <v>0</v>
      </c>
      <c r="S298" s="4">
        <v>0</v>
      </c>
      <c r="T298" s="4">
        <v>0</v>
      </c>
      <c r="U298" s="4">
        <v>0</v>
      </c>
    </row>
    <row r="299" spans="1:22" x14ac:dyDescent="0.35">
      <c r="A299" s="4">
        <v>1000</v>
      </c>
      <c r="B299" s="4">
        <v>990</v>
      </c>
      <c r="C299" s="4">
        <v>3.5217839999999998</v>
      </c>
      <c r="D299" s="4">
        <v>7.6533449999999998</v>
      </c>
      <c r="E299" s="4">
        <v>-36584.310059000003</v>
      </c>
      <c r="F299" s="4">
        <v>0.98314100000000004</v>
      </c>
      <c r="G299" s="4">
        <v>3.9610810000000001</v>
      </c>
      <c r="H299" s="4" t="s">
        <v>398</v>
      </c>
      <c r="I299" s="4">
        <v>36.122599999999998</v>
      </c>
      <c r="J299" s="4">
        <v>0</v>
      </c>
      <c r="K299" s="4">
        <v>0</v>
      </c>
      <c r="L299" s="4">
        <v>0</v>
      </c>
      <c r="M299" s="4">
        <v>0</v>
      </c>
      <c r="N299" s="4">
        <v>33.1965</v>
      </c>
      <c r="O299" s="4">
        <v>1.77359</v>
      </c>
      <c r="P299" s="4">
        <v>28.637899999999998</v>
      </c>
      <c r="Q299" s="4">
        <v>0.269397</v>
      </c>
      <c r="R299" s="4">
        <v>0</v>
      </c>
      <c r="S299" s="4">
        <v>0</v>
      </c>
      <c r="T299" s="4">
        <v>0</v>
      </c>
      <c r="U299" s="4">
        <v>0</v>
      </c>
    </row>
    <row r="300" spans="1:22" x14ac:dyDescent="0.35">
      <c r="A300" s="4">
        <v>1000</v>
      </c>
      <c r="B300" s="4">
        <v>980</v>
      </c>
      <c r="C300" s="4">
        <v>2.8067250000000001</v>
      </c>
      <c r="D300" s="4">
        <v>6.0604199999999997</v>
      </c>
      <c r="E300" s="4">
        <v>-28743.267121000001</v>
      </c>
      <c r="F300" s="4">
        <v>0.77827500000000005</v>
      </c>
      <c r="G300" s="4">
        <v>3.1321870000000001</v>
      </c>
      <c r="H300" s="4" t="s">
        <v>399</v>
      </c>
      <c r="I300" s="4">
        <v>35.841500000000003</v>
      </c>
      <c r="J300" s="4">
        <v>0</v>
      </c>
      <c r="K300" s="4">
        <v>0</v>
      </c>
      <c r="L300" s="4">
        <v>0</v>
      </c>
      <c r="M300" s="4">
        <v>0</v>
      </c>
      <c r="N300" s="4">
        <v>34.127099999999999</v>
      </c>
      <c r="O300" s="4">
        <v>2.3536000000000001</v>
      </c>
      <c r="P300" s="4">
        <v>27.4117</v>
      </c>
      <c r="Q300" s="4">
        <v>0.26609500000000003</v>
      </c>
      <c r="R300" s="4">
        <v>0</v>
      </c>
      <c r="S300" s="4">
        <v>0</v>
      </c>
      <c r="T300" s="4">
        <v>0</v>
      </c>
      <c r="U300" s="4">
        <v>0</v>
      </c>
    </row>
    <row r="301" spans="1:22" x14ac:dyDescent="0.35">
      <c r="A301" s="4">
        <v>1000</v>
      </c>
      <c r="B301" s="4">
        <v>970</v>
      </c>
      <c r="C301" s="4">
        <v>2.5328430000000002</v>
      </c>
      <c r="D301" s="4">
        <v>5.4328310000000002</v>
      </c>
      <c r="E301" s="4">
        <v>-25546.994561</v>
      </c>
      <c r="F301" s="4">
        <v>0.69739300000000004</v>
      </c>
      <c r="G301" s="4">
        <v>2.803321</v>
      </c>
      <c r="H301" s="4" t="s">
        <v>400</v>
      </c>
      <c r="I301" s="4">
        <v>35.545900000000003</v>
      </c>
      <c r="J301" s="4">
        <v>0</v>
      </c>
      <c r="K301" s="4">
        <v>0</v>
      </c>
      <c r="L301" s="4">
        <v>0</v>
      </c>
      <c r="M301" s="4">
        <v>0</v>
      </c>
      <c r="N301" s="4">
        <v>35.058799999999998</v>
      </c>
      <c r="O301" s="4">
        <v>3.0110800000000002</v>
      </c>
      <c r="P301" s="4">
        <v>26.120999999999999</v>
      </c>
      <c r="Q301" s="4">
        <v>0.26316800000000001</v>
      </c>
      <c r="R301" s="4">
        <v>0</v>
      </c>
      <c r="S301" s="4">
        <v>0</v>
      </c>
      <c r="T301" s="4">
        <v>0</v>
      </c>
      <c r="U301" s="4">
        <v>0</v>
      </c>
      <c r="V301" s="10">
        <f>0.55/(0.55+0.41)*100</f>
        <v>57.291666666666671</v>
      </c>
    </row>
    <row r="302" spans="1:22" x14ac:dyDescent="0.35">
      <c r="A302" s="4">
        <v>1000</v>
      </c>
      <c r="B302" s="4">
        <v>960</v>
      </c>
      <c r="C302" s="4">
        <v>2.479851</v>
      </c>
      <c r="D302" s="4">
        <v>5.2832460000000001</v>
      </c>
      <c r="E302" s="4">
        <v>-24628.499936</v>
      </c>
      <c r="F302" s="4">
        <v>0.67796500000000004</v>
      </c>
      <c r="G302" s="4">
        <v>2.7218100000000001</v>
      </c>
      <c r="H302" s="4" t="s">
        <v>401</v>
      </c>
      <c r="I302" s="4">
        <v>35.248600000000003</v>
      </c>
      <c r="J302" s="4">
        <v>0</v>
      </c>
      <c r="K302" s="4">
        <v>0</v>
      </c>
      <c r="L302" s="4">
        <v>0</v>
      </c>
      <c r="M302" s="4">
        <v>0</v>
      </c>
      <c r="N302" s="4">
        <v>35.951599999999999</v>
      </c>
      <c r="O302" s="4">
        <v>3.7178300000000002</v>
      </c>
      <c r="P302" s="4">
        <v>24.821899999999999</v>
      </c>
      <c r="Q302" s="4">
        <v>0.26012999999999997</v>
      </c>
      <c r="R302" s="4">
        <v>0</v>
      </c>
      <c r="S302" s="4">
        <v>0</v>
      </c>
      <c r="T302" s="4">
        <v>0</v>
      </c>
      <c r="U302" s="4">
        <v>0</v>
      </c>
    </row>
    <row r="303" spans="1:22" x14ac:dyDescent="0.35">
      <c r="A303" s="4">
        <v>1000</v>
      </c>
      <c r="B303" s="4">
        <v>950</v>
      </c>
      <c r="C303" s="4">
        <v>2.5212639999999999</v>
      </c>
      <c r="D303" s="4">
        <v>5.3337919999999999</v>
      </c>
      <c r="E303" s="4">
        <v>-24627.632729000001</v>
      </c>
      <c r="F303" s="4">
        <v>0.68413500000000005</v>
      </c>
      <c r="G303" s="4">
        <v>2.7428430000000001</v>
      </c>
      <c r="H303" s="4" t="s">
        <v>402</v>
      </c>
      <c r="I303" s="4">
        <v>34.933799999999998</v>
      </c>
      <c r="J303" s="4">
        <v>0</v>
      </c>
      <c r="K303" s="4">
        <v>0</v>
      </c>
      <c r="L303" s="4">
        <v>0</v>
      </c>
      <c r="M303" s="4">
        <v>0</v>
      </c>
      <c r="N303" s="4">
        <v>36.833300000000001</v>
      </c>
      <c r="O303" s="4">
        <v>4.5299199999999997</v>
      </c>
      <c r="P303" s="4">
        <v>23.445499999999999</v>
      </c>
      <c r="Q303" s="4">
        <v>0.25748500000000002</v>
      </c>
      <c r="R303" s="4">
        <v>0</v>
      </c>
      <c r="S303" s="4">
        <v>0</v>
      </c>
      <c r="T303" s="4">
        <v>0</v>
      </c>
      <c r="U303" s="4">
        <v>0</v>
      </c>
    </row>
    <row r="304" spans="1:22" x14ac:dyDescent="0.35">
      <c r="A304" s="4">
        <v>1000</v>
      </c>
      <c r="B304" s="4">
        <v>940</v>
      </c>
      <c r="C304" s="4">
        <v>2.580346</v>
      </c>
      <c r="D304" s="4">
        <v>5.420763</v>
      </c>
      <c r="E304" s="4">
        <v>-24812.434935000001</v>
      </c>
      <c r="F304" s="4">
        <v>0.69522300000000004</v>
      </c>
      <c r="G304" s="4">
        <v>2.7834379999999999</v>
      </c>
      <c r="H304" s="4" t="s">
        <v>403</v>
      </c>
      <c r="I304" s="4">
        <v>34.638199999999998</v>
      </c>
      <c r="J304" s="4">
        <v>0</v>
      </c>
      <c r="K304" s="4">
        <v>0</v>
      </c>
      <c r="L304" s="4">
        <v>0</v>
      </c>
      <c r="M304" s="4">
        <v>0</v>
      </c>
      <c r="N304" s="4">
        <v>37.609000000000002</v>
      </c>
      <c r="O304" s="4">
        <v>5.3465600000000002</v>
      </c>
      <c r="P304" s="4">
        <v>22.152200000000001</v>
      </c>
      <c r="Q304" s="4">
        <v>0.253967</v>
      </c>
      <c r="R304" s="4">
        <v>0</v>
      </c>
      <c r="S304" s="4">
        <v>0</v>
      </c>
      <c r="T304" s="4">
        <v>0</v>
      </c>
      <c r="U304" s="4">
        <v>0</v>
      </c>
    </row>
    <row r="305" spans="1:22" x14ac:dyDescent="0.35">
      <c r="A305" s="4">
        <v>1000</v>
      </c>
      <c r="B305" s="4">
        <v>930</v>
      </c>
      <c r="C305" s="4">
        <v>2.620492</v>
      </c>
      <c r="D305" s="4">
        <v>5.4676200000000001</v>
      </c>
      <c r="E305" s="4">
        <v>-24843.155602999999</v>
      </c>
      <c r="F305" s="4">
        <v>0.70149799999999995</v>
      </c>
      <c r="G305" s="4">
        <v>2.8046920000000002</v>
      </c>
      <c r="H305" s="4" t="s">
        <v>404</v>
      </c>
      <c r="I305" s="4">
        <v>34.371099999999998</v>
      </c>
      <c r="J305" s="4">
        <v>0</v>
      </c>
      <c r="K305" s="4">
        <v>0</v>
      </c>
      <c r="L305" s="4">
        <v>0</v>
      </c>
      <c r="M305" s="4">
        <v>0</v>
      </c>
      <c r="N305" s="4">
        <v>38.263199999999998</v>
      </c>
      <c r="O305" s="4">
        <v>6.1326599999999996</v>
      </c>
      <c r="P305" s="4">
        <v>20.983699999999999</v>
      </c>
      <c r="Q305" s="4">
        <v>0.24931300000000001</v>
      </c>
      <c r="R305" s="4">
        <v>0</v>
      </c>
      <c r="S305" s="4">
        <v>0</v>
      </c>
      <c r="T305" s="4">
        <v>0</v>
      </c>
      <c r="U305" s="4">
        <v>0</v>
      </c>
    </row>
    <row r="306" spans="1:22" x14ac:dyDescent="0.35">
      <c r="A306" s="4">
        <v>1000</v>
      </c>
      <c r="B306" s="4">
        <v>920</v>
      </c>
      <c r="C306" s="4">
        <v>2.6352310000000001</v>
      </c>
      <c r="D306" s="4">
        <v>5.4620369999999996</v>
      </c>
      <c r="E306" s="4">
        <v>-24671.811819999999</v>
      </c>
      <c r="F306" s="4">
        <v>0.70138999999999996</v>
      </c>
      <c r="G306" s="4">
        <v>2.800475</v>
      </c>
      <c r="H306" s="4" t="s">
        <v>405</v>
      </c>
      <c r="I306" s="4">
        <v>34.135100000000001</v>
      </c>
      <c r="J306" s="4">
        <v>0</v>
      </c>
      <c r="K306" s="4">
        <v>0</v>
      </c>
      <c r="L306" s="4">
        <v>0</v>
      </c>
      <c r="M306" s="4">
        <v>0</v>
      </c>
      <c r="N306" s="4">
        <v>38.8035</v>
      </c>
      <c r="O306" s="4">
        <v>6.8671300000000004</v>
      </c>
      <c r="P306" s="4">
        <v>19.950700000000001</v>
      </c>
      <c r="Q306" s="4">
        <v>0.24353</v>
      </c>
      <c r="R306" s="4">
        <v>0</v>
      </c>
      <c r="S306" s="4">
        <v>0</v>
      </c>
      <c r="T306" s="4">
        <v>0</v>
      </c>
      <c r="U306" s="4">
        <v>0</v>
      </c>
    </row>
    <row r="307" spans="1:22" x14ac:dyDescent="0.35">
      <c r="A307" s="4">
        <v>1000</v>
      </c>
      <c r="B307" s="4">
        <v>910</v>
      </c>
      <c r="C307" s="4">
        <v>2.6292680000000002</v>
      </c>
      <c r="D307" s="4">
        <v>5.4147350000000003</v>
      </c>
      <c r="E307" s="4">
        <v>-24348.062003999999</v>
      </c>
      <c r="F307" s="4">
        <v>0.69623000000000002</v>
      </c>
      <c r="G307" s="4">
        <v>2.7762229999999999</v>
      </c>
      <c r="H307" s="4" t="s">
        <v>406</v>
      </c>
      <c r="I307" s="4">
        <v>33.927900000000001</v>
      </c>
      <c r="J307" s="4">
        <v>0</v>
      </c>
      <c r="K307" s="4">
        <v>0</v>
      </c>
      <c r="L307" s="4">
        <v>0</v>
      </c>
      <c r="M307" s="4">
        <v>0</v>
      </c>
      <c r="N307" s="4">
        <v>39.249400000000001</v>
      </c>
      <c r="O307" s="4">
        <v>7.5414099999999999</v>
      </c>
      <c r="P307" s="4">
        <v>19.0444</v>
      </c>
      <c r="Q307" s="4">
        <v>0.236786</v>
      </c>
      <c r="R307" s="4">
        <v>0</v>
      </c>
      <c r="S307" s="4">
        <v>0</v>
      </c>
      <c r="T307" s="4">
        <v>0</v>
      </c>
      <c r="U307" s="4">
        <v>0</v>
      </c>
    </row>
    <row r="308" spans="1:22" x14ac:dyDescent="0.35">
      <c r="A308" s="4">
        <v>1000</v>
      </c>
      <c r="B308" s="4">
        <v>900</v>
      </c>
      <c r="C308" s="4">
        <v>2.6665869999999998</v>
      </c>
      <c r="D308" s="4">
        <v>5.4556209999999998</v>
      </c>
      <c r="E308" s="4">
        <v>-24423.549308000001</v>
      </c>
      <c r="F308" s="4">
        <v>0.70251799999999998</v>
      </c>
      <c r="G308" s="4">
        <v>2.7979769999999999</v>
      </c>
      <c r="H308" s="4" t="s">
        <v>407</v>
      </c>
      <c r="I308" s="4">
        <v>33.725999999999999</v>
      </c>
      <c r="J308" s="4">
        <v>0</v>
      </c>
      <c r="K308" s="4">
        <v>0</v>
      </c>
      <c r="L308" s="4">
        <v>0</v>
      </c>
      <c r="M308" s="4">
        <v>0</v>
      </c>
      <c r="N308" s="4">
        <v>39.807299999999998</v>
      </c>
      <c r="O308" s="4">
        <v>8.0735100000000006</v>
      </c>
      <c r="P308" s="4">
        <v>18.1631</v>
      </c>
      <c r="Q308" s="4">
        <v>0.23006399999999999</v>
      </c>
      <c r="R308" s="4">
        <v>0</v>
      </c>
      <c r="S308" s="4">
        <v>0</v>
      </c>
      <c r="T308" s="4">
        <v>0</v>
      </c>
      <c r="U308" s="4">
        <v>0</v>
      </c>
    </row>
    <row r="309" spans="1:22" x14ac:dyDescent="0.35">
      <c r="A309" s="4">
        <v>1000</v>
      </c>
      <c r="B309" s="4">
        <v>890</v>
      </c>
      <c r="C309" s="4">
        <v>2.8179599999999998</v>
      </c>
      <c r="D309" s="4">
        <v>5.727131</v>
      </c>
      <c r="E309" s="4">
        <v>-25545.258587</v>
      </c>
      <c r="F309" s="4">
        <v>0.73884399999999995</v>
      </c>
      <c r="G309" s="4">
        <v>2.9403320000000002</v>
      </c>
      <c r="H309" s="4" t="s">
        <v>408</v>
      </c>
      <c r="I309" s="4">
        <v>33.5486</v>
      </c>
      <c r="J309" s="4">
        <v>0</v>
      </c>
      <c r="K309" s="4">
        <v>0</v>
      </c>
      <c r="L309" s="4">
        <v>0</v>
      </c>
      <c r="M309" s="4">
        <v>0</v>
      </c>
      <c r="N309" s="4">
        <v>40.647500000000001</v>
      </c>
      <c r="O309" s="4">
        <v>8.1858299999999993</v>
      </c>
      <c r="P309" s="4">
        <v>17.395</v>
      </c>
      <c r="Q309" s="4">
        <v>0.22312699999999999</v>
      </c>
      <c r="R309" s="4">
        <v>0</v>
      </c>
      <c r="S309" s="4">
        <v>0</v>
      </c>
      <c r="T309" s="4">
        <v>0</v>
      </c>
      <c r="U309" s="4">
        <v>0</v>
      </c>
    </row>
    <row r="310" spans="1:22" x14ac:dyDescent="0.35">
      <c r="A310" s="4">
        <v>1000</v>
      </c>
      <c r="B310" s="4">
        <v>880</v>
      </c>
      <c r="C310" s="4">
        <v>2.879343</v>
      </c>
      <c r="D310" s="4">
        <v>5.8244009999999999</v>
      </c>
      <c r="E310" s="4">
        <v>-26109.097801</v>
      </c>
      <c r="F310" s="4">
        <v>0.754355</v>
      </c>
      <c r="G310" s="4">
        <v>3.0002849999999999</v>
      </c>
      <c r="H310" s="4" t="s">
        <v>408</v>
      </c>
      <c r="I310" s="4">
        <v>33.541800000000002</v>
      </c>
      <c r="J310" s="4">
        <v>0</v>
      </c>
      <c r="K310" s="4">
        <v>0</v>
      </c>
      <c r="L310" s="4">
        <v>0</v>
      </c>
      <c r="M310" s="4">
        <v>0</v>
      </c>
      <c r="N310" s="4">
        <v>40.879899999999999</v>
      </c>
      <c r="O310" s="4">
        <v>7.99411</v>
      </c>
      <c r="P310" s="4">
        <v>17.372800000000002</v>
      </c>
      <c r="Q310" s="4">
        <v>0.21135300000000001</v>
      </c>
      <c r="R310" s="4">
        <v>0</v>
      </c>
      <c r="S310" s="4">
        <v>0</v>
      </c>
      <c r="T310" s="4">
        <v>0</v>
      </c>
      <c r="U310" s="4">
        <v>0</v>
      </c>
    </row>
    <row r="311" spans="1:22" x14ac:dyDescent="0.35">
      <c r="A311" s="4">
        <v>1000</v>
      </c>
      <c r="B311" s="4">
        <v>870</v>
      </c>
      <c r="C311" s="4">
        <v>2.9418099999999998</v>
      </c>
      <c r="D311" s="4">
        <v>5.9223860000000004</v>
      </c>
      <c r="E311" s="4">
        <v>-26680.658744</v>
      </c>
      <c r="F311" s="4">
        <v>0.77010199999999995</v>
      </c>
      <c r="G311" s="4">
        <v>3.0610040000000001</v>
      </c>
      <c r="H311" s="4" t="s">
        <v>408</v>
      </c>
      <c r="I311" s="4">
        <v>33.5334</v>
      </c>
      <c r="J311" s="4">
        <v>0</v>
      </c>
      <c r="K311" s="4">
        <v>0</v>
      </c>
      <c r="L311" s="4">
        <v>0</v>
      </c>
      <c r="M311" s="4">
        <v>0</v>
      </c>
      <c r="N311" s="4">
        <v>41.113500000000002</v>
      </c>
      <c r="O311" s="4">
        <v>7.8095800000000004</v>
      </c>
      <c r="P311" s="4">
        <v>17.343499999999999</v>
      </c>
      <c r="Q311" s="4">
        <v>0.20005300000000001</v>
      </c>
      <c r="R311" s="4">
        <v>0</v>
      </c>
      <c r="S311" s="4">
        <v>0</v>
      </c>
      <c r="T311" s="4">
        <v>0</v>
      </c>
      <c r="U311" s="4">
        <v>0</v>
      </c>
    </row>
    <row r="312" spans="1:22" x14ac:dyDescent="0.35">
      <c r="A312" s="4">
        <v>1000</v>
      </c>
      <c r="B312" s="4">
        <v>860</v>
      </c>
      <c r="C312" s="4">
        <v>3.0050859999999999</v>
      </c>
      <c r="D312" s="4">
        <v>6.0204820000000003</v>
      </c>
      <c r="E312" s="4">
        <v>-27257.225426000001</v>
      </c>
      <c r="F312" s="4">
        <v>0.78600899999999996</v>
      </c>
      <c r="G312" s="4">
        <v>3.1221830000000002</v>
      </c>
      <c r="H312" s="4" t="s">
        <v>409</v>
      </c>
      <c r="I312" s="4">
        <v>33.523400000000002</v>
      </c>
      <c r="J312" s="4">
        <v>0</v>
      </c>
      <c r="K312" s="4">
        <v>0</v>
      </c>
      <c r="L312" s="4">
        <v>0</v>
      </c>
      <c r="M312" s="4">
        <v>0</v>
      </c>
      <c r="N312" s="4">
        <v>41.347999999999999</v>
      </c>
      <c r="O312" s="4">
        <v>7.6326200000000002</v>
      </c>
      <c r="P312" s="4">
        <v>17.306799999999999</v>
      </c>
      <c r="Q312" s="4">
        <v>0.189216</v>
      </c>
      <c r="R312" s="4">
        <v>0</v>
      </c>
      <c r="S312" s="4">
        <v>0</v>
      </c>
      <c r="T312" s="4">
        <v>0</v>
      </c>
      <c r="U312" s="4">
        <v>0</v>
      </c>
    </row>
    <row r="313" spans="1:22" x14ac:dyDescent="0.35">
      <c r="A313" s="4">
        <v>1000</v>
      </c>
      <c r="B313" s="4">
        <v>850</v>
      </c>
      <c r="C313" s="4">
        <v>3.0688620000000002</v>
      </c>
      <c r="D313" s="4">
        <v>6.1180320000000004</v>
      </c>
      <c r="E313" s="4">
        <v>-27835.78181</v>
      </c>
      <c r="F313" s="4">
        <v>0.80199299999999996</v>
      </c>
      <c r="G313" s="4">
        <v>3.1834820000000001</v>
      </c>
      <c r="H313" s="4" t="s">
        <v>410</v>
      </c>
      <c r="I313" s="4">
        <v>33.511699999999998</v>
      </c>
      <c r="J313" s="4">
        <v>0</v>
      </c>
      <c r="K313" s="4">
        <v>0</v>
      </c>
      <c r="L313" s="4">
        <v>0</v>
      </c>
      <c r="M313" s="4">
        <v>0</v>
      </c>
      <c r="N313" s="4">
        <v>41.583500000000001</v>
      </c>
      <c r="O313" s="4">
        <v>7.4635199999999999</v>
      </c>
      <c r="P313" s="4">
        <v>17.262499999999999</v>
      </c>
      <c r="Q313" s="4">
        <v>0.17883099999999999</v>
      </c>
      <c r="R313" s="4">
        <v>0</v>
      </c>
      <c r="S313" s="4">
        <v>0</v>
      </c>
      <c r="T313" s="4">
        <v>0</v>
      </c>
      <c r="U313" s="4">
        <v>0</v>
      </c>
    </row>
    <row r="315" spans="1:22" x14ac:dyDescent="0.35">
      <c r="A315" s="4" t="s">
        <v>411</v>
      </c>
      <c r="B315" s="4" t="s">
        <v>298</v>
      </c>
      <c r="C315" s="4" t="s">
        <v>299</v>
      </c>
      <c r="D315" s="4" t="s">
        <v>300</v>
      </c>
      <c r="E315" s="4" t="s">
        <v>301</v>
      </c>
    </row>
    <row r="316" spans="1:22" x14ac:dyDescent="0.35">
      <c r="A316" s="4" t="s">
        <v>268</v>
      </c>
      <c r="B316" s="4" t="s">
        <v>269</v>
      </c>
      <c r="C316" s="4" t="s">
        <v>270</v>
      </c>
      <c r="D316" s="4" t="s">
        <v>3</v>
      </c>
      <c r="E316" s="4" t="s">
        <v>273</v>
      </c>
      <c r="F316" s="4" t="s">
        <v>5</v>
      </c>
      <c r="G316" s="4" t="s">
        <v>276</v>
      </c>
      <c r="H316" s="4" t="s">
        <v>304</v>
      </c>
      <c r="I316" s="4" t="s">
        <v>286</v>
      </c>
      <c r="J316" s="4" t="s">
        <v>287</v>
      </c>
      <c r="K316" s="4" t="s">
        <v>288</v>
      </c>
      <c r="L316" s="4" t="s">
        <v>289</v>
      </c>
      <c r="M316" s="4" t="s">
        <v>290</v>
      </c>
      <c r="N316" s="4" t="s">
        <v>291</v>
      </c>
      <c r="O316" s="4" t="s">
        <v>2</v>
      </c>
      <c r="P316" s="4" t="s">
        <v>0</v>
      </c>
      <c r="Q316" s="4" t="s">
        <v>1</v>
      </c>
      <c r="R316" s="4" t="s">
        <v>292</v>
      </c>
      <c r="S316" s="4" t="s">
        <v>293</v>
      </c>
      <c r="T316" s="4" t="s">
        <v>294</v>
      </c>
      <c r="U316" s="4" t="s">
        <v>295</v>
      </c>
      <c r="V316" s="4" t="s">
        <v>412</v>
      </c>
    </row>
    <row r="317" spans="1:22" x14ac:dyDescent="0.35">
      <c r="A317" s="4">
        <v>1000</v>
      </c>
      <c r="B317" s="4">
        <v>1060</v>
      </c>
      <c r="C317" s="4">
        <v>1.8791340000000001</v>
      </c>
      <c r="D317" s="4">
        <v>4.3489750000000003</v>
      </c>
      <c r="E317" s="4">
        <v>-26227.309646999998</v>
      </c>
      <c r="F317" s="4">
        <v>0.69888700000000004</v>
      </c>
      <c r="G317" s="4">
        <v>2.2819660000000002</v>
      </c>
      <c r="H317" s="4" t="s">
        <v>413</v>
      </c>
      <c r="I317" s="4">
        <v>47.289099999999998</v>
      </c>
      <c r="J317" s="4">
        <v>0</v>
      </c>
      <c r="K317" s="4">
        <v>33.888100000000001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16.9237</v>
      </c>
      <c r="R317" s="4">
        <v>1.88819</v>
      </c>
      <c r="S317" s="4">
        <v>1.0875299999999999E-2</v>
      </c>
      <c r="T317" s="4">
        <v>0</v>
      </c>
      <c r="U317" s="4">
        <v>0</v>
      </c>
      <c r="V317" s="4">
        <v>83</v>
      </c>
    </row>
    <row r="318" spans="1:22" x14ac:dyDescent="0.35">
      <c r="A318" s="4">
        <v>1000</v>
      </c>
      <c r="B318" s="4">
        <v>1050</v>
      </c>
      <c r="C318" s="4">
        <v>3.869599</v>
      </c>
      <c r="D318" s="4">
        <v>8.9258629999999997</v>
      </c>
      <c r="E318" s="4">
        <v>-54048.935434999999</v>
      </c>
      <c r="F318" s="4">
        <v>1.439643</v>
      </c>
      <c r="G318" s="4">
        <v>4.6944929999999996</v>
      </c>
      <c r="H318" s="4" t="s">
        <v>414</v>
      </c>
      <c r="I318" s="4">
        <v>47.469900000000003</v>
      </c>
      <c r="J318" s="4">
        <v>0</v>
      </c>
      <c r="K318" s="4">
        <v>33.766199999999998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16.780999999999999</v>
      </c>
      <c r="R318" s="4">
        <v>1.9714400000000001</v>
      </c>
      <c r="S318" s="4">
        <v>1.14929E-2</v>
      </c>
      <c r="T318" s="4">
        <v>0</v>
      </c>
      <c r="U318" s="4">
        <v>0</v>
      </c>
    </row>
    <row r="319" spans="1:22" x14ac:dyDescent="0.35">
      <c r="A319" s="4">
        <v>1000</v>
      </c>
      <c r="B319" s="4">
        <v>1040</v>
      </c>
      <c r="C319" s="4">
        <v>5.8054300000000003</v>
      </c>
      <c r="D319" s="4">
        <v>13.346771</v>
      </c>
      <c r="E319" s="4">
        <v>-81147.699697000004</v>
      </c>
      <c r="F319" s="4">
        <v>2.1606269999999999</v>
      </c>
      <c r="G319" s="4">
        <v>7.0360329999999998</v>
      </c>
      <c r="H319" s="4" t="s">
        <v>414</v>
      </c>
      <c r="I319" s="4">
        <v>47.6648</v>
      </c>
      <c r="J319" s="4">
        <v>0</v>
      </c>
      <c r="K319" s="4">
        <v>33.634799999999998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16.627099999999999</v>
      </c>
      <c r="R319" s="4">
        <v>2.0612200000000001</v>
      </c>
      <c r="S319" s="4">
        <v>1.21355E-2</v>
      </c>
      <c r="T319" s="4">
        <v>0</v>
      </c>
      <c r="U319" s="4">
        <v>0</v>
      </c>
    </row>
    <row r="320" spans="1:22" x14ac:dyDescent="0.35">
      <c r="A320" s="4">
        <v>1000</v>
      </c>
      <c r="B320" s="4">
        <v>1030</v>
      </c>
      <c r="C320" s="4">
        <v>8.3218730000000001</v>
      </c>
      <c r="D320" s="4">
        <v>19.076108999999999</v>
      </c>
      <c r="E320" s="4">
        <v>-116398.361909</v>
      </c>
      <c r="F320" s="4">
        <v>3.0994519999999999</v>
      </c>
      <c r="G320" s="4">
        <v>10.076765999999999</v>
      </c>
      <c r="H320" s="4" t="s">
        <v>415</v>
      </c>
      <c r="I320" s="4">
        <v>47.986499999999999</v>
      </c>
      <c r="J320" s="4">
        <v>0</v>
      </c>
      <c r="K320" s="4">
        <v>33.4178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16.373000000000001</v>
      </c>
      <c r="R320" s="4">
        <v>2.2094100000000001</v>
      </c>
      <c r="S320" s="4">
        <v>1.3246000000000001E-2</v>
      </c>
      <c r="T320" s="4">
        <v>0</v>
      </c>
      <c r="U320" s="4">
        <v>0</v>
      </c>
    </row>
    <row r="321" spans="1:22" x14ac:dyDescent="0.35">
      <c r="A321" s="4">
        <v>1000</v>
      </c>
      <c r="B321" s="13">
        <v>1020</v>
      </c>
      <c r="C321" s="4">
        <v>12.597829000000001</v>
      </c>
      <c r="D321" s="4">
        <v>28.828071999999999</v>
      </c>
      <c r="E321" s="4">
        <v>-176278.07862099999</v>
      </c>
      <c r="F321" s="4">
        <v>4.7006269999999999</v>
      </c>
      <c r="G321" s="4">
        <v>15.244751000000001</v>
      </c>
      <c r="H321" s="4" t="s">
        <v>416</v>
      </c>
      <c r="I321" s="4">
        <v>48.684399999999997</v>
      </c>
      <c r="J321" s="4">
        <v>0</v>
      </c>
      <c r="K321" s="4">
        <v>32.947099999999999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15.821899999999999</v>
      </c>
      <c r="R321" s="4">
        <v>2.53064</v>
      </c>
      <c r="S321" s="4">
        <v>1.59668E-2</v>
      </c>
      <c r="T321" s="4">
        <v>0</v>
      </c>
      <c r="U321" s="4">
        <v>0</v>
      </c>
      <c r="V321" s="13">
        <v>77</v>
      </c>
    </row>
    <row r="322" spans="1:22" x14ac:dyDescent="0.35">
      <c r="A322" s="4">
        <v>1000</v>
      </c>
      <c r="B322" s="13">
        <v>1010</v>
      </c>
      <c r="C322" s="4">
        <v>16.614782000000002</v>
      </c>
      <c r="D322" s="4">
        <v>37.956519</v>
      </c>
      <c r="E322" s="4">
        <v>-232574.95681999999</v>
      </c>
      <c r="F322" s="4">
        <v>6.2116340000000001</v>
      </c>
      <c r="G322" s="4">
        <v>20.158052000000001</v>
      </c>
      <c r="H322" s="4" t="s">
        <v>417</v>
      </c>
      <c r="I322" s="4">
        <v>49.43</v>
      </c>
      <c r="J322" s="4">
        <v>0</v>
      </c>
      <c r="K322" s="4">
        <v>32.444099999999999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15.232900000000001</v>
      </c>
      <c r="R322" s="4">
        <v>2.87358</v>
      </c>
      <c r="S322" s="4">
        <v>1.9331500000000001E-2</v>
      </c>
      <c r="T322" s="4">
        <v>0</v>
      </c>
      <c r="U322" s="4">
        <v>0</v>
      </c>
      <c r="V322" s="13">
        <v>74</v>
      </c>
    </row>
    <row r="323" spans="1:22" x14ac:dyDescent="0.35">
      <c r="A323" s="4">
        <v>1000</v>
      </c>
      <c r="B323" s="13">
        <v>1000</v>
      </c>
      <c r="C323" s="4">
        <v>21.204540999999999</v>
      </c>
      <c r="D323" s="4">
        <v>48.374870999999999</v>
      </c>
      <c r="E323" s="4">
        <v>-296911.76422800001</v>
      </c>
      <c r="F323" s="4">
        <v>7.9459059999999999</v>
      </c>
      <c r="G323" s="4">
        <v>25.725631</v>
      </c>
      <c r="H323" s="4" t="s">
        <v>418</v>
      </c>
      <c r="I323" s="4">
        <v>50.3</v>
      </c>
      <c r="J323" s="4">
        <v>0</v>
      </c>
      <c r="K323" s="4">
        <v>31.8568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14.545299999999999</v>
      </c>
      <c r="R323" s="4">
        <v>3.2725200000000001</v>
      </c>
      <c r="S323" s="4">
        <v>2.5340399999999999E-2</v>
      </c>
      <c r="T323" s="4">
        <v>0</v>
      </c>
      <c r="U323" s="4">
        <v>0</v>
      </c>
      <c r="V323" s="13">
        <v>71</v>
      </c>
    </row>
    <row r="324" spans="1:22" x14ac:dyDescent="0.35">
      <c r="A324" s="4">
        <v>1000</v>
      </c>
      <c r="B324" s="4">
        <v>990</v>
      </c>
      <c r="C324" s="4">
        <v>25.452788000000002</v>
      </c>
      <c r="D324" s="4">
        <v>57.979526</v>
      </c>
      <c r="E324" s="4">
        <v>-356503.489695</v>
      </c>
      <c r="F324" s="4">
        <v>9.5597390000000004</v>
      </c>
      <c r="G324" s="4">
        <v>30.878534999999999</v>
      </c>
      <c r="H324" s="4" t="s">
        <v>419</v>
      </c>
      <c r="I324" s="4">
        <v>51.1693</v>
      </c>
      <c r="J324" s="4">
        <v>0</v>
      </c>
      <c r="K324" s="4">
        <v>31.269400000000001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13.857900000000001</v>
      </c>
      <c r="R324" s="4">
        <v>3.6697899999999999</v>
      </c>
      <c r="S324" s="4">
        <v>3.3601800000000001E-2</v>
      </c>
      <c r="T324" s="4">
        <v>0</v>
      </c>
      <c r="U324" s="4">
        <v>0</v>
      </c>
      <c r="V324" s="13">
        <v>67</v>
      </c>
    </row>
    <row r="325" spans="1:22" x14ac:dyDescent="0.35">
      <c r="A325" s="4">
        <v>1000</v>
      </c>
      <c r="B325" s="4">
        <v>980</v>
      </c>
      <c r="C325" s="4">
        <v>29.125230999999999</v>
      </c>
      <c r="D325" s="4">
        <v>66.223009000000005</v>
      </c>
      <c r="E325" s="4">
        <v>-408082.72256299999</v>
      </c>
      <c r="F325" s="4">
        <v>10.96158</v>
      </c>
      <c r="G325" s="4">
        <v>35.329169</v>
      </c>
      <c r="H325" s="4" t="s">
        <v>420</v>
      </c>
      <c r="I325" s="4">
        <v>51.961199999999998</v>
      </c>
      <c r="J325" s="4">
        <v>0</v>
      </c>
      <c r="K325" s="4">
        <v>30.733699999999999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13.231199999999999</v>
      </c>
      <c r="R325" s="4">
        <v>4.03024</v>
      </c>
      <c r="S325" s="4">
        <v>4.3574300000000003E-2</v>
      </c>
      <c r="T325" s="4">
        <v>0</v>
      </c>
      <c r="U325" s="4">
        <v>0</v>
      </c>
      <c r="V325" s="4">
        <v>64</v>
      </c>
    </row>
    <row r="326" spans="1:22" x14ac:dyDescent="0.35">
      <c r="A326" s="4">
        <v>1000</v>
      </c>
      <c r="B326" s="4">
        <v>970</v>
      </c>
      <c r="C326" s="4">
        <v>32.307634999999998</v>
      </c>
      <c r="D326" s="4">
        <v>73.295848000000007</v>
      </c>
      <c r="E326" s="4">
        <v>-452855.032496</v>
      </c>
      <c r="F326" s="4">
        <v>12.180771</v>
      </c>
      <c r="G326" s="4">
        <v>39.179414999999999</v>
      </c>
      <c r="H326" s="4" t="s">
        <v>421</v>
      </c>
      <c r="I326" s="4">
        <v>52.655299999999997</v>
      </c>
      <c r="J326" s="4">
        <v>0</v>
      </c>
      <c r="K326" s="4">
        <v>30.2636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12.6814</v>
      </c>
      <c r="R326" s="4">
        <v>4.3443199999999997</v>
      </c>
      <c r="S326" s="4">
        <v>5.5422699999999998E-2</v>
      </c>
      <c r="T326" s="4">
        <v>0</v>
      </c>
      <c r="U326" s="4">
        <v>0</v>
      </c>
      <c r="V326" s="4">
        <v>62</v>
      </c>
    </row>
    <row r="327" spans="1:22" x14ac:dyDescent="0.35">
      <c r="A327" s="4">
        <v>1000</v>
      </c>
      <c r="B327" s="4">
        <v>960</v>
      </c>
      <c r="C327" s="4">
        <v>35.002406999999998</v>
      </c>
      <c r="D327" s="4">
        <v>79.200614000000002</v>
      </c>
      <c r="E327" s="4">
        <v>-490857.60206399998</v>
      </c>
      <c r="F327" s="4">
        <v>13.215605</v>
      </c>
      <c r="G327" s="4">
        <v>42.430188999999999</v>
      </c>
      <c r="H327" s="4" t="s">
        <v>422</v>
      </c>
      <c r="I327" s="4">
        <v>53.2348</v>
      </c>
      <c r="J327" s="4">
        <v>0</v>
      </c>
      <c r="K327" s="4">
        <v>29.870200000000001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12.2216</v>
      </c>
      <c r="R327" s="4">
        <v>4.6043399999999997</v>
      </c>
      <c r="S327" s="4">
        <v>6.9107000000000002E-2</v>
      </c>
      <c r="T327" s="4">
        <v>0</v>
      </c>
      <c r="U327" s="4">
        <v>0</v>
      </c>
    </row>
    <row r="328" spans="1:22" x14ac:dyDescent="0.35">
      <c r="A328" s="4">
        <v>1000</v>
      </c>
      <c r="B328" s="4">
        <v>950</v>
      </c>
      <c r="C328" s="4">
        <v>37.365501000000002</v>
      </c>
      <c r="D328" s="4">
        <v>84.297751000000005</v>
      </c>
      <c r="E328" s="4">
        <v>-524265.72485399997</v>
      </c>
      <c r="F328" s="4">
        <v>14.124203</v>
      </c>
      <c r="G328" s="4">
        <v>45.270834999999998</v>
      </c>
      <c r="H328" s="4" t="s">
        <v>423</v>
      </c>
      <c r="I328" s="4">
        <v>53.723199999999999</v>
      </c>
      <c r="J328" s="4">
        <v>0</v>
      </c>
      <c r="K328" s="4">
        <v>29.537400000000002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11.8331</v>
      </c>
      <c r="R328" s="4">
        <v>4.8202800000000003</v>
      </c>
      <c r="S328" s="4">
        <v>8.6041500000000007E-2</v>
      </c>
      <c r="T328" s="4">
        <v>0</v>
      </c>
      <c r="U328" s="4">
        <v>0</v>
      </c>
    </row>
    <row r="329" spans="1:22" x14ac:dyDescent="0.35">
      <c r="A329" s="4">
        <v>1000</v>
      </c>
      <c r="B329" s="4">
        <v>940</v>
      </c>
      <c r="C329" s="4">
        <v>39.217067999999998</v>
      </c>
      <c r="D329" s="4">
        <v>88.176689999999994</v>
      </c>
      <c r="E329" s="4">
        <v>-550565.72614899999</v>
      </c>
      <c r="F329" s="4">
        <v>14.835912</v>
      </c>
      <c r="G329" s="4">
        <v>47.481032999999996</v>
      </c>
      <c r="H329" s="4" t="s">
        <v>424</v>
      </c>
      <c r="I329" s="4">
        <v>54.0854</v>
      </c>
      <c r="J329" s="4">
        <v>0</v>
      </c>
      <c r="K329" s="4">
        <v>29.289200000000001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11.543799999999999</v>
      </c>
      <c r="R329" s="4">
        <v>4.9768800000000004</v>
      </c>
      <c r="S329" s="4">
        <v>0.10464900000000001</v>
      </c>
      <c r="T329" s="4">
        <v>0</v>
      </c>
      <c r="U329" s="4">
        <v>0</v>
      </c>
    </row>
    <row r="330" spans="1:22" x14ac:dyDescent="0.35">
      <c r="A330" s="4">
        <v>1000</v>
      </c>
      <c r="B330" s="4">
        <v>930</v>
      </c>
      <c r="C330" s="4">
        <v>40.610484</v>
      </c>
      <c r="D330" s="4">
        <v>90.968959999999996</v>
      </c>
      <c r="E330" s="4">
        <v>-570495.59798399999</v>
      </c>
      <c r="F330" s="4">
        <v>15.370473</v>
      </c>
      <c r="G330" s="4">
        <v>49.126621999999998</v>
      </c>
      <c r="H330" s="4" t="s">
        <v>425</v>
      </c>
      <c r="I330" s="4">
        <v>54.3384</v>
      </c>
      <c r="J330" s="4">
        <v>0</v>
      </c>
      <c r="K330" s="4">
        <v>29.1145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11.3406</v>
      </c>
      <c r="R330" s="4">
        <v>5.0824299999999996</v>
      </c>
      <c r="S330" s="4">
        <v>0.124127</v>
      </c>
      <c r="T330" s="4">
        <v>0</v>
      </c>
      <c r="U330" s="4">
        <v>0</v>
      </c>
    </row>
    <row r="331" spans="1:22" x14ac:dyDescent="0.35">
      <c r="A331" s="4">
        <v>1000</v>
      </c>
      <c r="B331" s="4">
        <v>920</v>
      </c>
      <c r="C331" s="4">
        <v>41.638070999999997</v>
      </c>
      <c r="D331" s="4">
        <v>92.896159999999995</v>
      </c>
      <c r="E331" s="4">
        <v>-585336.28730199998</v>
      </c>
      <c r="F331" s="4">
        <v>15.763268999999999</v>
      </c>
      <c r="G331" s="4">
        <v>50.321632000000001</v>
      </c>
      <c r="H331" s="4" t="s">
        <v>426</v>
      </c>
      <c r="I331" s="4">
        <v>54.508099999999999</v>
      </c>
      <c r="J331" s="4">
        <v>0</v>
      </c>
      <c r="K331" s="4">
        <v>28.995699999999999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11.202999999999999</v>
      </c>
      <c r="R331" s="4">
        <v>5.14933</v>
      </c>
      <c r="S331" s="4">
        <v>0.14383099999999999</v>
      </c>
      <c r="T331" s="4">
        <v>0</v>
      </c>
      <c r="U331" s="4">
        <v>0</v>
      </c>
    </row>
    <row r="332" spans="1:22" x14ac:dyDescent="0.35">
      <c r="A332" s="4">
        <v>1000</v>
      </c>
      <c r="B332" s="4">
        <v>910</v>
      </c>
      <c r="C332" s="4">
        <v>42.394109</v>
      </c>
      <c r="D332" s="4">
        <v>94.182666999999995</v>
      </c>
      <c r="E332" s="4">
        <v>-596397.21493500005</v>
      </c>
      <c r="F332" s="4">
        <v>16.05077</v>
      </c>
      <c r="G332" s="4">
        <v>51.182547</v>
      </c>
      <c r="H332" s="4" t="s">
        <v>426</v>
      </c>
      <c r="I332" s="4">
        <v>54.619700000000002</v>
      </c>
      <c r="J332" s="4">
        <v>0</v>
      </c>
      <c r="K332" s="4">
        <v>28.9162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11.1114</v>
      </c>
      <c r="R332" s="4">
        <v>5.1894</v>
      </c>
      <c r="S332" s="4">
        <v>0.163406</v>
      </c>
      <c r="T332" s="4">
        <v>0</v>
      </c>
      <c r="U332" s="4">
        <v>0</v>
      </c>
    </row>
    <row r="333" spans="1:22" x14ac:dyDescent="0.35">
      <c r="A333" s="4">
        <v>1000</v>
      </c>
      <c r="B333" s="4">
        <v>900</v>
      </c>
      <c r="C333" s="4">
        <v>43.098422999999997</v>
      </c>
      <c r="D333" s="4">
        <v>95.329884000000007</v>
      </c>
      <c r="E333" s="4">
        <v>-606742.75172399997</v>
      </c>
      <c r="F333" s="4">
        <v>16.317485000000001</v>
      </c>
      <c r="G333" s="4">
        <v>51.976663000000002</v>
      </c>
      <c r="H333" s="4" t="s">
        <v>427</v>
      </c>
      <c r="I333" s="4">
        <v>54.703000000000003</v>
      </c>
      <c r="J333" s="4">
        <v>0</v>
      </c>
      <c r="K333" s="4">
        <v>28.854299999999999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11.040900000000001</v>
      </c>
      <c r="R333" s="4">
        <v>5.2129500000000002</v>
      </c>
      <c r="S333" s="4">
        <v>0.18881600000000001</v>
      </c>
      <c r="T333" s="4">
        <v>0</v>
      </c>
      <c r="U333" s="4">
        <v>0</v>
      </c>
    </row>
    <row r="334" spans="1:22" x14ac:dyDescent="0.35">
      <c r="A334" s="4">
        <v>1000</v>
      </c>
      <c r="B334" s="4">
        <v>890</v>
      </c>
      <c r="C334" s="4">
        <v>43.849379999999996</v>
      </c>
      <c r="D334" s="4">
        <v>96.558688000000004</v>
      </c>
      <c r="E334" s="4">
        <v>-617735.95975100005</v>
      </c>
      <c r="F334" s="4">
        <v>16.601199999999999</v>
      </c>
      <c r="G334" s="4">
        <v>52.822358000000001</v>
      </c>
      <c r="H334" s="4" t="s">
        <v>427</v>
      </c>
      <c r="I334" s="4">
        <v>54.768900000000002</v>
      </c>
      <c r="J334" s="4">
        <v>0</v>
      </c>
      <c r="K334" s="4">
        <v>28.801100000000002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10.9817</v>
      </c>
      <c r="R334" s="4">
        <v>5.2202900000000003</v>
      </c>
      <c r="S334" s="4">
        <v>0.22805300000000001</v>
      </c>
      <c r="T334" s="4">
        <v>0</v>
      </c>
      <c r="U334" s="4">
        <v>0</v>
      </c>
    </row>
    <row r="335" spans="1:22" x14ac:dyDescent="0.35">
      <c r="A335" s="4">
        <v>1000</v>
      </c>
      <c r="B335" s="4">
        <v>880</v>
      </c>
      <c r="C335" s="4">
        <v>43.855144000000003</v>
      </c>
      <c r="D335" s="4">
        <v>96.114407999999997</v>
      </c>
      <c r="E335" s="4">
        <v>-618346.67322899995</v>
      </c>
      <c r="F335" s="4">
        <v>16.599076</v>
      </c>
      <c r="G335" s="4">
        <v>52.770308999999997</v>
      </c>
      <c r="H335" s="4" t="s">
        <v>427</v>
      </c>
      <c r="I335" s="4">
        <v>54.764800000000001</v>
      </c>
      <c r="J335" s="4">
        <v>0</v>
      </c>
      <c r="K335" s="4">
        <v>28.803799999999999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10.9848</v>
      </c>
      <c r="R335" s="4">
        <v>5.2184499999999998</v>
      </c>
      <c r="S335" s="4">
        <v>0.228023</v>
      </c>
      <c r="T335" s="4">
        <v>0</v>
      </c>
      <c r="U335" s="4">
        <v>0</v>
      </c>
    </row>
    <row r="336" spans="1:22" x14ac:dyDescent="0.35">
      <c r="A336" s="4">
        <v>1000</v>
      </c>
      <c r="B336" s="4">
        <v>870</v>
      </c>
      <c r="C336" s="4">
        <v>43.862141000000001</v>
      </c>
      <c r="D336" s="4">
        <v>95.669166000000004</v>
      </c>
      <c r="E336" s="4">
        <v>-618974.42648899998</v>
      </c>
      <c r="F336" s="4">
        <v>16.597414000000001</v>
      </c>
      <c r="G336" s="4">
        <v>52.720542999999999</v>
      </c>
      <c r="H336" s="4" t="s">
        <v>427</v>
      </c>
      <c r="I336" s="4">
        <v>54.760599999999997</v>
      </c>
      <c r="J336" s="4">
        <v>0</v>
      </c>
      <c r="K336" s="4">
        <v>28.806699999999999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10.988200000000001</v>
      </c>
      <c r="R336" s="4">
        <v>5.2164999999999999</v>
      </c>
      <c r="S336" s="4">
        <v>0.227987</v>
      </c>
      <c r="T336" s="4">
        <v>0</v>
      </c>
      <c r="U336" s="4">
        <v>0</v>
      </c>
    </row>
    <row r="337" spans="1:21" x14ac:dyDescent="0.35">
      <c r="A337" s="4">
        <v>1000</v>
      </c>
      <c r="B337" s="4">
        <v>860</v>
      </c>
      <c r="C337" s="4">
        <v>43.870372000000003</v>
      </c>
      <c r="D337" s="4">
        <v>95.222859999999997</v>
      </c>
      <c r="E337" s="4">
        <v>-619619.30591500003</v>
      </c>
      <c r="F337" s="4">
        <v>16.596215000000001</v>
      </c>
      <c r="G337" s="4">
        <v>52.673397999999999</v>
      </c>
      <c r="H337" s="4" t="s">
        <v>427</v>
      </c>
      <c r="I337" s="4">
        <v>54.756</v>
      </c>
      <c r="J337" s="4">
        <v>0</v>
      </c>
      <c r="K337" s="4">
        <v>28.809799999999999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10.9918</v>
      </c>
      <c r="R337" s="4">
        <v>5.2144300000000001</v>
      </c>
      <c r="S337" s="4">
        <v>0.22794400000000001</v>
      </c>
      <c r="T337" s="4">
        <v>0</v>
      </c>
      <c r="U337" s="4">
        <v>0</v>
      </c>
    </row>
    <row r="338" spans="1:21" x14ac:dyDescent="0.35">
      <c r="A338" s="4">
        <v>1000</v>
      </c>
      <c r="B338" s="4">
        <v>850</v>
      </c>
      <c r="C338" s="4">
        <v>43.879829999999998</v>
      </c>
      <c r="D338" s="4">
        <v>94.775360000000006</v>
      </c>
      <c r="E338" s="4">
        <v>-620281.27263400005</v>
      </c>
      <c r="F338" s="4">
        <v>16.595475</v>
      </c>
      <c r="G338" s="4">
        <v>52.629289999999997</v>
      </c>
      <c r="H338" s="4" t="s">
        <v>427</v>
      </c>
      <c r="I338" s="4">
        <v>54.751199999999997</v>
      </c>
      <c r="J338" s="4">
        <v>0</v>
      </c>
      <c r="K338" s="4">
        <v>28.812999999999999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10.9956</v>
      </c>
      <c r="R338" s="4">
        <v>5.2122400000000004</v>
      </c>
      <c r="S338" s="4">
        <v>0.22789499999999999</v>
      </c>
      <c r="T338" s="4">
        <v>0</v>
      </c>
      <c r="U338" s="4">
        <v>0</v>
      </c>
    </row>
    <row r="340" spans="1:21" x14ac:dyDescent="0.35">
      <c r="A340" s="4" t="s">
        <v>428</v>
      </c>
      <c r="B340" s="4" t="s">
        <v>298</v>
      </c>
      <c r="C340" s="4" t="s">
        <v>299</v>
      </c>
      <c r="D340" s="4" t="s">
        <v>300</v>
      </c>
      <c r="E340" s="4" t="s">
        <v>301</v>
      </c>
    </row>
    <row r="341" spans="1:21" x14ac:dyDescent="0.35">
      <c r="A341" s="4" t="s">
        <v>268</v>
      </c>
      <c r="B341" s="4" t="s">
        <v>269</v>
      </c>
      <c r="C341" s="4" t="s">
        <v>270</v>
      </c>
      <c r="D341" s="4" t="s">
        <v>3</v>
      </c>
      <c r="E341" s="4" t="s">
        <v>273</v>
      </c>
      <c r="F341" s="4" t="s">
        <v>5</v>
      </c>
      <c r="G341" s="4" t="s">
        <v>276</v>
      </c>
      <c r="H341" s="4" t="s">
        <v>304</v>
      </c>
    </row>
    <row r="342" spans="1:21" x14ac:dyDescent="0.35">
      <c r="A342" s="4">
        <v>1000</v>
      </c>
      <c r="B342" s="4">
        <v>1030</v>
      </c>
      <c r="C342" s="4">
        <v>5.5843999999999998E-2</v>
      </c>
      <c r="D342" s="4">
        <v>0.568496</v>
      </c>
      <c r="E342" s="4">
        <v>-643.02916700000003</v>
      </c>
      <c r="F342" s="4">
        <v>0.32850800000000002</v>
      </c>
      <c r="G342" s="4">
        <v>0.172096</v>
      </c>
      <c r="H342" s="4" t="s">
        <v>295</v>
      </c>
    </row>
    <row r="343" spans="1:21" x14ac:dyDescent="0.35">
      <c r="A343" s="4">
        <v>1000</v>
      </c>
      <c r="B343" s="4">
        <v>1020</v>
      </c>
      <c r="C343" s="4">
        <v>0.26431399999999999</v>
      </c>
      <c r="D343" s="4">
        <v>2.6844679999999999</v>
      </c>
      <c r="E343" s="4">
        <v>-3051.6857279999999</v>
      </c>
      <c r="F343" s="4">
        <v>1.5383709999999999</v>
      </c>
      <c r="G343" s="4">
        <v>0.81712799999999997</v>
      </c>
      <c r="H343" s="4" t="s">
        <v>295</v>
      </c>
    </row>
    <row r="344" spans="1:21" x14ac:dyDescent="0.35">
      <c r="A344" s="4">
        <v>1000</v>
      </c>
      <c r="B344" s="4">
        <v>1010</v>
      </c>
      <c r="C344" s="4">
        <v>0.46170899999999998</v>
      </c>
      <c r="D344" s="4">
        <v>4.6781810000000004</v>
      </c>
      <c r="E344" s="4">
        <v>-5345.039734</v>
      </c>
      <c r="F344" s="4">
        <v>2.6582759999999999</v>
      </c>
      <c r="G344" s="4">
        <v>1.432164</v>
      </c>
      <c r="H344" s="4" t="s">
        <v>295</v>
      </c>
    </row>
    <row r="345" spans="1:21" x14ac:dyDescent="0.35">
      <c r="A345" s="4">
        <v>1000</v>
      </c>
      <c r="B345" s="4">
        <v>1000</v>
      </c>
      <c r="C345" s="4">
        <v>0.71894800000000003</v>
      </c>
      <c r="D345" s="4">
        <v>7.2671270000000003</v>
      </c>
      <c r="E345" s="4">
        <v>-8345.3415659999991</v>
      </c>
      <c r="F345" s="4">
        <v>4.0939209999999999</v>
      </c>
      <c r="G345" s="4">
        <v>2.2380080000000002</v>
      </c>
      <c r="H345" s="4" t="s">
        <v>295</v>
      </c>
    </row>
    <row r="346" spans="1:21" x14ac:dyDescent="0.35">
      <c r="A346" s="4">
        <v>1000</v>
      </c>
      <c r="B346" s="4">
        <v>990</v>
      </c>
      <c r="C346" s="4">
        <v>0.95748900000000003</v>
      </c>
      <c r="D346" s="4">
        <v>9.6547549999999998</v>
      </c>
      <c r="E346" s="4">
        <v>-11144.121101999999</v>
      </c>
      <c r="F346" s="4">
        <v>5.3914119999999999</v>
      </c>
      <c r="G346" s="4">
        <v>2.9917699999999998</v>
      </c>
      <c r="H346" s="4" t="s">
        <v>295</v>
      </c>
    </row>
    <row r="347" spans="1:21" x14ac:dyDescent="0.35">
      <c r="A347" s="4">
        <v>1000</v>
      </c>
      <c r="B347" s="4">
        <v>980</v>
      </c>
      <c r="C347" s="4">
        <v>1.1580079999999999</v>
      </c>
      <c r="D347" s="4">
        <v>11.647856000000001</v>
      </c>
      <c r="E347" s="4">
        <v>-13514.197114000001</v>
      </c>
      <c r="F347" s="4">
        <v>6.4464410000000001</v>
      </c>
      <c r="G347" s="4">
        <v>3.6327120000000002</v>
      </c>
      <c r="H347" s="4" t="s">
        <v>295</v>
      </c>
    </row>
    <row r="348" spans="1:21" x14ac:dyDescent="0.35">
      <c r="A348" s="4">
        <v>1000</v>
      </c>
      <c r="B348" s="4">
        <v>970</v>
      </c>
      <c r="C348" s="4">
        <v>1.330473</v>
      </c>
      <c r="D348" s="4">
        <v>13.349098</v>
      </c>
      <c r="E348" s="4">
        <v>-15568.733855</v>
      </c>
      <c r="F348" s="4">
        <v>7.320894</v>
      </c>
      <c r="G348" s="4">
        <v>4.1913200000000002</v>
      </c>
      <c r="H348" s="4" t="s">
        <v>295</v>
      </c>
    </row>
    <row r="349" spans="1:21" x14ac:dyDescent="0.35">
      <c r="A349" s="4">
        <v>1000</v>
      </c>
      <c r="B349" s="4">
        <v>960</v>
      </c>
      <c r="C349" s="4">
        <v>1.477587</v>
      </c>
      <c r="D349" s="4">
        <v>14.787461</v>
      </c>
      <c r="E349" s="4">
        <v>-17336.855288999999</v>
      </c>
      <c r="F349" s="4">
        <v>8.0346379999999993</v>
      </c>
      <c r="G349" s="4">
        <v>4.6755009999999997</v>
      </c>
      <c r="H349" s="4" t="s">
        <v>295</v>
      </c>
    </row>
    <row r="350" spans="1:21" x14ac:dyDescent="0.35">
      <c r="A350" s="4">
        <v>1000</v>
      </c>
      <c r="B350" s="4">
        <v>950</v>
      </c>
      <c r="C350" s="4">
        <v>1.6102639999999999</v>
      </c>
      <c r="D350" s="4">
        <v>16.073685000000001</v>
      </c>
      <c r="E350" s="4">
        <v>-18944.653139999999</v>
      </c>
      <c r="F350" s="4">
        <v>8.6510300000000004</v>
      </c>
      <c r="G350" s="4">
        <v>5.1193379999999999</v>
      </c>
      <c r="H350" s="4" t="s">
        <v>295</v>
      </c>
    </row>
    <row r="351" spans="1:21" x14ac:dyDescent="0.35">
      <c r="A351" s="4">
        <v>1000</v>
      </c>
      <c r="B351" s="4">
        <v>940</v>
      </c>
      <c r="C351" s="4">
        <v>1.716361</v>
      </c>
      <c r="D351" s="4">
        <v>17.087841000000001</v>
      </c>
      <c r="E351" s="4">
        <v>-20247.577989000001</v>
      </c>
      <c r="F351" s="4">
        <v>9.1082520000000002</v>
      </c>
      <c r="G351" s="4">
        <v>5.483835</v>
      </c>
      <c r="H351" s="4" t="s">
        <v>295</v>
      </c>
    </row>
    <row r="352" spans="1:21" x14ac:dyDescent="0.35">
      <c r="A352" s="4">
        <v>1000</v>
      </c>
      <c r="B352" s="4">
        <v>930</v>
      </c>
      <c r="C352" s="4">
        <v>1.797858</v>
      </c>
      <c r="D352" s="4">
        <v>17.851545000000002</v>
      </c>
      <c r="E352" s="4">
        <v>-21266.575779999999</v>
      </c>
      <c r="F352" s="4">
        <v>9.4217460000000006</v>
      </c>
      <c r="G352" s="4">
        <v>5.7744970000000002</v>
      </c>
      <c r="H352" s="4" t="s">
        <v>295</v>
      </c>
    </row>
    <row r="353" spans="1:12" x14ac:dyDescent="0.35">
      <c r="A353" s="4">
        <v>1000</v>
      </c>
      <c r="B353" s="4">
        <v>920</v>
      </c>
      <c r="C353" s="4">
        <v>1.8591629999999999</v>
      </c>
      <c r="D353" s="4">
        <v>18.41029</v>
      </c>
      <c r="E353" s="4">
        <v>-22051.625865999998</v>
      </c>
      <c r="F353" s="4">
        <v>9.6190569999999997</v>
      </c>
      <c r="G353" s="4">
        <v>6.0046840000000001</v>
      </c>
      <c r="H353" s="4" t="s">
        <v>295</v>
      </c>
    </row>
    <row r="354" spans="1:12" x14ac:dyDescent="0.35">
      <c r="A354" s="4">
        <v>1000</v>
      </c>
      <c r="B354" s="4">
        <v>910</v>
      </c>
      <c r="C354" s="4">
        <v>1.905179</v>
      </c>
      <c r="D354" s="4">
        <v>18.814017</v>
      </c>
      <c r="E354" s="4">
        <v>-22659.131798999999</v>
      </c>
      <c r="F354" s="4">
        <v>9.7291329999999991</v>
      </c>
      <c r="G354" s="4">
        <v>6.1895689999999997</v>
      </c>
      <c r="H354" s="4" t="s">
        <v>295</v>
      </c>
    </row>
    <row r="355" spans="1:12" x14ac:dyDescent="0.35">
      <c r="A355" s="4">
        <v>1000</v>
      </c>
      <c r="B355" s="4">
        <v>900</v>
      </c>
      <c r="C355" s="4">
        <v>1.9489529999999999</v>
      </c>
      <c r="D355" s="4">
        <v>19.192391000000001</v>
      </c>
      <c r="E355" s="4">
        <v>-23243.275893000002</v>
      </c>
      <c r="F355" s="4">
        <v>9.8207050000000002</v>
      </c>
      <c r="G355" s="4">
        <v>6.3712439999999999</v>
      </c>
      <c r="H355" s="4" t="s">
        <v>295</v>
      </c>
    </row>
    <row r="356" spans="1:12" x14ac:dyDescent="0.35">
      <c r="A356" s="4">
        <v>1000</v>
      </c>
      <c r="B356" s="4">
        <v>890</v>
      </c>
      <c r="C356" s="4">
        <v>1.9953460000000001</v>
      </c>
      <c r="D356" s="4">
        <v>19.593225</v>
      </c>
      <c r="E356" s="4">
        <v>-23862.001628000002</v>
      </c>
      <c r="F356" s="4">
        <v>9.9182769999999998</v>
      </c>
      <c r="G356" s="4">
        <v>6.5658909999999997</v>
      </c>
      <c r="H356" s="4" t="s">
        <v>295</v>
      </c>
    </row>
    <row r="357" spans="1:12" x14ac:dyDescent="0.35">
      <c r="A357" s="4">
        <v>1000</v>
      </c>
      <c r="B357" s="4">
        <v>880</v>
      </c>
      <c r="C357" s="4">
        <v>1.9953460000000001</v>
      </c>
      <c r="D357" s="4">
        <v>19.536335999999999</v>
      </c>
      <c r="E357" s="4">
        <v>-23927.886918</v>
      </c>
      <c r="F357" s="4">
        <v>9.780951</v>
      </c>
      <c r="G357" s="4">
        <v>6.6116450000000002</v>
      </c>
      <c r="H357" s="4" t="s">
        <v>295</v>
      </c>
    </row>
    <row r="358" spans="1:12" x14ac:dyDescent="0.35">
      <c r="A358" s="4">
        <v>1000</v>
      </c>
      <c r="B358" s="4">
        <v>870</v>
      </c>
      <c r="C358" s="4">
        <v>1.9953460000000001</v>
      </c>
      <c r="D358" s="4">
        <v>19.478539999999999</v>
      </c>
      <c r="E358" s="4">
        <v>-23994.244414000001</v>
      </c>
      <c r="F358" s="4">
        <v>9.6424590000000006</v>
      </c>
      <c r="G358" s="4">
        <v>6.6603659999999998</v>
      </c>
      <c r="H358" s="4" t="s">
        <v>295</v>
      </c>
    </row>
    <row r="359" spans="1:12" x14ac:dyDescent="0.35">
      <c r="A359" s="4">
        <v>1000</v>
      </c>
      <c r="B359" s="4">
        <v>860</v>
      </c>
      <c r="C359" s="4">
        <v>1.9953460000000001</v>
      </c>
      <c r="D359" s="4">
        <v>19.419795000000001</v>
      </c>
      <c r="E359" s="4">
        <v>-24061.104853000001</v>
      </c>
      <c r="F359" s="4">
        <v>9.5027620000000006</v>
      </c>
      <c r="G359" s="4">
        <v>6.7122710000000003</v>
      </c>
      <c r="H359" s="4" t="s">
        <v>295</v>
      </c>
    </row>
    <row r="360" spans="1:12" x14ac:dyDescent="0.35">
      <c r="A360" s="4">
        <v>1000</v>
      </c>
      <c r="B360" s="4">
        <v>850</v>
      </c>
      <c r="C360" s="4">
        <v>1.9953460000000001</v>
      </c>
      <c r="D360" s="4">
        <v>19.360053000000001</v>
      </c>
      <c r="E360" s="4">
        <v>-24128.501217000001</v>
      </c>
      <c r="F360" s="4">
        <v>9.3618179999999995</v>
      </c>
      <c r="G360" s="4">
        <v>6.7675919999999996</v>
      </c>
      <c r="H360" s="4" t="s">
        <v>295</v>
      </c>
    </row>
    <row r="362" spans="1:12" x14ac:dyDescent="0.35">
      <c r="A362" s="4" t="s">
        <v>265</v>
      </c>
      <c r="B362" s="4" t="s">
        <v>266</v>
      </c>
    </row>
    <row r="364" spans="1:12" x14ac:dyDescent="0.35">
      <c r="A364" s="4" t="s">
        <v>429</v>
      </c>
      <c r="B364" s="4" t="s">
        <v>430</v>
      </c>
    </row>
    <row r="365" spans="1:12" x14ac:dyDescent="0.35">
      <c r="A365" s="4" t="s">
        <v>268</v>
      </c>
      <c r="B365" s="4" t="s">
        <v>269</v>
      </c>
      <c r="C365" s="4" t="s">
        <v>270</v>
      </c>
      <c r="D365" s="4" t="s">
        <v>297</v>
      </c>
      <c r="E365" s="4" t="s">
        <v>381</v>
      </c>
      <c r="F365" s="4" t="s">
        <v>352</v>
      </c>
      <c r="G365" s="4" t="s">
        <v>302</v>
      </c>
      <c r="H365" s="4" t="s">
        <v>411</v>
      </c>
      <c r="I365" s="4" t="s">
        <v>326</v>
      </c>
      <c r="J365" s="4" t="s">
        <v>320</v>
      </c>
      <c r="K365" s="4" t="s">
        <v>324</v>
      </c>
      <c r="L365" s="4" t="s">
        <v>428</v>
      </c>
    </row>
    <row r="366" spans="1:12" x14ac:dyDescent="0.35">
      <c r="A366" s="4">
        <v>1000</v>
      </c>
      <c r="B366" s="4">
        <v>1400</v>
      </c>
      <c r="C366" s="4">
        <v>99.082746999999998</v>
      </c>
      <c r="D366" s="4">
        <v>99.082746999999998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</row>
    <row r="367" spans="1:12" x14ac:dyDescent="0.35">
      <c r="A367" s="4">
        <v>1000</v>
      </c>
      <c r="B367" s="4">
        <v>1400</v>
      </c>
      <c r="C367" s="4">
        <v>99.082746999999998</v>
      </c>
      <c r="D367" s="4">
        <v>99.082746999999998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</row>
    <row r="368" spans="1:12" x14ac:dyDescent="0.35">
      <c r="A368" s="4">
        <v>1000</v>
      </c>
      <c r="B368" s="4">
        <v>1390</v>
      </c>
      <c r="C368" s="4">
        <v>99.082993999999999</v>
      </c>
      <c r="D368" s="4">
        <v>99.082993999999999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</row>
    <row r="369" spans="1:12" x14ac:dyDescent="0.35">
      <c r="A369" s="4">
        <v>1000</v>
      </c>
      <c r="B369" s="4">
        <v>1380</v>
      </c>
      <c r="C369" s="4">
        <v>99.083264</v>
      </c>
      <c r="D369" s="4">
        <v>99.083264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</row>
    <row r="370" spans="1:12" x14ac:dyDescent="0.35">
      <c r="A370" s="4">
        <v>1000</v>
      </c>
      <c r="B370" s="4">
        <v>1370</v>
      </c>
      <c r="C370" s="4">
        <v>99.083557999999996</v>
      </c>
      <c r="D370" s="4">
        <v>99.083557999999996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</row>
    <row r="371" spans="1:12" x14ac:dyDescent="0.35">
      <c r="A371" s="4">
        <v>1000</v>
      </c>
      <c r="B371" s="4">
        <v>1360</v>
      </c>
      <c r="C371" s="4">
        <v>99.083876000000004</v>
      </c>
      <c r="D371" s="4">
        <v>99.083876000000004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</row>
    <row r="372" spans="1:12" x14ac:dyDescent="0.35">
      <c r="A372" s="4">
        <v>1000</v>
      </c>
      <c r="B372" s="4">
        <v>1350</v>
      </c>
      <c r="C372" s="4">
        <v>99.084218000000007</v>
      </c>
      <c r="D372" s="4">
        <v>99.084218000000007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</row>
    <row r="373" spans="1:12" x14ac:dyDescent="0.35">
      <c r="A373" s="4">
        <v>1000</v>
      </c>
      <c r="B373" s="4">
        <v>1340</v>
      </c>
      <c r="C373" s="4">
        <v>99.084585000000004</v>
      </c>
      <c r="D373" s="4">
        <v>99.084585000000004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</row>
    <row r="374" spans="1:12" x14ac:dyDescent="0.35">
      <c r="A374" s="4">
        <v>1000</v>
      </c>
      <c r="B374" s="4">
        <v>1330</v>
      </c>
      <c r="C374" s="4">
        <v>99.084979000000004</v>
      </c>
      <c r="D374" s="4">
        <v>99.084979000000004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</row>
    <row r="375" spans="1:12" x14ac:dyDescent="0.35">
      <c r="A375" s="4">
        <v>1000</v>
      </c>
      <c r="B375" s="4">
        <v>1320</v>
      </c>
      <c r="C375" s="4">
        <v>99.085398999999995</v>
      </c>
      <c r="D375" s="4">
        <v>99.085398999999995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</row>
    <row r="376" spans="1:12" x14ac:dyDescent="0.35">
      <c r="A376" s="4">
        <v>1000</v>
      </c>
      <c r="B376" s="4">
        <v>1310</v>
      </c>
      <c r="C376" s="4">
        <v>99.085847000000001</v>
      </c>
      <c r="D376" s="4">
        <v>99.085847000000001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</row>
    <row r="377" spans="1:12" x14ac:dyDescent="0.35">
      <c r="A377" s="4">
        <v>1000</v>
      </c>
      <c r="B377" s="4">
        <v>1300</v>
      </c>
      <c r="C377" s="4">
        <v>99.086322999999993</v>
      </c>
      <c r="D377" s="4">
        <v>99.086322999999993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</row>
    <row r="378" spans="1:12" x14ac:dyDescent="0.35">
      <c r="A378" s="4">
        <v>1000</v>
      </c>
      <c r="B378" s="4">
        <v>1290</v>
      </c>
      <c r="C378" s="4">
        <v>99.086828999999994</v>
      </c>
      <c r="D378" s="4">
        <v>99.086828999999994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</row>
    <row r="379" spans="1:12" x14ac:dyDescent="0.35">
      <c r="A379" s="4">
        <v>1000</v>
      </c>
      <c r="B379" s="4">
        <v>1280</v>
      </c>
      <c r="C379" s="4">
        <v>99.087363999999994</v>
      </c>
      <c r="D379" s="4">
        <v>99.087363999999994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</row>
    <row r="380" spans="1:12" x14ac:dyDescent="0.35">
      <c r="A380" s="4">
        <v>1000</v>
      </c>
      <c r="B380" s="4">
        <v>1270</v>
      </c>
      <c r="C380" s="4">
        <v>99.087930999999998</v>
      </c>
      <c r="D380" s="4">
        <v>99.087930999999998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</row>
    <row r="381" spans="1:12" x14ac:dyDescent="0.35">
      <c r="A381" s="4">
        <v>1000</v>
      </c>
      <c r="B381" s="4">
        <v>1260</v>
      </c>
      <c r="C381" s="4">
        <v>99.088530000000006</v>
      </c>
      <c r="D381" s="4">
        <v>99.088530000000006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</row>
    <row r="382" spans="1:12" x14ac:dyDescent="0.35">
      <c r="A382" s="4">
        <v>1000</v>
      </c>
      <c r="B382" s="4">
        <v>1250</v>
      </c>
      <c r="C382" s="4">
        <v>99.089162000000002</v>
      </c>
      <c r="D382" s="4">
        <v>99.089162000000002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</row>
    <row r="383" spans="1:12" x14ac:dyDescent="0.35">
      <c r="A383" s="4">
        <v>1000</v>
      </c>
      <c r="B383" s="4">
        <v>1240</v>
      </c>
      <c r="C383" s="4">
        <v>99.089827</v>
      </c>
      <c r="D383" s="4">
        <v>99.089827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</row>
    <row r="384" spans="1:12" x14ac:dyDescent="0.35">
      <c r="A384" s="4">
        <v>1000</v>
      </c>
      <c r="B384" s="4">
        <v>1230</v>
      </c>
      <c r="C384" s="4">
        <v>99.090528000000006</v>
      </c>
      <c r="D384" s="4">
        <v>99.090528000000006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</row>
    <row r="385" spans="1:12" x14ac:dyDescent="0.35">
      <c r="A385" s="4">
        <v>1000</v>
      </c>
      <c r="B385" s="4">
        <v>1220</v>
      </c>
      <c r="C385" s="4">
        <v>99.091265000000007</v>
      </c>
      <c r="D385" s="4">
        <v>99.091265000000007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</row>
    <row r="386" spans="1:12" x14ac:dyDescent="0.35">
      <c r="A386" s="4">
        <v>1000</v>
      </c>
      <c r="B386" s="4">
        <v>1210</v>
      </c>
      <c r="C386" s="4">
        <v>99.092039999999997</v>
      </c>
      <c r="D386" s="4">
        <v>99.092039999999997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</row>
    <row r="387" spans="1:12" x14ac:dyDescent="0.35">
      <c r="A387" s="4">
        <v>1000</v>
      </c>
      <c r="B387" s="4">
        <v>1200</v>
      </c>
      <c r="C387" s="4">
        <v>99.092853000000005</v>
      </c>
      <c r="D387" s="4">
        <v>99.092853000000005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</row>
    <row r="388" spans="1:12" x14ac:dyDescent="0.35">
      <c r="A388" s="4">
        <v>1000</v>
      </c>
      <c r="B388" s="4">
        <v>1190</v>
      </c>
      <c r="C388" s="4">
        <v>99.093706999999995</v>
      </c>
      <c r="D388" s="4">
        <v>99.093706999999995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</row>
    <row r="389" spans="1:12" x14ac:dyDescent="0.35">
      <c r="A389" s="4">
        <v>1000</v>
      </c>
      <c r="B389" s="4">
        <v>1180</v>
      </c>
      <c r="C389" s="4">
        <v>99.094600999999997</v>
      </c>
      <c r="D389" s="4">
        <v>99.094600999999997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</row>
    <row r="390" spans="1:12" x14ac:dyDescent="0.35">
      <c r="A390" s="4">
        <v>1000</v>
      </c>
      <c r="B390" s="4">
        <v>1170</v>
      </c>
      <c r="C390" s="4">
        <v>99.095539000000002</v>
      </c>
      <c r="D390" s="4">
        <v>99.095539000000002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</row>
    <row r="391" spans="1:12" x14ac:dyDescent="0.35">
      <c r="A391" s="4">
        <v>1000</v>
      </c>
      <c r="B391" s="4">
        <v>1160</v>
      </c>
      <c r="C391" s="4">
        <v>99.096520999999996</v>
      </c>
      <c r="D391" s="4">
        <v>99.096520999999996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</row>
    <row r="392" spans="1:12" x14ac:dyDescent="0.35">
      <c r="A392" s="4">
        <v>1000</v>
      </c>
      <c r="B392" s="4">
        <v>1150</v>
      </c>
      <c r="C392" s="4">
        <v>99.096917000000005</v>
      </c>
      <c r="D392" s="4">
        <v>98.803804</v>
      </c>
      <c r="E392" s="4">
        <v>0.29311399999999999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</row>
    <row r="393" spans="1:12" x14ac:dyDescent="0.35">
      <c r="A393" s="4">
        <v>1000</v>
      </c>
      <c r="B393" s="4">
        <v>1140</v>
      </c>
      <c r="C393" s="4">
        <v>99.096000000000004</v>
      </c>
      <c r="D393" s="4">
        <v>97.928602999999995</v>
      </c>
      <c r="E393" s="4">
        <v>1.167397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</row>
    <row r="394" spans="1:12" x14ac:dyDescent="0.35">
      <c r="A394" s="4">
        <v>1000</v>
      </c>
      <c r="B394" s="4">
        <v>1130</v>
      </c>
      <c r="C394" s="4">
        <v>99.094988999999998</v>
      </c>
      <c r="D394" s="4">
        <v>97.066542999999996</v>
      </c>
      <c r="E394" s="4">
        <v>2.0284460000000002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</row>
    <row r="395" spans="1:12" x14ac:dyDescent="0.35">
      <c r="A395" s="4">
        <v>1000</v>
      </c>
      <c r="B395" s="4">
        <v>1120</v>
      </c>
      <c r="C395" s="4">
        <v>99.094900999999993</v>
      </c>
      <c r="D395" s="4">
        <v>93.055029000000005</v>
      </c>
      <c r="E395" s="4">
        <v>2.2271749999999999</v>
      </c>
      <c r="F395" s="4">
        <v>3.812697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</row>
    <row r="396" spans="1:12" x14ac:dyDescent="0.35">
      <c r="A396" s="4">
        <v>1000</v>
      </c>
      <c r="B396" s="4">
        <v>1110</v>
      </c>
      <c r="C396" s="4">
        <v>99.095395999999994</v>
      </c>
      <c r="D396" s="4">
        <v>88.891023000000004</v>
      </c>
      <c r="E396" s="4">
        <v>2.3670949999999999</v>
      </c>
      <c r="F396" s="4">
        <v>7.8372770000000003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</row>
    <row r="397" spans="1:12" x14ac:dyDescent="0.35">
      <c r="A397" s="4">
        <v>1000</v>
      </c>
      <c r="B397" s="4">
        <v>1100</v>
      </c>
      <c r="C397" s="4">
        <v>99.096334999999996</v>
      </c>
      <c r="D397" s="4">
        <v>84.968433000000005</v>
      </c>
      <c r="E397" s="4">
        <v>2.540111</v>
      </c>
      <c r="F397" s="4">
        <v>11.587790999999999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</row>
    <row r="398" spans="1:12" x14ac:dyDescent="0.35">
      <c r="A398" s="4">
        <v>1000</v>
      </c>
      <c r="B398" s="4">
        <v>1090</v>
      </c>
      <c r="C398" s="4">
        <v>99.098095999999998</v>
      </c>
      <c r="D398" s="4">
        <v>81.230309000000005</v>
      </c>
      <c r="E398" s="4">
        <v>2.7467009999999998</v>
      </c>
      <c r="F398" s="4">
        <v>15.101678</v>
      </c>
      <c r="G398" s="4">
        <v>0</v>
      </c>
      <c r="H398" s="4">
        <v>0</v>
      </c>
      <c r="I398" s="4">
        <v>1.9408999999999999E-2</v>
      </c>
      <c r="J398" s="4">
        <v>0</v>
      </c>
      <c r="K398" s="4">
        <v>0</v>
      </c>
      <c r="L398" s="4">
        <v>0</v>
      </c>
    </row>
    <row r="399" spans="1:12" x14ac:dyDescent="0.35">
      <c r="A399" s="4">
        <v>1000</v>
      </c>
      <c r="B399" s="4">
        <v>1080</v>
      </c>
      <c r="C399" s="4">
        <v>99.102152000000004</v>
      </c>
      <c r="D399" s="4">
        <v>77.572950000000006</v>
      </c>
      <c r="E399" s="4">
        <v>2.9712070000000002</v>
      </c>
      <c r="F399" s="4">
        <v>18.436648999999999</v>
      </c>
      <c r="G399" s="4">
        <v>0</v>
      </c>
      <c r="H399" s="4">
        <v>0</v>
      </c>
      <c r="I399" s="4">
        <v>0.121346</v>
      </c>
      <c r="J399" s="4">
        <v>0</v>
      </c>
      <c r="K399" s="4">
        <v>0</v>
      </c>
      <c r="L399" s="4">
        <v>0</v>
      </c>
    </row>
    <row r="400" spans="1:12" x14ac:dyDescent="0.35">
      <c r="A400" s="4">
        <v>1000</v>
      </c>
      <c r="B400" s="4">
        <v>1070</v>
      </c>
      <c r="C400" s="4">
        <v>99.108300999999997</v>
      </c>
      <c r="D400" s="4">
        <v>74.033064999999993</v>
      </c>
      <c r="E400" s="4">
        <v>3.2036709999999999</v>
      </c>
      <c r="F400" s="4">
        <v>21.576751999999999</v>
      </c>
      <c r="G400" s="4">
        <v>0</v>
      </c>
      <c r="H400" s="4">
        <v>0</v>
      </c>
      <c r="I400" s="4">
        <v>0.29481299999999999</v>
      </c>
      <c r="J400" s="4">
        <v>0</v>
      </c>
      <c r="K400" s="4">
        <v>0</v>
      </c>
      <c r="L400" s="4">
        <v>0</v>
      </c>
    </row>
    <row r="401" spans="1:12" x14ac:dyDescent="0.35">
      <c r="A401" s="4">
        <v>1000</v>
      </c>
      <c r="B401" s="4">
        <v>1060</v>
      </c>
      <c r="C401" s="4">
        <v>99.115802000000002</v>
      </c>
      <c r="D401" s="4">
        <v>69.147817000000003</v>
      </c>
      <c r="E401" s="4">
        <v>3.9004919999999998</v>
      </c>
      <c r="F401" s="4">
        <v>23.5364</v>
      </c>
      <c r="G401" s="4">
        <v>0</v>
      </c>
      <c r="H401" s="4">
        <v>1.8791340000000001</v>
      </c>
      <c r="I401" s="4">
        <v>0.65195800000000004</v>
      </c>
      <c r="J401" s="4">
        <v>0</v>
      </c>
      <c r="K401" s="4">
        <v>0</v>
      </c>
      <c r="L401" s="4">
        <v>0</v>
      </c>
    </row>
    <row r="402" spans="1:12" x14ac:dyDescent="0.35">
      <c r="A402" s="4">
        <v>1000</v>
      </c>
      <c r="B402" s="4">
        <v>1050</v>
      </c>
      <c r="C402" s="4">
        <v>99.129326000000006</v>
      </c>
      <c r="D402" s="4">
        <v>64.250046999999995</v>
      </c>
      <c r="E402" s="4">
        <v>4.4962580000000001</v>
      </c>
      <c r="F402" s="4">
        <v>25.235690000000002</v>
      </c>
      <c r="G402" s="4">
        <v>0</v>
      </c>
      <c r="H402" s="4">
        <v>3.869599</v>
      </c>
      <c r="I402" s="4">
        <v>1.2777320000000001</v>
      </c>
      <c r="J402" s="4">
        <v>0</v>
      </c>
      <c r="K402" s="4">
        <v>0</v>
      </c>
      <c r="L402" s="4">
        <v>0</v>
      </c>
    </row>
    <row r="403" spans="1:12" x14ac:dyDescent="0.35">
      <c r="A403" s="4">
        <v>1000</v>
      </c>
      <c r="B403" s="4">
        <v>1040</v>
      </c>
      <c r="C403" s="4">
        <v>99.146011000000001</v>
      </c>
      <c r="D403" s="4">
        <v>59.671751</v>
      </c>
      <c r="E403" s="4">
        <v>4.9577679999999997</v>
      </c>
      <c r="F403" s="4">
        <v>26.678954000000001</v>
      </c>
      <c r="G403" s="4">
        <v>0</v>
      </c>
      <c r="H403" s="4">
        <v>5.8054300000000003</v>
      </c>
      <c r="I403" s="4">
        <v>2.032108</v>
      </c>
      <c r="J403" s="4">
        <v>0</v>
      </c>
      <c r="K403" s="4">
        <v>0</v>
      </c>
      <c r="L403" s="4">
        <v>0</v>
      </c>
    </row>
    <row r="404" spans="1:12" x14ac:dyDescent="0.35">
      <c r="A404" s="4">
        <v>1000</v>
      </c>
      <c r="B404" s="4">
        <v>1030</v>
      </c>
      <c r="C404" s="4">
        <v>99.162338000000005</v>
      </c>
      <c r="D404" s="4">
        <v>54.640293</v>
      </c>
      <c r="E404" s="4">
        <v>5.4374729999999998</v>
      </c>
      <c r="F404" s="4">
        <v>27.889831000000001</v>
      </c>
      <c r="G404" s="4">
        <v>0</v>
      </c>
      <c r="H404" s="4">
        <v>8.3218730000000001</v>
      </c>
      <c r="I404" s="4">
        <v>2.817024</v>
      </c>
      <c r="J404" s="4">
        <v>0</v>
      </c>
      <c r="K404" s="4">
        <v>0</v>
      </c>
      <c r="L404" s="4">
        <v>5.5843999999999998E-2</v>
      </c>
    </row>
    <row r="405" spans="1:12" x14ac:dyDescent="0.35">
      <c r="A405" s="4">
        <v>1000</v>
      </c>
      <c r="B405" s="4">
        <v>1020</v>
      </c>
      <c r="C405" s="4">
        <v>99.176261999999994</v>
      </c>
      <c r="D405" s="4">
        <v>47.608904000000003</v>
      </c>
      <c r="E405" s="4">
        <v>6.0870230000000003</v>
      </c>
      <c r="F405" s="4">
        <v>28.952969</v>
      </c>
      <c r="G405" s="4">
        <v>0</v>
      </c>
      <c r="H405" s="4">
        <v>12.597829000000001</v>
      </c>
      <c r="I405" s="4">
        <v>3.665222</v>
      </c>
      <c r="J405" s="4">
        <v>0</v>
      </c>
      <c r="K405" s="4">
        <v>0</v>
      </c>
      <c r="L405" s="4">
        <v>0.26431399999999999</v>
      </c>
    </row>
    <row r="406" spans="1:12" x14ac:dyDescent="0.35">
      <c r="A406" s="4">
        <v>1000</v>
      </c>
      <c r="B406" s="4">
        <v>1010</v>
      </c>
      <c r="C406" s="4">
        <v>99.185013999999995</v>
      </c>
      <c r="D406" s="4">
        <v>41.339958000000003</v>
      </c>
      <c r="E406" s="4">
        <v>6.6036390000000003</v>
      </c>
      <c r="F406" s="4">
        <v>29.835623999999999</v>
      </c>
      <c r="G406" s="4">
        <v>0</v>
      </c>
      <c r="H406" s="4">
        <v>16.614782000000002</v>
      </c>
      <c r="I406" s="4">
        <v>4.3293020000000002</v>
      </c>
      <c r="J406" s="4">
        <v>0</v>
      </c>
      <c r="K406" s="4">
        <v>0</v>
      </c>
      <c r="L406" s="4">
        <v>0.46170899999999998</v>
      </c>
    </row>
    <row r="407" spans="1:12" x14ac:dyDescent="0.35">
      <c r="A407" s="4">
        <v>1000</v>
      </c>
      <c r="B407" s="4">
        <v>1000</v>
      </c>
      <c r="C407" s="4">
        <v>99.197221999999996</v>
      </c>
      <c r="D407" s="4">
        <v>33.594132000000002</v>
      </c>
      <c r="E407" s="4">
        <v>5.0117950000000002</v>
      </c>
      <c r="F407" s="4">
        <v>29.248794</v>
      </c>
      <c r="G407" s="4">
        <v>4.450774</v>
      </c>
      <c r="H407" s="4">
        <v>21.204540999999999</v>
      </c>
      <c r="I407" s="4">
        <v>4.9682380000000004</v>
      </c>
      <c r="J407" s="4">
        <v>0</v>
      </c>
      <c r="K407" s="4">
        <v>0</v>
      </c>
      <c r="L407" s="4">
        <v>0.71894800000000003</v>
      </c>
    </row>
    <row r="408" spans="1:12" x14ac:dyDescent="0.35">
      <c r="A408" s="4">
        <v>1000</v>
      </c>
      <c r="B408" s="4">
        <v>990</v>
      </c>
      <c r="C408" s="4">
        <v>99.204930000000004</v>
      </c>
      <c r="D408" s="4">
        <v>26.730581000000001</v>
      </c>
      <c r="E408" s="4">
        <v>3.5217839999999998</v>
      </c>
      <c r="F408" s="4">
        <v>28.405436000000002</v>
      </c>
      <c r="G408" s="4">
        <v>8.710941</v>
      </c>
      <c r="H408" s="4">
        <v>25.452788000000002</v>
      </c>
      <c r="I408" s="4">
        <v>5.4259139999999997</v>
      </c>
      <c r="J408" s="4">
        <v>0</v>
      </c>
      <c r="K408" s="4">
        <v>0</v>
      </c>
      <c r="L408" s="4">
        <v>0.95748900000000003</v>
      </c>
    </row>
    <row r="409" spans="1:12" x14ac:dyDescent="0.35">
      <c r="A409" s="4">
        <v>1000</v>
      </c>
      <c r="B409" s="4">
        <v>980</v>
      </c>
      <c r="C409" s="4">
        <v>99.205521000000005</v>
      </c>
      <c r="D409" s="4">
        <v>21.225065000000001</v>
      </c>
      <c r="E409" s="4">
        <v>2.8067250000000001</v>
      </c>
      <c r="F409" s="4">
        <v>27.884523999999999</v>
      </c>
      <c r="G409" s="4">
        <v>11.315163</v>
      </c>
      <c r="H409" s="4">
        <v>29.125230999999999</v>
      </c>
      <c r="I409" s="4">
        <v>5.6908060000000003</v>
      </c>
      <c r="J409" s="4">
        <v>0</v>
      </c>
      <c r="K409" s="4">
        <v>0</v>
      </c>
      <c r="L409" s="4">
        <v>1.1580079999999999</v>
      </c>
    </row>
    <row r="410" spans="1:12" s="13" customFormat="1" x14ac:dyDescent="0.35">
      <c r="A410" s="13">
        <v>1000</v>
      </c>
      <c r="B410" s="13">
        <v>970</v>
      </c>
      <c r="C410" s="13">
        <v>99.200406000000001</v>
      </c>
      <c r="D410" s="13">
        <v>16.678518</v>
      </c>
      <c r="E410" s="13">
        <v>2.5328430000000002</v>
      </c>
      <c r="F410" s="13">
        <v>27.563331000000002</v>
      </c>
      <c r="G410" s="13">
        <v>12.980282000000001</v>
      </c>
      <c r="H410" s="13">
        <v>32.307634999999998</v>
      </c>
      <c r="I410" s="13">
        <v>5.8073240000000004</v>
      </c>
      <c r="J410" s="13">
        <v>0</v>
      </c>
      <c r="K410" s="13">
        <v>0</v>
      </c>
      <c r="L410" s="13">
        <v>1.330473</v>
      </c>
    </row>
    <row r="411" spans="1:12" x14ac:dyDescent="0.35">
      <c r="A411" s="4">
        <v>1000</v>
      </c>
      <c r="B411" s="4">
        <v>960</v>
      </c>
      <c r="C411" s="4">
        <v>99.190948000000006</v>
      </c>
      <c r="D411" s="4">
        <v>12.922345</v>
      </c>
      <c r="E411" s="4">
        <v>2.479851</v>
      </c>
      <c r="F411" s="4">
        <v>27.351623</v>
      </c>
      <c r="G411" s="4">
        <v>14.148669999999999</v>
      </c>
      <c r="H411" s="4">
        <v>35.002406999999998</v>
      </c>
      <c r="I411" s="4">
        <v>5.808465</v>
      </c>
      <c r="J411" s="4">
        <v>0</v>
      </c>
      <c r="K411" s="4">
        <v>0</v>
      </c>
      <c r="L411" s="4">
        <v>1.477587</v>
      </c>
    </row>
    <row r="412" spans="1:12" x14ac:dyDescent="0.35">
      <c r="A412" s="4">
        <v>1000</v>
      </c>
      <c r="B412" s="4">
        <v>950</v>
      </c>
      <c r="C412" s="4">
        <v>99.176706999999993</v>
      </c>
      <c r="D412" s="4">
        <v>9.5840530000000008</v>
      </c>
      <c r="E412" s="4">
        <v>2.5212639999999999</v>
      </c>
      <c r="F412" s="4">
        <v>27.156134999999999</v>
      </c>
      <c r="G412" s="4">
        <v>15.172527000000001</v>
      </c>
      <c r="H412" s="4">
        <v>37.365501000000002</v>
      </c>
      <c r="I412" s="4">
        <v>5.7031869999999998</v>
      </c>
      <c r="J412" s="4">
        <v>0</v>
      </c>
      <c r="K412" s="4">
        <v>6.3777E-2</v>
      </c>
      <c r="L412" s="4">
        <v>1.6102639999999999</v>
      </c>
    </row>
    <row r="413" spans="1:12" x14ac:dyDescent="0.35">
      <c r="A413" s="4">
        <v>1000</v>
      </c>
      <c r="B413" s="4">
        <v>940</v>
      </c>
      <c r="C413" s="4">
        <v>99.160522</v>
      </c>
      <c r="D413" s="4">
        <v>6.9523380000000001</v>
      </c>
      <c r="E413" s="4">
        <v>2.580346</v>
      </c>
      <c r="F413" s="4">
        <v>26.968387</v>
      </c>
      <c r="G413" s="4">
        <v>16.07949</v>
      </c>
      <c r="H413" s="4">
        <v>39.217067999999998</v>
      </c>
      <c r="I413" s="4">
        <v>5.5311490000000001</v>
      </c>
      <c r="J413" s="4">
        <v>0</v>
      </c>
      <c r="K413" s="4">
        <v>0.115385</v>
      </c>
      <c r="L413" s="4">
        <v>1.716361</v>
      </c>
    </row>
    <row r="414" spans="1:12" x14ac:dyDescent="0.35">
      <c r="A414" s="4">
        <v>1000</v>
      </c>
      <c r="B414" s="4">
        <v>930</v>
      </c>
      <c r="C414" s="4">
        <v>99.143963999999997</v>
      </c>
      <c r="D414" s="4">
        <v>4.9427490000000001</v>
      </c>
      <c r="E414" s="4">
        <v>2.620492</v>
      </c>
      <c r="F414" s="4">
        <v>26.770510999999999</v>
      </c>
      <c r="G414" s="4">
        <v>16.922421</v>
      </c>
      <c r="H414" s="4">
        <v>40.610484</v>
      </c>
      <c r="I414" s="4">
        <v>5.3241709999999998</v>
      </c>
      <c r="J414" s="4">
        <v>0</v>
      </c>
      <c r="K414" s="4">
        <v>0.155278</v>
      </c>
      <c r="L414" s="4">
        <v>1.797858</v>
      </c>
    </row>
    <row r="415" spans="1:12" x14ac:dyDescent="0.35">
      <c r="A415" s="4">
        <v>1000</v>
      </c>
      <c r="B415" s="4">
        <v>920</v>
      </c>
      <c r="C415" s="4">
        <v>99.128072000000003</v>
      </c>
      <c r="D415" s="4">
        <v>3.4299599999999999</v>
      </c>
      <c r="E415" s="4">
        <v>2.6352310000000001</v>
      </c>
      <c r="F415" s="4">
        <v>26.562598000000001</v>
      </c>
      <c r="G415" s="4">
        <v>17.711660999999999</v>
      </c>
      <c r="H415" s="4">
        <v>41.638070999999997</v>
      </c>
      <c r="I415" s="4">
        <v>5.1054729999999999</v>
      </c>
      <c r="J415" s="4">
        <v>0</v>
      </c>
      <c r="K415" s="4">
        <v>0.185914</v>
      </c>
      <c r="L415" s="4">
        <v>1.8591629999999999</v>
      </c>
    </row>
    <row r="416" spans="1:12" x14ac:dyDescent="0.35">
      <c r="A416" s="4">
        <v>1000</v>
      </c>
      <c r="B416" s="4">
        <v>910</v>
      </c>
      <c r="C416" s="4">
        <v>99.113354000000001</v>
      </c>
      <c r="D416" s="4">
        <v>2.288062</v>
      </c>
      <c r="E416" s="4">
        <v>2.6292680000000002</v>
      </c>
      <c r="F416" s="4">
        <v>26.351818000000002</v>
      </c>
      <c r="G416" s="4">
        <v>18.446973</v>
      </c>
      <c r="H416" s="4">
        <v>42.394109</v>
      </c>
      <c r="I416" s="4">
        <v>4.8883460000000003</v>
      </c>
      <c r="J416" s="4">
        <v>0</v>
      </c>
      <c r="K416" s="4">
        <v>0.20959900000000001</v>
      </c>
      <c r="L416" s="4">
        <v>1.905179</v>
      </c>
    </row>
    <row r="417" spans="1:13" x14ac:dyDescent="0.35">
      <c r="A417" s="4">
        <v>1000</v>
      </c>
      <c r="B417" s="4">
        <v>900</v>
      </c>
      <c r="C417" s="4">
        <v>99.097106999999994</v>
      </c>
      <c r="D417" s="4">
        <v>1.1883550000000001</v>
      </c>
      <c r="E417" s="4">
        <v>2.6665869999999998</v>
      </c>
      <c r="F417" s="4">
        <v>26.134274000000001</v>
      </c>
      <c r="G417" s="4">
        <v>19.225797</v>
      </c>
      <c r="H417" s="4">
        <v>43.098422999999997</v>
      </c>
      <c r="I417" s="4">
        <v>4.4775499999999999</v>
      </c>
      <c r="J417" s="4">
        <v>0.123887</v>
      </c>
      <c r="K417" s="4">
        <v>0.23327999999999999</v>
      </c>
      <c r="L417" s="4">
        <v>1.9489529999999999</v>
      </c>
    </row>
    <row r="418" spans="1:13" x14ac:dyDescent="0.35">
      <c r="A418" s="4">
        <v>1000</v>
      </c>
      <c r="B418" s="4">
        <v>890</v>
      </c>
      <c r="C418" s="4">
        <v>99.078902999999997</v>
      </c>
      <c r="D418" s="4">
        <v>0</v>
      </c>
      <c r="E418" s="4">
        <v>2.8179599999999998</v>
      </c>
      <c r="F418" s="4">
        <v>25.936430999999999</v>
      </c>
      <c r="G418" s="4">
        <v>20.004370999999999</v>
      </c>
      <c r="H418" s="4">
        <v>43.849379999999996</v>
      </c>
      <c r="I418" s="4">
        <v>3.718693</v>
      </c>
      <c r="J418" s="4">
        <v>0.49720500000000001</v>
      </c>
      <c r="K418" s="4">
        <v>0.25951600000000002</v>
      </c>
      <c r="L418" s="4">
        <v>1.9953460000000001</v>
      </c>
    </row>
    <row r="419" spans="1:13" x14ac:dyDescent="0.35">
      <c r="A419" s="4">
        <v>1000</v>
      </c>
      <c r="B419" s="4">
        <v>880</v>
      </c>
      <c r="C419" s="4">
        <v>99.078854000000007</v>
      </c>
      <c r="D419" s="4">
        <v>0</v>
      </c>
      <c r="E419" s="4">
        <v>2.879343</v>
      </c>
      <c r="F419" s="4">
        <v>25.901153999999998</v>
      </c>
      <c r="G419" s="4">
        <v>19.98226</v>
      </c>
      <c r="H419" s="4">
        <v>43.855144000000003</v>
      </c>
      <c r="I419" s="4">
        <v>3.653467</v>
      </c>
      <c r="J419" s="4">
        <v>0.55262299999999998</v>
      </c>
      <c r="K419" s="4">
        <v>0.25951600000000002</v>
      </c>
      <c r="L419" s="4">
        <v>1.9953460000000001</v>
      </c>
    </row>
    <row r="420" spans="1:13" x14ac:dyDescent="0.35">
      <c r="A420" s="4">
        <v>1000</v>
      </c>
      <c r="B420" s="4">
        <v>870</v>
      </c>
      <c r="C420" s="4">
        <v>99.078757999999993</v>
      </c>
      <c r="D420" s="4">
        <v>0</v>
      </c>
      <c r="E420" s="4">
        <v>2.9418099999999998</v>
      </c>
      <c r="F420" s="4">
        <v>25.865625000000001</v>
      </c>
      <c r="G420" s="4">
        <v>19.957912</v>
      </c>
      <c r="H420" s="4">
        <v>43.862141000000001</v>
      </c>
      <c r="I420" s="4">
        <v>3.5892729999999999</v>
      </c>
      <c r="J420" s="4">
        <v>0.60713399999999995</v>
      </c>
      <c r="K420" s="4">
        <v>0.25951600000000002</v>
      </c>
      <c r="L420" s="4">
        <v>1.9953460000000001</v>
      </c>
    </row>
    <row r="421" spans="1:13" x14ac:dyDescent="0.35">
      <c r="A421" s="4">
        <v>1000</v>
      </c>
      <c r="B421" s="4">
        <v>860</v>
      </c>
      <c r="C421" s="4">
        <v>99.078615999999997</v>
      </c>
      <c r="D421" s="4">
        <v>0</v>
      </c>
      <c r="E421" s="4">
        <v>3.0050859999999999</v>
      </c>
      <c r="F421" s="4">
        <v>25.829742</v>
      </c>
      <c r="G421" s="4">
        <v>19.931584999999998</v>
      </c>
      <c r="H421" s="4">
        <v>43.870372000000003</v>
      </c>
      <c r="I421" s="4">
        <v>3.5264419999999999</v>
      </c>
      <c r="J421" s="4">
        <v>0.66052699999999998</v>
      </c>
      <c r="K421" s="4">
        <v>0.25951600000000002</v>
      </c>
      <c r="L421" s="4">
        <v>1.9953460000000001</v>
      </c>
    </row>
    <row r="422" spans="1:13" x14ac:dyDescent="0.35">
      <c r="A422" s="4">
        <v>1000</v>
      </c>
      <c r="B422" s="4">
        <v>850</v>
      </c>
      <c r="C422" s="4">
        <v>99.078429999999997</v>
      </c>
      <c r="D422" s="4">
        <v>0</v>
      </c>
      <c r="E422" s="4">
        <v>3.0688620000000002</v>
      </c>
      <c r="F422" s="4">
        <v>25.793413000000001</v>
      </c>
      <c r="G422" s="4">
        <v>19.903558</v>
      </c>
      <c r="H422" s="4">
        <v>43.879829999999998</v>
      </c>
      <c r="I422" s="4">
        <v>3.4653</v>
      </c>
      <c r="J422" s="4">
        <v>0.71260299999999999</v>
      </c>
      <c r="K422" s="4">
        <v>0.25951600000000002</v>
      </c>
      <c r="L422" s="4">
        <v>1.9953460000000001</v>
      </c>
    </row>
    <row r="424" spans="1:13" x14ac:dyDescent="0.35">
      <c r="A424" s="4" t="s">
        <v>265</v>
      </c>
      <c r="B424" s="4" t="s">
        <v>266</v>
      </c>
    </row>
    <row r="426" spans="1:13" x14ac:dyDescent="0.35">
      <c r="A426" s="4" t="s">
        <v>429</v>
      </c>
      <c r="B426" s="4" t="s">
        <v>431</v>
      </c>
    </row>
    <row r="427" spans="1:13" x14ac:dyDescent="0.35">
      <c r="A427" s="4" t="s">
        <v>268</v>
      </c>
      <c r="B427" s="4" t="s">
        <v>269</v>
      </c>
      <c r="C427" s="4" t="s">
        <v>270</v>
      </c>
      <c r="D427" s="4" t="s">
        <v>5</v>
      </c>
      <c r="E427" s="4" t="s">
        <v>297</v>
      </c>
      <c r="F427" s="4" t="s">
        <v>381</v>
      </c>
      <c r="G427" s="4" t="s">
        <v>352</v>
      </c>
      <c r="H427" s="4" t="s">
        <v>302</v>
      </c>
      <c r="I427" s="4" t="s">
        <v>411</v>
      </c>
      <c r="J427" s="4" t="s">
        <v>326</v>
      </c>
      <c r="K427" s="4" t="s">
        <v>320</v>
      </c>
      <c r="L427" s="4" t="s">
        <v>324</v>
      </c>
      <c r="M427" s="4" t="s">
        <v>428</v>
      </c>
    </row>
    <row r="428" spans="1:13" x14ac:dyDescent="0.35">
      <c r="A428" s="4">
        <v>1000</v>
      </c>
      <c r="B428" s="4">
        <v>1400</v>
      </c>
      <c r="C428" s="4">
        <v>99.082746999999998</v>
      </c>
      <c r="D428" s="4">
        <v>39.828843999999997</v>
      </c>
      <c r="E428" s="4">
        <v>39.828843999999997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</row>
    <row r="429" spans="1:13" x14ac:dyDescent="0.35">
      <c r="A429" s="4">
        <v>1000</v>
      </c>
      <c r="B429" s="4">
        <v>1400</v>
      </c>
      <c r="C429" s="4">
        <v>99.082746999999998</v>
      </c>
      <c r="D429" s="4">
        <v>39.828843999999997</v>
      </c>
      <c r="E429" s="4">
        <v>39.828843999999997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</row>
    <row r="430" spans="1:13" x14ac:dyDescent="0.35">
      <c r="A430" s="4">
        <v>1000</v>
      </c>
      <c r="B430" s="4">
        <v>1390</v>
      </c>
      <c r="C430" s="4">
        <v>99.082993999999999</v>
      </c>
      <c r="D430" s="4">
        <v>39.778998000000001</v>
      </c>
      <c r="E430" s="4">
        <v>39.778998000000001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</row>
    <row r="431" spans="1:13" x14ac:dyDescent="0.35">
      <c r="A431" s="4">
        <v>1000</v>
      </c>
      <c r="B431" s="4">
        <v>1380</v>
      </c>
      <c r="C431" s="4">
        <v>99.083264</v>
      </c>
      <c r="D431" s="4">
        <v>39.729205999999998</v>
      </c>
      <c r="E431" s="4">
        <v>39.729205999999998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</row>
    <row r="432" spans="1:13" x14ac:dyDescent="0.35">
      <c r="A432" s="4">
        <v>1000</v>
      </c>
      <c r="B432" s="4">
        <v>1370</v>
      </c>
      <c r="C432" s="4">
        <v>99.083557999999996</v>
      </c>
      <c r="D432" s="4">
        <v>39.679470999999999</v>
      </c>
      <c r="E432" s="4">
        <v>39.679470999999999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</row>
    <row r="433" spans="1:13" x14ac:dyDescent="0.35">
      <c r="A433" s="4">
        <v>1000</v>
      </c>
      <c r="B433" s="4">
        <v>1360</v>
      </c>
      <c r="C433" s="4">
        <v>99.083876000000004</v>
      </c>
      <c r="D433" s="4">
        <v>39.629793999999997</v>
      </c>
      <c r="E433" s="4">
        <v>39.629793999999997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</row>
    <row r="434" spans="1:13" x14ac:dyDescent="0.35">
      <c r="A434" s="4">
        <v>1000</v>
      </c>
      <c r="B434" s="4">
        <v>1350</v>
      </c>
      <c r="C434" s="4">
        <v>99.084218000000007</v>
      </c>
      <c r="D434" s="4">
        <v>39.580177999999997</v>
      </c>
      <c r="E434" s="4">
        <v>39.580177999999997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</row>
    <row r="435" spans="1:13" x14ac:dyDescent="0.35">
      <c r="A435" s="4">
        <v>1000</v>
      </c>
      <c r="B435" s="4">
        <v>1340</v>
      </c>
      <c r="C435" s="4">
        <v>99.084585000000004</v>
      </c>
      <c r="D435" s="4">
        <v>39.530622999999999</v>
      </c>
      <c r="E435" s="4">
        <v>39.530622999999999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</row>
    <row r="436" spans="1:13" x14ac:dyDescent="0.35">
      <c r="A436" s="4">
        <v>1000</v>
      </c>
      <c r="B436" s="4">
        <v>1330</v>
      </c>
      <c r="C436" s="4">
        <v>99.084979000000004</v>
      </c>
      <c r="D436" s="4">
        <v>39.481132000000002</v>
      </c>
      <c r="E436" s="4">
        <v>39.481132000000002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</row>
    <row r="437" spans="1:13" x14ac:dyDescent="0.35">
      <c r="A437" s="4">
        <v>1000</v>
      </c>
      <c r="B437" s="4">
        <v>1320</v>
      </c>
      <c r="C437" s="4">
        <v>99.085398999999995</v>
      </c>
      <c r="D437" s="4">
        <v>39.431705999999998</v>
      </c>
      <c r="E437" s="4">
        <v>39.431705999999998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</row>
    <row r="438" spans="1:13" x14ac:dyDescent="0.35">
      <c r="A438" s="4">
        <v>1000</v>
      </c>
      <c r="B438" s="4">
        <v>1310</v>
      </c>
      <c r="C438" s="4">
        <v>99.085847000000001</v>
      </c>
      <c r="D438" s="4">
        <v>39.382347000000003</v>
      </c>
      <c r="E438" s="4">
        <v>39.382347000000003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</row>
    <row r="439" spans="1:13" x14ac:dyDescent="0.35">
      <c r="A439" s="4">
        <v>1000</v>
      </c>
      <c r="B439" s="4">
        <v>1300</v>
      </c>
      <c r="C439" s="4">
        <v>99.086322999999993</v>
      </c>
      <c r="D439" s="4">
        <v>39.333058000000001</v>
      </c>
      <c r="E439" s="4">
        <v>39.333058000000001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</row>
    <row r="440" spans="1:13" x14ac:dyDescent="0.35">
      <c r="A440" s="4">
        <v>1000</v>
      </c>
      <c r="B440" s="4">
        <v>1290</v>
      </c>
      <c r="C440" s="4">
        <v>99.086828999999994</v>
      </c>
      <c r="D440" s="4">
        <v>39.283839</v>
      </c>
      <c r="E440" s="4">
        <v>39.283839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</row>
    <row r="441" spans="1:13" x14ac:dyDescent="0.35">
      <c r="A441" s="4">
        <v>1000</v>
      </c>
      <c r="B441" s="4">
        <v>1280</v>
      </c>
      <c r="C441" s="4">
        <v>99.087363999999994</v>
      </c>
      <c r="D441" s="4">
        <v>39.234693</v>
      </c>
      <c r="E441" s="4">
        <v>39.234693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</row>
    <row r="442" spans="1:13" x14ac:dyDescent="0.35">
      <c r="A442" s="4">
        <v>1000</v>
      </c>
      <c r="B442" s="4">
        <v>1270</v>
      </c>
      <c r="C442" s="4">
        <v>99.087930999999998</v>
      </c>
      <c r="D442" s="4">
        <v>39.185622000000002</v>
      </c>
      <c r="E442" s="4">
        <v>39.185622000000002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</row>
    <row r="443" spans="1:13" x14ac:dyDescent="0.35">
      <c r="A443" s="4">
        <v>1000</v>
      </c>
      <c r="B443" s="4">
        <v>1260</v>
      </c>
      <c r="C443" s="4">
        <v>99.088530000000006</v>
      </c>
      <c r="D443" s="4">
        <v>39.136628000000002</v>
      </c>
      <c r="E443" s="4">
        <v>39.136628000000002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</row>
    <row r="444" spans="1:13" x14ac:dyDescent="0.35">
      <c r="A444" s="4">
        <v>1000</v>
      </c>
      <c r="B444" s="4">
        <v>1250</v>
      </c>
      <c r="C444" s="4">
        <v>99.089162000000002</v>
      </c>
      <c r="D444" s="4">
        <v>39.087713000000001</v>
      </c>
      <c r="E444" s="4">
        <v>39.087713000000001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</row>
    <row r="445" spans="1:13" x14ac:dyDescent="0.35">
      <c r="A445" s="4">
        <v>1000</v>
      </c>
      <c r="B445" s="4">
        <v>1240</v>
      </c>
      <c r="C445" s="4">
        <v>99.089827</v>
      </c>
      <c r="D445" s="4">
        <v>39.038877999999997</v>
      </c>
      <c r="E445" s="4">
        <v>39.038877999999997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</row>
    <row r="446" spans="1:13" x14ac:dyDescent="0.35">
      <c r="A446" s="4">
        <v>1000</v>
      </c>
      <c r="B446" s="4">
        <v>1230</v>
      </c>
      <c r="C446" s="4">
        <v>99.090528000000006</v>
      </c>
      <c r="D446" s="4">
        <v>38.990125999999997</v>
      </c>
      <c r="E446" s="4">
        <v>38.990125999999997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</row>
    <row r="447" spans="1:13" x14ac:dyDescent="0.35">
      <c r="A447" s="4">
        <v>1000</v>
      </c>
      <c r="B447" s="4">
        <v>1220</v>
      </c>
      <c r="C447" s="4">
        <v>99.091265000000007</v>
      </c>
      <c r="D447" s="4">
        <v>38.941459000000002</v>
      </c>
      <c r="E447" s="4">
        <v>38.941459000000002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</row>
    <row r="448" spans="1:13" x14ac:dyDescent="0.35">
      <c r="A448" s="4">
        <v>1000</v>
      </c>
      <c r="B448" s="4">
        <v>1210</v>
      </c>
      <c r="C448" s="4">
        <v>99.092039999999997</v>
      </c>
      <c r="D448" s="4">
        <v>38.892878000000003</v>
      </c>
      <c r="E448" s="4">
        <v>38.892878000000003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</row>
    <row r="449" spans="1:13" x14ac:dyDescent="0.35">
      <c r="A449" s="4">
        <v>1000</v>
      </c>
      <c r="B449" s="4">
        <v>1200</v>
      </c>
      <c r="C449" s="4">
        <v>99.092853000000005</v>
      </c>
      <c r="D449" s="4">
        <v>38.844386999999998</v>
      </c>
      <c r="E449" s="4">
        <v>38.844386999999998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</row>
    <row r="450" spans="1:13" x14ac:dyDescent="0.35">
      <c r="A450" s="4">
        <v>1000</v>
      </c>
      <c r="B450" s="4">
        <v>1190</v>
      </c>
      <c r="C450" s="4">
        <v>99.093706999999995</v>
      </c>
      <c r="D450" s="4">
        <v>38.795986999999997</v>
      </c>
      <c r="E450" s="4">
        <v>38.795986999999997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</row>
    <row r="451" spans="1:13" x14ac:dyDescent="0.35">
      <c r="A451" s="4">
        <v>1000</v>
      </c>
      <c r="B451" s="4">
        <v>1180</v>
      </c>
      <c r="C451" s="4">
        <v>99.094600999999997</v>
      </c>
      <c r="D451" s="4">
        <v>38.747680000000003</v>
      </c>
      <c r="E451" s="4">
        <v>38.747680000000003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</row>
    <row r="452" spans="1:13" x14ac:dyDescent="0.35">
      <c r="A452" s="4">
        <v>1000</v>
      </c>
      <c r="B452" s="4">
        <v>1170</v>
      </c>
      <c r="C452" s="4">
        <v>99.095539000000002</v>
      </c>
      <c r="D452" s="4">
        <v>38.699469000000001</v>
      </c>
      <c r="E452" s="4">
        <v>38.699469000000001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</row>
    <row r="453" spans="1:13" x14ac:dyDescent="0.35">
      <c r="A453" s="4">
        <v>1000</v>
      </c>
      <c r="B453" s="4">
        <v>1160</v>
      </c>
      <c r="C453" s="4">
        <v>99.096520999999996</v>
      </c>
      <c r="D453" s="4">
        <v>38.651355000000002</v>
      </c>
      <c r="E453" s="4">
        <v>38.651355000000002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</row>
    <row r="454" spans="1:13" x14ac:dyDescent="0.35">
      <c r="A454" s="4">
        <v>1000</v>
      </c>
      <c r="B454" s="4">
        <v>1150</v>
      </c>
      <c r="C454" s="4">
        <v>99.096917000000005</v>
      </c>
      <c r="D454" s="4">
        <v>38.596972999999998</v>
      </c>
      <c r="E454" s="4">
        <v>38.508468999999998</v>
      </c>
      <c r="F454" s="4">
        <v>8.8503999999999999E-2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</row>
    <row r="455" spans="1:13" x14ac:dyDescent="0.35">
      <c r="A455" s="4">
        <v>1000</v>
      </c>
      <c r="B455" s="4">
        <v>1140</v>
      </c>
      <c r="C455" s="4">
        <v>99.096000000000004</v>
      </c>
      <c r="D455" s="4">
        <v>38.530208999999999</v>
      </c>
      <c r="E455" s="4">
        <v>38.178722999999998</v>
      </c>
      <c r="F455" s="4">
        <v>0.35148600000000002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</row>
    <row r="456" spans="1:13" x14ac:dyDescent="0.35">
      <c r="A456" s="4">
        <v>1000</v>
      </c>
      <c r="B456" s="4">
        <v>1130</v>
      </c>
      <c r="C456" s="4">
        <v>99.094988999999998</v>
      </c>
      <c r="D456" s="4">
        <v>38.464041000000002</v>
      </c>
      <c r="E456" s="4">
        <v>37.855096000000003</v>
      </c>
      <c r="F456" s="4">
        <v>0.60894499999999996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</row>
    <row r="457" spans="1:13" x14ac:dyDescent="0.35">
      <c r="A457" s="4">
        <v>1000</v>
      </c>
      <c r="B457" s="4">
        <v>1120</v>
      </c>
      <c r="C457" s="4">
        <v>99.094900999999993</v>
      </c>
      <c r="D457" s="4">
        <v>38.219557999999999</v>
      </c>
      <c r="E457" s="4">
        <v>36.378563</v>
      </c>
      <c r="F457" s="4">
        <v>0.66567799999999999</v>
      </c>
      <c r="G457" s="4">
        <v>1.1753169999999999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</row>
    <row r="458" spans="1:13" x14ac:dyDescent="0.35">
      <c r="A458" s="4">
        <v>1000</v>
      </c>
      <c r="B458" s="4">
        <v>1110</v>
      </c>
      <c r="C458" s="4">
        <v>99.095395999999994</v>
      </c>
      <c r="D458" s="4">
        <v>37.967543999999997</v>
      </c>
      <c r="E458" s="4">
        <v>34.853641000000003</v>
      </c>
      <c r="F458" s="4">
        <v>0.70412600000000003</v>
      </c>
      <c r="G458" s="4">
        <v>2.4097770000000001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</row>
    <row r="459" spans="1:13" x14ac:dyDescent="0.35">
      <c r="A459" s="4">
        <v>1000</v>
      </c>
      <c r="B459" s="4">
        <v>1100</v>
      </c>
      <c r="C459" s="4">
        <v>99.096334999999996</v>
      </c>
      <c r="D459" s="4">
        <v>37.730671999999998</v>
      </c>
      <c r="E459" s="4">
        <v>33.425348999999997</v>
      </c>
      <c r="F459" s="4">
        <v>0.75181100000000001</v>
      </c>
      <c r="G459" s="4">
        <v>3.553512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</row>
    <row r="460" spans="1:13" x14ac:dyDescent="0.35">
      <c r="A460" s="4">
        <v>1000</v>
      </c>
      <c r="B460" s="4">
        <v>1090</v>
      </c>
      <c r="C460" s="4">
        <v>99.098095999999998</v>
      </c>
      <c r="D460" s="4">
        <v>37.506931999999999</v>
      </c>
      <c r="E460" s="4">
        <v>32.075429999999997</v>
      </c>
      <c r="F460" s="4">
        <v>0.808697</v>
      </c>
      <c r="G460" s="4">
        <v>4.6184390000000004</v>
      </c>
      <c r="H460" s="4">
        <v>0</v>
      </c>
      <c r="I460" s="4">
        <v>0</v>
      </c>
      <c r="J460" s="4">
        <v>4.365E-3</v>
      </c>
      <c r="K460" s="4">
        <v>0</v>
      </c>
      <c r="L460" s="4">
        <v>0</v>
      </c>
      <c r="M460" s="4">
        <v>0</v>
      </c>
    </row>
    <row r="461" spans="1:13" x14ac:dyDescent="0.35">
      <c r="A461" s="4">
        <v>1000</v>
      </c>
      <c r="B461" s="4">
        <v>1080</v>
      </c>
      <c r="C461" s="4">
        <v>99.102152000000004</v>
      </c>
      <c r="D461" s="4">
        <v>37.293861999999997</v>
      </c>
      <c r="E461" s="4">
        <v>30.773629</v>
      </c>
      <c r="F461" s="4">
        <v>0.87007000000000001</v>
      </c>
      <c r="G461" s="4">
        <v>5.623094</v>
      </c>
      <c r="H461" s="4">
        <v>0</v>
      </c>
      <c r="I461" s="4">
        <v>0</v>
      </c>
      <c r="J461" s="4">
        <v>2.7068999999999999E-2</v>
      </c>
      <c r="K461" s="4">
        <v>0</v>
      </c>
      <c r="L461" s="4">
        <v>0</v>
      </c>
      <c r="M461" s="4">
        <v>0</v>
      </c>
    </row>
    <row r="462" spans="1:13" x14ac:dyDescent="0.35">
      <c r="A462" s="4">
        <v>1000</v>
      </c>
      <c r="B462" s="4">
        <v>1070</v>
      </c>
      <c r="C462" s="4">
        <v>99.108300999999997</v>
      </c>
      <c r="D462" s="4">
        <v>37.092858999999997</v>
      </c>
      <c r="E462" s="4">
        <v>29.530705000000001</v>
      </c>
      <c r="F462" s="4">
        <v>0.93301900000000004</v>
      </c>
      <c r="G462" s="4">
        <v>6.5638690000000004</v>
      </c>
      <c r="H462" s="4">
        <v>0</v>
      </c>
      <c r="I462" s="4">
        <v>0</v>
      </c>
      <c r="J462" s="4">
        <v>6.5266000000000005E-2</v>
      </c>
      <c r="K462" s="4">
        <v>0</v>
      </c>
      <c r="L462" s="4">
        <v>0</v>
      </c>
      <c r="M462" s="4">
        <v>0</v>
      </c>
    </row>
    <row r="463" spans="1:13" x14ac:dyDescent="0.35">
      <c r="A463" s="4">
        <v>1000</v>
      </c>
      <c r="B463" s="4">
        <v>1060</v>
      </c>
      <c r="C463" s="4">
        <v>99.115802000000002</v>
      </c>
      <c r="D463" s="4">
        <v>36.919097999999998</v>
      </c>
      <c r="E463" s="4">
        <v>27.802045</v>
      </c>
      <c r="F463" s="4">
        <v>1.1295010000000001</v>
      </c>
      <c r="G463" s="4">
        <v>7.1455409999999997</v>
      </c>
      <c r="H463" s="4">
        <v>0</v>
      </c>
      <c r="I463" s="4">
        <v>0.69888700000000004</v>
      </c>
      <c r="J463" s="4">
        <v>0.143123</v>
      </c>
      <c r="K463" s="4">
        <v>0</v>
      </c>
      <c r="L463" s="4">
        <v>0</v>
      </c>
      <c r="M463" s="4">
        <v>0</v>
      </c>
    </row>
    <row r="464" spans="1:13" x14ac:dyDescent="0.35">
      <c r="A464" s="4">
        <v>1000</v>
      </c>
      <c r="B464" s="4">
        <v>1050</v>
      </c>
      <c r="C464" s="4">
        <v>99.129326000000006</v>
      </c>
      <c r="D464" s="4">
        <v>36.761493000000002</v>
      </c>
      <c r="E464" s="4">
        <v>26.095977000000001</v>
      </c>
      <c r="F464" s="4">
        <v>1.295496</v>
      </c>
      <c r="G464" s="4">
        <v>7.6515089999999999</v>
      </c>
      <c r="H464" s="4">
        <v>0</v>
      </c>
      <c r="I464" s="4">
        <v>1.439643</v>
      </c>
      <c r="J464" s="4">
        <v>0.27886899999999998</v>
      </c>
      <c r="K464" s="4">
        <v>0</v>
      </c>
      <c r="L464" s="4">
        <v>0</v>
      </c>
      <c r="M464" s="4">
        <v>0</v>
      </c>
    </row>
    <row r="465" spans="1:13" x14ac:dyDescent="0.35">
      <c r="A465" s="4">
        <v>1000</v>
      </c>
      <c r="B465" s="4">
        <v>1040</v>
      </c>
      <c r="C465" s="4">
        <v>99.146011000000001</v>
      </c>
      <c r="D465" s="4">
        <v>36.621215999999997</v>
      </c>
      <c r="E465" s="4">
        <v>24.513368</v>
      </c>
      <c r="F465" s="4">
        <v>1.4224250000000001</v>
      </c>
      <c r="G465" s="4">
        <v>8.0832580000000007</v>
      </c>
      <c r="H465" s="4">
        <v>0</v>
      </c>
      <c r="I465" s="4">
        <v>2.1606269999999999</v>
      </c>
      <c r="J465" s="4">
        <v>0.44153799999999999</v>
      </c>
      <c r="K465" s="4">
        <v>0</v>
      </c>
      <c r="L465" s="4">
        <v>0</v>
      </c>
      <c r="M465" s="4">
        <v>0</v>
      </c>
    </row>
    <row r="466" spans="1:13" x14ac:dyDescent="0.35">
      <c r="A466" s="4">
        <v>1000</v>
      </c>
      <c r="B466" s="4">
        <v>1030</v>
      </c>
      <c r="C466" s="4">
        <v>99.162338000000005</v>
      </c>
      <c r="D466" s="4">
        <v>36.729717000000001</v>
      </c>
      <c r="E466" s="4">
        <v>22.693190000000001</v>
      </c>
      <c r="F466" s="4">
        <v>1.5532760000000001</v>
      </c>
      <c r="G466" s="4">
        <v>8.4457540000000009</v>
      </c>
      <c r="H466" s="4">
        <v>0</v>
      </c>
      <c r="I466" s="4">
        <v>3.0994519999999999</v>
      </c>
      <c r="J466" s="4">
        <v>0.609537</v>
      </c>
      <c r="K466" s="4">
        <v>0</v>
      </c>
      <c r="L466" s="4">
        <v>0</v>
      </c>
      <c r="M466" s="4">
        <v>0.32850800000000002</v>
      </c>
    </row>
    <row r="467" spans="1:13" x14ac:dyDescent="0.35">
      <c r="A467" s="4">
        <v>1000</v>
      </c>
      <c r="B467" s="4">
        <v>1020</v>
      </c>
      <c r="C467" s="4">
        <v>99.176261999999994</v>
      </c>
      <c r="D467" s="4">
        <v>37.473370000000003</v>
      </c>
      <c r="E467" s="4">
        <v>19.953424999999999</v>
      </c>
      <c r="F467" s="4">
        <v>1.7288250000000001</v>
      </c>
      <c r="G467" s="4">
        <v>8.7626650000000001</v>
      </c>
      <c r="H467" s="4">
        <v>0</v>
      </c>
      <c r="I467" s="4">
        <v>4.7006269999999999</v>
      </c>
      <c r="J467" s="4">
        <v>0.78945699999999996</v>
      </c>
      <c r="K467" s="4">
        <v>0</v>
      </c>
      <c r="L467" s="4">
        <v>0</v>
      </c>
      <c r="M467" s="4">
        <v>1.5383709999999999</v>
      </c>
    </row>
    <row r="468" spans="1:13" x14ac:dyDescent="0.35">
      <c r="A468" s="4">
        <v>1000</v>
      </c>
      <c r="B468" s="4">
        <v>1010</v>
      </c>
      <c r="C468" s="4">
        <v>99.185013999999995</v>
      </c>
      <c r="D468" s="4">
        <v>38.158430000000003</v>
      </c>
      <c r="E468" s="4">
        <v>17.470348999999999</v>
      </c>
      <c r="F468" s="4">
        <v>1.8654029999999999</v>
      </c>
      <c r="G468" s="4">
        <v>9.0238239999999994</v>
      </c>
      <c r="H468" s="4">
        <v>0</v>
      </c>
      <c r="I468" s="4">
        <v>6.2116340000000001</v>
      </c>
      <c r="J468" s="4">
        <v>0.92894399999999999</v>
      </c>
      <c r="K468" s="4">
        <v>0</v>
      </c>
      <c r="L468" s="4">
        <v>0</v>
      </c>
      <c r="M468" s="4">
        <v>2.6582759999999999</v>
      </c>
    </row>
    <row r="469" spans="1:13" x14ac:dyDescent="0.35">
      <c r="A469" s="4">
        <v>1000</v>
      </c>
      <c r="B469" s="4">
        <v>1000</v>
      </c>
      <c r="C469" s="4">
        <v>99.197221999999996</v>
      </c>
      <c r="D469" s="4">
        <v>38.978794999999998</v>
      </c>
      <c r="E469" s="4">
        <v>14.304387999999999</v>
      </c>
      <c r="F469" s="4">
        <v>1.407818</v>
      </c>
      <c r="G469" s="4">
        <v>8.840859</v>
      </c>
      <c r="H469" s="4">
        <v>1.3236270000000001</v>
      </c>
      <c r="I469" s="4">
        <v>7.9459059999999999</v>
      </c>
      <c r="J469" s="4">
        <v>1.0622769999999999</v>
      </c>
      <c r="K469" s="4">
        <v>0</v>
      </c>
      <c r="L469" s="4">
        <v>0</v>
      </c>
      <c r="M469" s="4">
        <v>4.0939209999999999</v>
      </c>
    </row>
    <row r="470" spans="1:13" x14ac:dyDescent="0.35">
      <c r="A470" s="4">
        <v>1000</v>
      </c>
      <c r="B470" s="4">
        <v>990</v>
      </c>
      <c r="C470" s="4">
        <v>99.204930000000004</v>
      </c>
      <c r="D470" s="4">
        <v>39.711962999999997</v>
      </c>
      <c r="E470" s="4">
        <v>11.454561999999999</v>
      </c>
      <c r="F470" s="4">
        <v>0.98314100000000004</v>
      </c>
      <c r="G470" s="4">
        <v>8.5807230000000008</v>
      </c>
      <c r="H470" s="4">
        <v>2.586071</v>
      </c>
      <c r="I470" s="4">
        <v>9.5597390000000004</v>
      </c>
      <c r="J470" s="4">
        <v>1.156315</v>
      </c>
      <c r="K470" s="4">
        <v>0</v>
      </c>
      <c r="L470" s="4">
        <v>0</v>
      </c>
      <c r="M470" s="4">
        <v>5.3914119999999999</v>
      </c>
    </row>
    <row r="471" spans="1:13" x14ac:dyDescent="0.35">
      <c r="A471" s="4">
        <v>1000</v>
      </c>
      <c r="B471" s="4">
        <v>980</v>
      </c>
      <c r="C471" s="4">
        <v>99.205521000000005</v>
      </c>
      <c r="D471" s="4">
        <v>40.309462000000003</v>
      </c>
      <c r="E471" s="4">
        <v>9.1431920000000009</v>
      </c>
      <c r="F471" s="4">
        <v>0.77827500000000005</v>
      </c>
      <c r="G471" s="4">
        <v>8.4177099999999996</v>
      </c>
      <c r="H471" s="4">
        <v>3.3530449999999998</v>
      </c>
      <c r="I471" s="4">
        <v>10.96158</v>
      </c>
      <c r="J471" s="4">
        <v>1.2092179999999999</v>
      </c>
      <c r="K471" s="4">
        <v>0</v>
      </c>
      <c r="L471" s="4">
        <v>0</v>
      </c>
      <c r="M471" s="4">
        <v>6.4464410000000001</v>
      </c>
    </row>
    <row r="472" spans="1:13" x14ac:dyDescent="0.35">
      <c r="A472" s="4">
        <v>1000</v>
      </c>
      <c r="B472" s="4">
        <v>970</v>
      </c>
      <c r="C472" s="4">
        <v>99.200406000000001</v>
      </c>
      <c r="D472" s="4">
        <v>40.798982000000002</v>
      </c>
      <c r="E472" s="4">
        <v>7.2152560000000001</v>
      </c>
      <c r="F472" s="4">
        <v>0.69739300000000004</v>
      </c>
      <c r="G472" s="4">
        <v>8.3146719999999998</v>
      </c>
      <c r="H472" s="4">
        <v>3.8391250000000001</v>
      </c>
      <c r="I472" s="4">
        <v>12.180771</v>
      </c>
      <c r="J472" s="4">
        <v>1.230871</v>
      </c>
      <c r="K472" s="4">
        <v>0</v>
      </c>
      <c r="L472" s="4">
        <v>0</v>
      </c>
      <c r="M472" s="4">
        <v>7.320894</v>
      </c>
    </row>
    <row r="473" spans="1:13" x14ac:dyDescent="0.35">
      <c r="A473" s="4">
        <v>1000</v>
      </c>
      <c r="B473" s="4">
        <v>960</v>
      </c>
      <c r="C473" s="4">
        <v>99.190948000000006</v>
      </c>
      <c r="D473" s="4">
        <v>41.186532999999997</v>
      </c>
      <c r="E473" s="4">
        <v>5.6087360000000004</v>
      </c>
      <c r="F473" s="4">
        <v>0.67796500000000004</v>
      </c>
      <c r="G473" s="4">
        <v>8.2444629999999997</v>
      </c>
      <c r="H473" s="4">
        <v>4.1765670000000004</v>
      </c>
      <c r="I473" s="4">
        <v>13.215605</v>
      </c>
      <c r="J473" s="4">
        <v>1.228559</v>
      </c>
      <c r="K473" s="4">
        <v>0</v>
      </c>
      <c r="L473" s="4">
        <v>0</v>
      </c>
      <c r="M473" s="4">
        <v>8.0346379999999993</v>
      </c>
    </row>
    <row r="474" spans="1:13" x14ac:dyDescent="0.35">
      <c r="A474" s="4">
        <v>1000</v>
      </c>
      <c r="B474" s="4">
        <v>950</v>
      </c>
      <c r="C474" s="4">
        <v>99.176706999999993</v>
      </c>
      <c r="D474" s="4">
        <v>41.506366999999997</v>
      </c>
      <c r="E474" s="4">
        <v>4.1737729999999997</v>
      </c>
      <c r="F474" s="4">
        <v>0.68413500000000005</v>
      </c>
      <c r="G474" s="4">
        <v>8.1784990000000004</v>
      </c>
      <c r="H474" s="4">
        <v>4.4695850000000004</v>
      </c>
      <c r="I474" s="4">
        <v>14.124203</v>
      </c>
      <c r="J474" s="4">
        <v>1.204318</v>
      </c>
      <c r="K474" s="4">
        <v>0</v>
      </c>
      <c r="L474" s="4">
        <v>2.0825E-2</v>
      </c>
      <c r="M474" s="4">
        <v>8.6510300000000004</v>
      </c>
    </row>
    <row r="475" spans="1:13" x14ac:dyDescent="0.35">
      <c r="A475" s="4">
        <v>1000</v>
      </c>
      <c r="B475" s="4">
        <v>940</v>
      </c>
      <c r="C475" s="4">
        <v>99.160522</v>
      </c>
      <c r="D475" s="4">
        <v>41.721811000000002</v>
      </c>
      <c r="E475" s="4">
        <v>3.0359470000000002</v>
      </c>
      <c r="F475" s="4">
        <v>0.69522300000000004</v>
      </c>
      <c r="G475" s="4">
        <v>8.1149360000000001</v>
      </c>
      <c r="H475" s="4">
        <v>4.7272540000000003</v>
      </c>
      <c r="I475" s="4">
        <v>14.835912</v>
      </c>
      <c r="J475" s="4">
        <v>1.1666099999999999</v>
      </c>
      <c r="K475" s="4">
        <v>0</v>
      </c>
      <c r="L475" s="4">
        <v>3.7677000000000002E-2</v>
      </c>
      <c r="M475" s="4">
        <v>9.1082520000000002</v>
      </c>
    </row>
    <row r="476" spans="1:13" x14ac:dyDescent="0.35">
      <c r="A476" s="4">
        <v>1000</v>
      </c>
      <c r="B476" s="4">
        <v>930</v>
      </c>
      <c r="C476" s="4">
        <v>99.143963999999997</v>
      </c>
      <c r="D476" s="4">
        <v>41.843809999999998</v>
      </c>
      <c r="E476" s="4">
        <v>2.1631239999999998</v>
      </c>
      <c r="F476" s="4">
        <v>0.70149799999999995</v>
      </c>
      <c r="G476" s="4">
        <v>8.0486330000000006</v>
      </c>
      <c r="H476" s="4">
        <v>4.965592</v>
      </c>
      <c r="I476" s="4">
        <v>15.370473</v>
      </c>
      <c r="J476" s="4">
        <v>1.1220410000000001</v>
      </c>
      <c r="K476" s="4">
        <v>0</v>
      </c>
      <c r="L476" s="4">
        <v>5.0703999999999999E-2</v>
      </c>
      <c r="M476" s="4">
        <v>9.4217460000000006</v>
      </c>
    </row>
    <row r="477" spans="1:13" x14ac:dyDescent="0.35">
      <c r="A477" s="4">
        <v>1000</v>
      </c>
      <c r="B477" s="4">
        <v>920</v>
      </c>
      <c r="C477" s="4">
        <v>99.128072000000003</v>
      </c>
      <c r="D477" s="4">
        <v>41.891159000000002</v>
      </c>
      <c r="E477" s="4">
        <v>1.5037290000000001</v>
      </c>
      <c r="F477" s="4">
        <v>0.70138999999999996</v>
      </c>
      <c r="G477" s="4">
        <v>7.9797279999999997</v>
      </c>
      <c r="H477" s="4">
        <v>5.1879210000000002</v>
      </c>
      <c r="I477" s="4">
        <v>15.763268999999999</v>
      </c>
      <c r="J477" s="4">
        <v>1.075359</v>
      </c>
      <c r="K477" s="4">
        <v>0</v>
      </c>
      <c r="L477" s="4">
        <v>6.0706999999999997E-2</v>
      </c>
      <c r="M477" s="4">
        <v>9.6190569999999997</v>
      </c>
    </row>
    <row r="478" spans="1:13" x14ac:dyDescent="0.35">
      <c r="A478" s="4">
        <v>1000</v>
      </c>
      <c r="B478" s="4">
        <v>910</v>
      </c>
      <c r="C478" s="4">
        <v>99.113354000000001</v>
      </c>
      <c r="D478" s="4">
        <v>41.883073000000003</v>
      </c>
      <c r="E478" s="4">
        <v>1.00457</v>
      </c>
      <c r="F478" s="4">
        <v>0.69623000000000002</v>
      </c>
      <c r="G478" s="4">
        <v>7.9103700000000003</v>
      </c>
      <c r="H478" s="4">
        <v>5.3943279999999998</v>
      </c>
      <c r="I478" s="4">
        <v>16.05077</v>
      </c>
      <c r="J478" s="4">
        <v>1.0292300000000001</v>
      </c>
      <c r="K478" s="4">
        <v>0</v>
      </c>
      <c r="L478" s="4">
        <v>6.8441000000000002E-2</v>
      </c>
      <c r="M478" s="4">
        <v>9.7291329999999991</v>
      </c>
    </row>
    <row r="479" spans="1:13" x14ac:dyDescent="0.35">
      <c r="A479" s="4">
        <v>1000</v>
      </c>
      <c r="B479" s="4">
        <v>900</v>
      </c>
      <c r="C479" s="4">
        <v>99.097106999999994</v>
      </c>
      <c r="D479" s="4">
        <v>41.857979</v>
      </c>
      <c r="E479" s="4">
        <v>0.52243399999999995</v>
      </c>
      <c r="F479" s="4">
        <v>0.70251799999999998</v>
      </c>
      <c r="G479" s="4">
        <v>7.8386329999999997</v>
      </c>
      <c r="H479" s="4">
        <v>5.6113670000000004</v>
      </c>
      <c r="I479" s="4">
        <v>16.317485000000001</v>
      </c>
      <c r="J479" s="4">
        <v>0.94183899999999998</v>
      </c>
      <c r="K479" s="4">
        <v>2.6824000000000001E-2</v>
      </c>
      <c r="L479" s="4">
        <v>7.6174000000000006E-2</v>
      </c>
      <c r="M479" s="4">
        <v>9.8207050000000002</v>
      </c>
    </row>
    <row r="480" spans="1:13" x14ac:dyDescent="0.35">
      <c r="A480" s="4">
        <v>1000</v>
      </c>
      <c r="B480" s="4">
        <v>890</v>
      </c>
      <c r="C480" s="4">
        <v>99.078902999999997</v>
      </c>
      <c r="D480" s="4">
        <v>41.829222000000001</v>
      </c>
      <c r="E480" s="4">
        <v>0</v>
      </c>
      <c r="F480" s="4">
        <v>0.73884399999999995</v>
      </c>
      <c r="G480" s="4">
        <v>7.7732250000000001</v>
      </c>
      <c r="H480" s="4">
        <v>5.8251939999999998</v>
      </c>
      <c r="I480" s="4">
        <v>16.601199999999999</v>
      </c>
      <c r="J480" s="4">
        <v>0.78021799999999997</v>
      </c>
      <c r="K480" s="4">
        <v>0.10752399999999999</v>
      </c>
      <c r="L480" s="4">
        <v>8.4740999999999997E-2</v>
      </c>
      <c r="M480" s="4">
        <v>9.9182769999999998</v>
      </c>
    </row>
    <row r="481" spans="1:16" x14ac:dyDescent="0.35">
      <c r="A481" s="4">
        <v>1000</v>
      </c>
      <c r="B481" s="4">
        <v>880</v>
      </c>
      <c r="C481" s="4">
        <v>99.078854000000007</v>
      </c>
      <c r="D481" s="4">
        <v>41.681286999999998</v>
      </c>
      <c r="E481" s="4">
        <v>0</v>
      </c>
      <c r="F481" s="4">
        <v>0.754355</v>
      </c>
      <c r="G481" s="4">
        <v>7.7624399999999998</v>
      </c>
      <c r="H481" s="4">
        <v>5.8149610000000003</v>
      </c>
      <c r="I481" s="4">
        <v>16.599076</v>
      </c>
      <c r="J481" s="4">
        <v>0.76531300000000002</v>
      </c>
      <c r="K481" s="4">
        <v>0.11945</v>
      </c>
      <c r="L481" s="4">
        <v>8.4740999999999997E-2</v>
      </c>
      <c r="M481" s="4">
        <v>9.780951</v>
      </c>
    </row>
    <row r="482" spans="1:16" x14ac:dyDescent="0.35">
      <c r="A482" s="4">
        <v>1000</v>
      </c>
      <c r="B482" s="4">
        <v>870</v>
      </c>
      <c r="C482" s="4">
        <v>99.078757999999993</v>
      </c>
      <c r="D482" s="4">
        <v>41.532274999999998</v>
      </c>
      <c r="E482" s="4">
        <v>0</v>
      </c>
      <c r="F482" s="4">
        <v>0.77010199999999995</v>
      </c>
      <c r="G482" s="4">
        <v>7.7516429999999996</v>
      </c>
      <c r="H482" s="4">
        <v>5.8040929999999999</v>
      </c>
      <c r="I482" s="4">
        <v>16.597414000000001</v>
      </c>
      <c r="J482" s="4">
        <v>0.75065400000000004</v>
      </c>
      <c r="K482" s="4">
        <v>0.13116900000000001</v>
      </c>
      <c r="L482" s="4">
        <v>8.4740999999999997E-2</v>
      </c>
      <c r="M482" s="4">
        <v>9.6424590000000006</v>
      </c>
    </row>
    <row r="483" spans="1:16" x14ac:dyDescent="0.35">
      <c r="A483" s="4">
        <v>1000</v>
      </c>
      <c r="B483" s="4">
        <v>860</v>
      </c>
      <c r="C483" s="4">
        <v>99.078615999999997</v>
      </c>
      <c r="D483" s="4">
        <v>41.382148000000001</v>
      </c>
      <c r="E483" s="4">
        <v>0</v>
      </c>
      <c r="F483" s="4">
        <v>0.78600899999999996</v>
      </c>
      <c r="G483" s="4">
        <v>7.7408080000000004</v>
      </c>
      <c r="H483" s="4">
        <v>5.7926669999999998</v>
      </c>
      <c r="I483" s="4">
        <v>16.596215000000001</v>
      </c>
      <c r="J483" s="4">
        <v>0.73631100000000005</v>
      </c>
      <c r="K483" s="4">
        <v>0.14263400000000001</v>
      </c>
      <c r="L483" s="4">
        <v>8.4740999999999997E-2</v>
      </c>
      <c r="M483" s="4">
        <v>9.5027620000000006</v>
      </c>
    </row>
    <row r="484" spans="1:16" x14ac:dyDescent="0.35">
      <c r="A484" s="4">
        <v>1000</v>
      </c>
      <c r="B484" s="4">
        <v>850</v>
      </c>
      <c r="C484" s="4">
        <v>99.078429999999997</v>
      </c>
      <c r="D484" s="4">
        <v>41.230865000000001</v>
      </c>
      <c r="E484" s="4">
        <v>0</v>
      </c>
      <c r="F484" s="4">
        <v>0.80199299999999996</v>
      </c>
      <c r="G484" s="4">
        <v>7.7299100000000003</v>
      </c>
      <c r="H484" s="4">
        <v>5.7807680000000001</v>
      </c>
      <c r="I484" s="4">
        <v>16.595475</v>
      </c>
      <c r="J484" s="4">
        <v>0.722356</v>
      </c>
      <c r="K484" s="4">
        <v>0.153804</v>
      </c>
      <c r="L484" s="4">
        <v>8.4740999999999997E-2</v>
      </c>
      <c r="M484" s="4">
        <v>9.3618179999999995</v>
      </c>
    </row>
    <row r="486" spans="1:16" x14ac:dyDescent="0.35">
      <c r="A486" s="4" t="s">
        <v>265</v>
      </c>
      <c r="B486" s="4" t="s">
        <v>266</v>
      </c>
    </row>
    <row r="488" spans="1:16" x14ac:dyDescent="0.35">
      <c r="A488" s="4" t="s">
        <v>432</v>
      </c>
      <c r="B488" s="4" t="s">
        <v>285</v>
      </c>
    </row>
    <row r="489" spans="1:16" x14ac:dyDescent="0.35">
      <c r="A489" s="4" t="s">
        <v>268</v>
      </c>
      <c r="B489" s="4" t="s">
        <v>269</v>
      </c>
      <c r="C489" s="4" t="s">
        <v>270</v>
      </c>
      <c r="D489" s="4" t="s">
        <v>286</v>
      </c>
      <c r="E489" s="4" t="s">
        <v>287</v>
      </c>
      <c r="F489" s="4" t="s">
        <v>288</v>
      </c>
      <c r="G489" s="4" t="s">
        <v>289</v>
      </c>
      <c r="H489" s="4" t="s">
        <v>290</v>
      </c>
      <c r="I489" s="4" t="s">
        <v>291</v>
      </c>
      <c r="J489" s="4" t="s">
        <v>2</v>
      </c>
      <c r="K489" s="4" t="s">
        <v>0</v>
      </c>
      <c r="L489" s="4" t="s">
        <v>1</v>
      </c>
      <c r="M489" s="4" t="s">
        <v>292</v>
      </c>
      <c r="N489" s="4" t="s">
        <v>293</v>
      </c>
      <c r="O489" s="4" t="s">
        <v>294</v>
      </c>
      <c r="P489" s="4" t="s">
        <v>295</v>
      </c>
    </row>
    <row r="490" spans="1:16" x14ac:dyDescent="0.35">
      <c r="A490" s="4">
        <v>1000</v>
      </c>
      <c r="B490" s="4">
        <v>1400</v>
      </c>
      <c r="C490" s="4">
        <v>0</v>
      </c>
      <c r="D490" s="4" t="s">
        <v>296</v>
      </c>
    </row>
    <row r="491" spans="1:16" x14ac:dyDescent="0.35">
      <c r="A491" s="4">
        <v>1000</v>
      </c>
      <c r="B491" s="4">
        <v>1400</v>
      </c>
      <c r="C491" s="4">
        <v>0</v>
      </c>
      <c r="D491" s="4" t="s">
        <v>296</v>
      </c>
    </row>
    <row r="492" spans="1:16" x14ac:dyDescent="0.35">
      <c r="A492" s="4">
        <v>1000</v>
      </c>
      <c r="B492" s="4">
        <v>1390</v>
      </c>
      <c r="C492" s="4">
        <v>0</v>
      </c>
      <c r="D492" s="4" t="s">
        <v>296</v>
      </c>
    </row>
    <row r="493" spans="1:16" x14ac:dyDescent="0.35">
      <c r="A493" s="4">
        <v>1000</v>
      </c>
      <c r="B493" s="4">
        <v>1380</v>
      </c>
      <c r="C493" s="4">
        <v>0</v>
      </c>
      <c r="D493" s="4" t="s">
        <v>296</v>
      </c>
    </row>
    <row r="494" spans="1:16" x14ac:dyDescent="0.35">
      <c r="A494" s="4">
        <v>1000</v>
      </c>
      <c r="B494" s="4">
        <v>1370</v>
      </c>
      <c r="C494" s="4">
        <v>0</v>
      </c>
      <c r="D494" s="4" t="s">
        <v>296</v>
      </c>
    </row>
    <row r="495" spans="1:16" x14ac:dyDescent="0.35">
      <c r="A495" s="4">
        <v>1000</v>
      </c>
      <c r="B495" s="4">
        <v>1360</v>
      </c>
      <c r="C495" s="4">
        <v>0</v>
      </c>
      <c r="D495" s="4" t="s">
        <v>296</v>
      </c>
    </row>
    <row r="496" spans="1:16" x14ac:dyDescent="0.35">
      <c r="A496" s="4">
        <v>1000</v>
      </c>
      <c r="B496" s="4">
        <v>1350</v>
      </c>
      <c r="C496" s="4">
        <v>0</v>
      </c>
      <c r="D496" s="4" t="s">
        <v>296</v>
      </c>
    </row>
    <row r="497" spans="1:4" x14ac:dyDescent="0.35">
      <c r="A497" s="4">
        <v>1000</v>
      </c>
      <c r="B497" s="4">
        <v>1340</v>
      </c>
      <c r="C497" s="4">
        <v>0</v>
      </c>
      <c r="D497" s="4" t="s">
        <v>296</v>
      </c>
    </row>
    <row r="498" spans="1:4" x14ac:dyDescent="0.35">
      <c r="A498" s="4">
        <v>1000</v>
      </c>
      <c r="B498" s="4">
        <v>1330</v>
      </c>
      <c r="C498" s="4">
        <v>0</v>
      </c>
      <c r="D498" s="4" t="s">
        <v>296</v>
      </c>
    </row>
    <row r="499" spans="1:4" x14ac:dyDescent="0.35">
      <c r="A499" s="4">
        <v>1000</v>
      </c>
      <c r="B499" s="4">
        <v>1320</v>
      </c>
      <c r="C499" s="4">
        <v>0</v>
      </c>
      <c r="D499" s="4" t="s">
        <v>296</v>
      </c>
    </row>
    <row r="500" spans="1:4" x14ac:dyDescent="0.35">
      <c r="A500" s="4">
        <v>1000</v>
      </c>
      <c r="B500" s="4">
        <v>1310</v>
      </c>
      <c r="C500" s="4">
        <v>0</v>
      </c>
      <c r="D500" s="4" t="s">
        <v>296</v>
      </c>
    </row>
    <row r="501" spans="1:4" x14ac:dyDescent="0.35">
      <c r="A501" s="4">
        <v>1000</v>
      </c>
      <c r="B501" s="4">
        <v>1300</v>
      </c>
      <c r="C501" s="4">
        <v>0</v>
      </c>
      <c r="D501" s="4" t="s">
        <v>296</v>
      </c>
    </row>
    <row r="502" spans="1:4" x14ac:dyDescent="0.35">
      <c r="A502" s="4">
        <v>1000</v>
      </c>
      <c r="B502" s="4">
        <v>1290</v>
      </c>
      <c r="C502" s="4">
        <v>0</v>
      </c>
      <c r="D502" s="4" t="s">
        <v>296</v>
      </c>
    </row>
    <row r="503" spans="1:4" x14ac:dyDescent="0.35">
      <c r="A503" s="4">
        <v>1000</v>
      </c>
      <c r="B503" s="4">
        <v>1280</v>
      </c>
      <c r="C503" s="4">
        <v>0</v>
      </c>
      <c r="D503" s="4" t="s">
        <v>296</v>
      </c>
    </row>
    <row r="504" spans="1:4" x14ac:dyDescent="0.35">
      <c r="A504" s="4">
        <v>1000</v>
      </c>
      <c r="B504" s="4">
        <v>1270</v>
      </c>
      <c r="C504" s="4">
        <v>0</v>
      </c>
      <c r="D504" s="4" t="s">
        <v>296</v>
      </c>
    </row>
    <row r="505" spans="1:4" x14ac:dyDescent="0.35">
      <c r="A505" s="4">
        <v>1000</v>
      </c>
      <c r="B505" s="4">
        <v>1260</v>
      </c>
      <c r="C505" s="4">
        <v>0</v>
      </c>
      <c r="D505" s="4" t="s">
        <v>296</v>
      </c>
    </row>
    <row r="506" spans="1:4" x14ac:dyDescent="0.35">
      <c r="A506" s="4">
        <v>1000</v>
      </c>
      <c r="B506" s="4">
        <v>1250</v>
      </c>
      <c r="C506" s="4">
        <v>0</v>
      </c>
      <c r="D506" s="4" t="s">
        <v>296</v>
      </c>
    </row>
    <row r="507" spans="1:4" x14ac:dyDescent="0.35">
      <c r="A507" s="4">
        <v>1000</v>
      </c>
      <c r="B507" s="4">
        <v>1240</v>
      </c>
      <c r="C507" s="4">
        <v>0</v>
      </c>
      <c r="D507" s="4" t="s">
        <v>296</v>
      </c>
    </row>
    <row r="508" spans="1:4" x14ac:dyDescent="0.35">
      <c r="A508" s="4">
        <v>1000</v>
      </c>
      <c r="B508" s="4">
        <v>1230</v>
      </c>
      <c r="C508" s="4">
        <v>0</v>
      </c>
      <c r="D508" s="4" t="s">
        <v>296</v>
      </c>
    </row>
    <row r="509" spans="1:4" x14ac:dyDescent="0.35">
      <c r="A509" s="4">
        <v>1000</v>
      </c>
      <c r="B509" s="4">
        <v>1220</v>
      </c>
      <c r="C509" s="4">
        <v>0</v>
      </c>
      <c r="D509" s="4" t="s">
        <v>296</v>
      </c>
    </row>
    <row r="510" spans="1:4" x14ac:dyDescent="0.35">
      <c r="A510" s="4">
        <v>1000</v>
      </c>
      <c r="B510" s="4">
        <v>1210</v>
      </c>
      <c r="C510" s="4">
        <v>0</v>
      </c>
      <c r="D510" s="4" t="s">
        <v>296</v>
      </c>
    </row>
    <row r="511" spans="1:4" x14ac:dyDescent="0.35">
      <c r="A511" s="4">
        <v>1000</v>
      </c>
      <c r="B511" s="4">
        <v>1200</v>
      </c>
      <c r="C511" s="4">
        <v>0</v>
      </c>
      <c r="D511" s="4" t="s">
        <v>296</v>
      </c>
    </row>
    <row r="512" spans="1:4" x14ac:dyDescent="0.35">
      <c r="A512" s="4">
        <v>1000</v>
      </c>
      <c r="B512" s="4">
        <v>1190</v>
      </c>
      <c r="C512" s="4">
        <v>0</v>
      </c>
      <c r="D512" s="4" t="s">
        <v>296</v>
      </c>
    </row>
    <row r="513" spans="1:16" x14ac:dyDescent="0.35">
      <c r="A513" s="4">
        <v>1000</v>
      </c>
      <c r="B513" s="4">
        <v>1180</v>
      </c>
      <c r="C513" s="4">
        <v>0</v>
      </c>
      <c r="D513" s="4" t="s">
        <v>296</v>
      </c>
    </row>
    <row r="514" spans="1:16" x14ac:dyDescent="0.35">
      <c r="A514" s="4">
        <v>1000</v>
      </c>
      <c r="B514" s="4">
        <v>1170</v>
      </c>
      <c r="C514" s="4">
        <v>0</v>
      </c>
      <c r="D514" s="4" t="s">
        <v>296</v>
      </c>
    </row>
    <row r="515" spans="1:16" x14ac:dyDescent="0.35">
      <c r="A515" s="4">
        <v>1000</v>
      </c>
      <c r="B515" s="4">
        <v>1160</v>
      </c>
      <c r="C515" s="4">
        <v>0</v>
      </c>
      <c r="D515" s="4" t="s">
        <v>296</v>
      </c>
    </row>
    <row r="516" spans="1:16" x14ac:dyDescent="0.35">
      <c r="A516" s="4">
        <v>1000</v>
      </c>
      <c r="B516" s="4">
        <v>1150</v>
      </c>
      <c r="C516" s="4">
        <v>0.29311399999999999</v>
      </c>
      <c r="D516" s="4">
        <v>39.255499999999998</v>
      </c>
      <c r="E516" s="4">
        <v>0</v>
      </c>
      <c r="F516" s="6">
        <v>2.5645899999999998E-13</v>
      </c>
      <c r="G516" s="4">
        <v>0</v>
      </c>
      <c r="H516" s="4">
        <v>0</v>
      </c>
      <c r="I516" s="4">
        <v>17.792100000000001</v>
      </c>
      <c r="J516" s="4">
        <v>0.33772799999999997</v>
      </c>
      <c r="K516" s="4">
        <v>42.178699999999999</v>
      </c>
      <c r="L516" s="4">
        <v>0.435942</v>
      </c>
      <c r="M516" s="4">
        <v>0</v>
      </c>
      <c r="N516" s="4">
        <v>0</v>
      </c>
      <c r="O516" s="4">
        <v>0</v>
      </c>
      <c r="P516" s="4">
        <v>0</v>
      </c>
    </row>
    <row r="517" spans="1:16" x14ac:dyDescent="0.35">
      <c r="A517" s="4">
        <v>1000</v>
      </c>
      <c r="B517" s="4">
        <v>1140</v>
      </c>
      <c r="C517" s="4">
        <v>1.167397</v>
      </c>
      <c r="D517" s="4">
        <v>39.144199999999998</v>
      </c>
      <c r="E517" s="4">
        <v>0</v>
      </c>
      <c r="F517" s="6">
        <v>5.4923099999999998E-14</v>
      </c>
      <c r="G517" s="4">
        <v>0</v>
      </c>
      <c r="H517" s="4">
        <v>0</v>
      </c>
      <c r="I517" s="4">
        <v>18.371600000000001</v>
      </c>
      <c r="J517" s="4">
        <v>0.34645999999999999</v>
      </c>
      <c r="K517" s="4">
        <v>41.693399999999997</v>
      </c>
      <c r="L517" s="4">
        <v>0.44433699999999998</v>
      </c>
      <c r="M517" s="4">
        <v>0</v>
      </c>
      <c r="N517" s="4">
        <v>0</v>
      </c>
      <c r="O517" s="4">
        <v>0</v>
      </c>
      <c r="P517" s="4">
        <v>0</v>
      </c>
    </row>
    <row r="518" spans="1:16" x14ac:dyDescent="0.35">
      <c r="A518" s="4">
        <v>1000</v>
      </c>
      <c r="B518" s="4">
        <v>1130</v>
      </c>
      <c r="C518" s="4">
        <v>2.0284460000000002</v>
      </c>
      <c r="D518" s="4">
        <v>39.029200000000003</v>
      </c>
      <c r="E518" s="4">
        <v>0</v>
      </c>
      <c r="F518" s="6">
        <v>2.61591E-14</v>
      </c>
      <c r="G518" s="4">
        <v>0</v>
      </c>
      <c r="H518" s="4">
        <v>0</v>
      </c>
      <c r="I518" s="4">
        <v>18.9709</v>
      </c>
      <c r="J518" s="4">
        <v>0.355321</v>
      </c>
      <c r="K518" s="4">
        <v>41.191600000000001</v>
      </c>
      <c r="L518" s="4">
        <v>0.45299400000000001</v>
      </c>
      <c r="M518" s="4">
        <v>0</v>
      </c>
      <c r="N518" s="4">
        <v>0</v>
      </c>
      <c r="O518" s="4">
        <v>0</v>
      </c>
      <c r="P518" s="4">
        <v>0</v>
      </c>
    </row>
    <row r="519" spans="1:16" x14ac:dyDescent="0.35">
      <c r="A519" s="4">
        <v>1000</v>
      </c>
      <c r="B519" s="4">
        <v>1120</v>
      </c>
      <c r="C519" s="4">
        <v>6.0398719999999999</v>
      </c>
      <c r="D519" s="4">
        <v>46.166899999999998</v>
      </c>
      <c r="E519" s="4">
        <v>0.46527000000000002</v>
      </c>
      <c r="F519" s="4">
        <v>2.9473799999999999</v>
      </c>
      <c r="G519" s="4">
        <v>1.1099600000000001</v>
      </c>
      <c r="H519" s="4">
        <v>0</v>
      </c>
      <c r="I519" s="4">
        <v>10.852600000000001</v>
      </c>
      <c r="J519" s="4">
        <v>0.138457</v>
      </c>
      <c r="K519" s="4">
        <v>24.671900000000001</v>
      </c>
      <c r="L519" s="4">
        <v>13.5588</v>
      </c>
      <c r="M519" s="4">
        <v>8.86792E-2</v>
      </c>
      <c r="N519" s="4">
        <v>0</v>
      </c>
      <c r="O519" s="4">
        <v>0</v>
      </c>
      <c r="P519" s="4">
        <v>0</v>
      </c>
    </row>
    <row r="520" spans="1:16" x14ac:dyDescent="0.35">
      <c r="A520" s="4">
        <v>1000</v>
      </c>
      <c r="B520" s="4">
        <v>1110</v>
      </c>
      <c r="C520" s="4">
        <v>10.204371999999999</v>
      </c>
      <c r="D520" s="4">
        <v>47.385100000000001</v>
      </c>
      <c r="E520" s="4">
        <v>0.66302899999999998</v>
      </c>
      <c r="F520" s="4">
        <v>3.82904</v>
      </c>
      <c r="G520" s="4">
        <v>1.44208</v>
      </c>
      <c r="H520" s="4">
        <v>0</v>
      </c>
      <c r="I520" s="4">
        <v>9.3115500000000004</v>
      </c>
      <c r="J520" s="4">
        <v>9.2420100000000005E-2</v>
      </c>
      <c r="K520" s="4">
        <v>20.8096</v>
      </c>
      <c r="L520" s="4">
        <v>16.352499999999999</v>
      </c>
      <c r="M520" s="4">
        <v>0.114633</v>
      </c>
      <c r="N520" s="4">
        <v>0</v>
      </c>
      <c r="O520" s="4">
        <v>0</v>
      </c>
      <c r="P520" s="4">
        <v>0</v>
      </c>
    </row>
    <row r="521" spans="1:16" x14ac:dyDescent="0.35">
      <c r="A521" s="4">
        <v>1000</v>
      </c>
      <c r="B521" s="4">
        <v>1100</v>
      </c>
      <c r="C521" s="4">
        <v>14.127903</v>
      </c>
      <c r="D521" s="4">
        <v>47.581499999999998</v>
      </c>
      <c r="E521" s="4">
        <v>0.82299299999999997</v>
      </c>
      <c r="F521" s="4">
        <v>4.3539300000000001</v>
      </c>
      <c r="G521" s="4">
        <v>1.6410400000000001</v>
      </c>
      <c r="H521" s="4">
        <v>0</v>
      </c>
      <c r="I521" s="4">
        <v>8.9160900000000005</v>
      </c>
      <c r="J521" s="4">
        <v>7.6034699999999997E-2</v>
      </c>
      <c r="K521" s="4">
        <v>19.095199999999998</v>
      </c>
      <c r="L521" s="4">
        <v>17.383299999999998</v>
      </c>
      <c r="M521" s="4">
        <v>0.12987799999999999</v>
      </c>
      <c r="N521" s="4">
        <v>0</v>
      </c>
      <c r="O521" s="4">
        <v>0</v>
      </c>
      <c r="P521" s="4">
        <v>0</v>
      </c>
    </row>
    <row r="522" spans="1:16" x14ac:dyDescent="0.35">
      <c r="A522" s="4">
        <v>1000</v>
      </c>
      <c r="B522" s="4">
        <v>1090</v>
      </c>
      <c r="C522" s="4">
        <v>17.867788000000001</v>
      </c>
      <c r="D522" s="4">
        <v>47.403100000000002</v>
      </c>
      <c r="E522" s="4">
        <v>0.98425099999999999</v>
      </c>
      <c r="F522" s="4">
        <v>4.7768800000000002</v>
      </c>
      <c r="G522" s="4">
        <v>1.82802</v>
      </c>
      <c r="H522" s="4">
        <v>1.29015E-2</v>
      </c>
      <c r="I522" s="4">
        <v>8.9078499999999998</v>
      </c>
      <c r="J522" s="4">
        <v>6.9067600000000007E-2</v>
      </c>
      <c r="K522" s="4">
        <v>18.0289</v>
      </c>
      <c r="L522" s="4">
        <v>17.8474</v>
      </c>
      <c r="M522" s="4">
        <v>0.14171500000000001</v>
      </c>
      <c r="N522" s="4">
        <v>0</v>
      </c>
      <c r="O522" s="4">
        <v>0</v>
      </c>
      <c r="P522" s="4">
        <v>0</v>
      </c>
    </row>
    <row r="523" spans="1:16" x14ac:dyDescent="0.35">
      <c r="A523" s="4">
        <v>1000</v>
      </c>
      <c r="B523" s="4">
        <v>1080</v>
      </c>
      <c r="C523" s="4">
        <v>21.529201</v>
      </c>
      <c r="D523" s="4">
        <v>46.9435</v>
      </c>
      <c r="E523" s="4">
        <v>1.17086</v>
      </c>
      <c r="F523" s="4">
        <v>5.1633500000000003</v>
      </c>
      <c r="G523" s="4">
        <v>2.0968</v>
      </c>
      <c r="H523" s="4">
        <v>4.7527600000000003E-2</v>
      </c>
      <c r="I523" s="4">
        <v>9.1315899999999992</v>
      </c>
      <c r="J523" s="4">
        <v>6.6044400000000003E-2</v>
      </c>
      <c r="K523" s="4">
        <v>17.208400000000001</v>
      </c>
      <c r="L523" s="4">
        <v>18.020299999999999</v>
      </c>
      <c r="M523" s="4">
        <v>0.15156800000000001</v>
      </c>
      <c r="N523" s="4">
        <v>0</v>
      </c>
      <c r="O523" s="4">
        <v>0</v>
      </c>
      <c r="P523" s="4">
        <v>0</v>
      </c>
    </row>
    <row r="524" spans="1:16" x14ac:dyDescent="0.35">
      <c r="A524" s="4">
        <v>1000</v>
      </c>
      <c r="B524" s="4">
        <v>1070</v>
      </c>
      <c r="C524" s="4">
        <v>25.075236</v>
      </c>
      <c r="D524" s="4">
        <v>46.3795</v>
      </c>
      <c r="E524" s="4">
        <v>1.3686499999999999</v>
      </c>
      <c r="F524" s="4">
        <v>5.4938200000000004</v>
      </c>
      <c r="G524" s="4">
        <v>2.40646</v>
      </c>
      <c r="H524" s="4">
        <v>6.3894400000000004E-2</v>
      </c>
      <c r="I524" s="4">
        <v>9.4891299999999994</v>
      </c>
      <c r="J524" s="4">
        <v>6.5251100000000006E-2</v>
      </c>
      <c r="K524" s="4">
        <v>16.529900000000001</v>
      </c>
      <c r="L524" s="4">
        <v>18.043199999999999</v>
      </c>
      <c r="M524" s="4">
        <v>0.16025400000000001</v>
      </c>
      <c r="N524" s="4">
        <v>0</v>
      </c>
      <c r="O524" s="4">
        <v>0</v>
      </c>
      <c r="P524" s="4">
        <v>0</v>
      </c>
    </row>
    <row r="525" spans="1:16" x14ac:dyDescent="0.35">
      <c r="A525" s="4">
        <v>1000</v>
      </c>
      <c r="B525" s="4">
        <v>1060</v>
      </c>
      <c r="C525" s="4">
        <v>29.967984000000001</v>
      </c>
      <c r="D525" s="4">
        <v>45.621400000000001</v>
      </c>
      <c r="E525" s="4">
        <v>1.4843900000000001</v>
      </c>
      <c r="F525" s="4">
        <v>7.2574699999999996</v>
      </c>
      <c r="G525" s="4">
        <v>2.6220300000000001</v>
      </c>
      <c r="H525" s="4">
        <v>6.5228999999999995E-2</v>
      </c>
      <c r="I525" s="4">
        <v>9.7856100000000001</v>
      </c>
      <c r="J525" s="4">
        <v>7.1620199999999995E-2</v>
      </c>
      <c r="K525" s="4">
        <v>15.3451</v>
      </c>
      <c r="L525" s="4">
        <v>17.476500000000001</v>
      </c>
      <c r="M525" s="4">
        <v>0.26993899999999998</v>
      </c>
      <c r="N525" s="4">
        <v>6.8193500000000005E-4</v>
      </c>
      <c r="O525" s="4">
        <v>0</v>
      </c>
      <c r="P525" s="4">
        <v>0</v>
      </c>
    </row>
    <row r="526" spans="1:16" x14ac:dyDescent="0.35">
      <c r="A526" s="4">
        <v>1000</v>
      </c>
      <c r="B526" s="4">
        <v>1050</v>
      </c>
      <c r="C526" s="4">
        <v>34.879278999999997</v>
      </c>
      <c r="D526" s="4">
        <v>44.860199999999999</v>
      </c>
      <c r="E526" s="4">
        <v>1.6207199999999999</v>
      </c>
      <c r="F526" s="4">
        <v>8.5420499999999997</v>
      </c>
      <c r="G526" s="4">
        <v>3.0000900000000001</v>
      </c>
      <c r="H526" s="4">
        <v>6.00423E-2</v>
      </c>
      <c r="I526" s="4">
        <v>10.2042</v>
      </c>
      <c r="J526" s="4">
        <v>7.6771000000000006E-2</v>
      </c>
      <c r="K526" s="4">
        <v>14.3529</v>
      </c>
      <c r="L526" s="4">
        <v>16.919599999999999</v>
      </c>
      <c r="M526" s="4">
        <v>0.36216100000000001</v>
      </c>
      <c r="N526" s="4">
        <v>1.27505E-3</v>
      </c>
      <c r="O526" s="4">
        <v>0</v>
      </c>
      <c r="P526" s="4">
        <v>0</v>
      </c>
    </row>
    <row r="527" spans="1:16" x14ac:dyDescent="0.35">
      <c r="A527" s="4">
        <v>1000</v>
      </c>
      <c r="B527" s="4">
        <v>1040</v>
      </c>
      <c r="C527" s="4">
        <v>39.474260000000001</v>
      </c>
      <c r="D527" s="4">
        <v>44.241599999999998</v>
      </c>
      <c r="E527" s="4">
        <v>1.72908</v>
      </c>
      <c r="F527" s="4">
        <v>9.4481400000000004</v>
      </c>
      <c r="G527" s="4">
        <v>3.40042</v>
      </c>
      <c r="H527" s="4">
        <v>5.4051700000000001E-2</v>
      </c>
      <c r="I527" s="4">
        <v>10.6005</v>
      </c>
      <c r="J527" s="4">
        <v>8.0952399999999994E-2</v>
      </c>
      <c r="K527" s="4">
        <v>13.5611</v>
      </c>
      <c r="L527" s="4">
        <v>16.442399999999999</v>
      </c>
      <c r="M527" s="4">
        <v>0.440079</v>
      </c>
      <c r="N527" s="4">
        <v>1.78476E-3</v>
      </c>
      <c r="O527" s="4">
        <v>0</v>
      </c>
      <c r="P527" s="4">
        <v>0</v>
      </c>
    </row>
    <row r="528" spans="1:16" x14ac:dyDescent="0.35">
      <c r="A528" s="4">
        <v>1000</v>
      </c>
      <c r="B528" s="4">
        <v>1030</v>
      </c>
      <c r="C528" s="4">
        <v>44.522044999999999</v>
      </c>
      <c r="D528" s="4">
        <v>43.7958</v>
      </c>
      <c r="E528" s="4">
        <v>1.76993</v>
      </c>
      <c r="F528" s="4">
        <v>10.379099999999999</v>
      </c>
      <c r="G528" s="4">
        <v>3.6861700000000002</v>
      </c>
      <c r="H528" s="4">
        <v>4.8227800000000001E-2</v>
      </c>
      <c r="I528" s="4">
        <v>10.875299999999999</v>
      </c>
      <c r="J528" s="4">
        <v>8.6834099999999997E-2</v>
      </c>
      <c r="K528" s="4">
        <v>12.7561</v>
      </c>
      <c r="L528" s="4">
        <v>15.930999999999999</v>
      </c>
      <c r="M528" s="4">
        <v>0.54364500000000004</v>
      </c>
      <c r="N528" s="4">
        <v>2.4758900000000001E-3</v>
      </c>
      <c r="O528" s="4">
        <v>0</v>
      </c>
      <c r="P528" s="4">
        <v>0.12542900000000001</v>
      </c>
    </row>
    <row r="529" spans="1:16" x14ac:dyDescent="0.35">
      <c r="A529" s="4">
        <v>1000</v>
      </c>
      <c r="B529" s="4">
        <v>1020</v>
      </c>
      <c r="C529" s="4">
        <v>51.567357999999999</v>
      </c>
      <c r="D529" s="4">
        <v>43.592399999999998</v>
      </c>
      <c r="E529" s="4">
        <v>1.7232799999999999</v>
      </c>
      <c r="F529" s="4">
        <v>11.617800000000001</v>
      </c>
      <c r="G529" s="4">
        <v>3.7723800000000001</v>
      </c>
      <c r="H529" s="4">
        <v>4.1762599999999997E-2</v>
      </c>
      <c r="I529" s="4">
        <v>10.9871</v>
      </c>
      <c r="J529" s="4">
        <v>9.8347100000000007E-2</v>
      </c>
      <c r="K529" s="4">
        <v>11.7111</v>
      </c>
      <c r="L529" s="4">
        <v>15.198</v>
      </c>
      <c r="M529" s="4">
        <v>0.74143199999999998</v>
      </c>
      <c r="N529" s="4">
        <v>3.9006800000000001E-3</v>
      </c>
      <c r="O529" s="4">
        <v>0</v>
      </c>
      <c r="P529" s="4">
        <v>0.51256100000000004</v>
      </c>
    </row>
    <row r="530" spans="1:16" x14ac:dyDescent="0.35">
      <c r="A530" s="4">
        <v>1000</v>
      </c>
      <c r="B530" s="4">
        <v>1010</v>
      </c>
      <c r="C530" s="4">
        <v>57.845056999999997</v>
      </c>
      <c r="D530" s="4">
        <v>43.6678</v>
      </c>
      <c r="E530" s="4">
        <v>1.66981</v>
      </c>
      <c r="F530" s="4">
        <v>12.4549</v>
      </c>
      <c r="G530" s="4">
        <v>3.76111</v>
      </c>
      <c r="H530" s="4">
        <v>3.7274399999999999E-2</v>
      </c>
      <c r="I530" s="4">
        <v>11.0412</v>
      </c>
      <c r="J530" s="4">
        <v>0.11039400000000001</v>
      </c>
      <c r="K530" s="4">
        <v>10.9224</v>
      </c>
      <c r="L530" s="4">
        <v>14.587899999999999</v>
      </c>
      <c r="M530" s="4">
        <v>0.94347199999999998</v>
      </c>
      <c r="N530" s="4">
        <v>5.5525799999999997E-3</v>
      </c>
      <c r="O530" s="4">
        <v>0</v>
      </c>
      <c r="P530" s="4">
        <v>0.79818199999999995</v>
      </c>
    </row>
    <row r="531" spans="1:16" x14ac:dyDescent="0.35">
      <c r="A531" s="4">
        <v>1000</v>
      </c>
      <c r="B531" s="4">
        <v>1000</v>
      </c>
      <c r="C531" s="4">
        <v>65.603089999999995</v>
      </c>
      <c r="D531" s="4">
        <v>44.447800000000001</v>
      </c>
      <c r="E531" s="4">
        <v>1.59473</v>
      </c>
      <c r="F531" s="4">
        <v>13.17</v>
      </c>
      <c r="G531" s="4">
        <v>3.7275900000000002</v>
      </c>
      <c r="H531" s="4">
        <v>3.28911E-2</v>
      </c>
      <c r="I531" s="4">
        <v>10.8002</v>
      </c>
      <c r="J531" s="4">
        <v>9.83927E-2</v>
      </c>
      <c r="K531" s="4">
        <v>10.047000000000001</v>
      </c>
      <c r="L531" s="4">
        <v>13.8057</v>
      </c>
      <c r="M531" s="4">
        <v>1.17153</v>
      </c>
      <c r="N531" s="4">
        <v>8.1906600000000006E-3</v>
      </c>
      <c r="O531" s="4">
        <v>0</v>
      </c>
      <c r="P531" s="4">
        <v>1.0959099999999999</v>
      </c>
    </row>
    <row r="532" spans="1:16" x14ac:dyDescent="0.35">
      <c r="A532" s="4">
        <v>1000</v>
      </c>
      <c r="B532" s="4">
        <v>990</v>
      </c>
      <c r="C532" s="4">
        <v>72.474350000000001</v>
      </c>
      <c r="D532" s="4">
        <v>45.207299999999996</v>
      </c>
      <c r="E532" s="4">
        <v>1.5267999999999999</v>
      </c>
      <c r="F532" s="4">
        <v>13.6403</v>
      </c>
      <c r="G532" s="4">
        <v>3.6511499999999999</v>
      </c>
      <c r="H532" s="4">
        <v>2.9784000000000001E-2</v>
      </c>
      <c r="I532" s="4">
        <v>10.5777</v>
      </c>
      <c r="J532" s="4">
        <v>8.6184800000000006E-2</v>
      </c>
      <c r="K532" s="4">
        <v>9.3828899999999997</v>
      </c>
      <c r="L532" s="4">
        <v>13.164999999999999</v>
      </c>
      <c r="M532" s="4">
        <v>1.39994</v>
      </c>
      <c r="N532" s="4">
        <v>1.18009E-2</v>
      </c>
      <c r="O532" s="4">
        <v>0</v>
      </c>
      <c r="P532" s="4">
        <v>1.32114</v>
      </c>
    </row>
    <row r="533" spans="1:16" x14ac:dyDescent="0.35">
      <c r="A533" s="4">
        <v>1000</v>
      </c>
      <c r="B533" s="4">
        <v>980</v>
      </c>
      <c r="C533" s="4">
        <v>77.980456000000004</v>
      </c>
      <c r="D533" s="4">
        <v>45.795400000000001</v>
      </c>
      <c r="E533" s="4">
        <v>1.47159</v>
      </c>
      <c r="F533" s="4">
        <v>13.9336</v>
      </c>
      <c r="G533" s="4">
        <v>3.5262699999999998</v>
      </c>
      <c r="H533" s="4">
        <v>2.76864E-2</v>
      </c>
      <c r="I533" s="4">
        <v>10.451499999999999</v>
      </c>
      <c r="J533" s="4">
        <v>8.4712399999999993E-2</v>
      </c>
      <c r="K533" s="4">
        <v>8.9097899999999992</v>
      </c>
      <c r="L533" s="4">
        <v>12.6837</v>
      </c>
      <c r="M533" s="4">
        <v>1.6144799999999999</v>
      </c>
      <c r="N533" s="4">
        <v>1.62747E-2</v>
      </c>
      <c r="O533" s="4">
        <v>0</v>
      </c>
      <c r="P533" s="4">
        <v>1.4850000000000001</v>
      </c>
    </row>
    <row r="534" spans="1:16" x14ac:dyDescent="0.35">
      <c r="A534" s="4">
        <v>1000</v>
      </c>
      <c r="B534" s="4">
        <v>970</v>
      </c>
      <c r="C534" s="4">
        <v>82.521888000000004</v>
      </c>
      <c r="D534" s="4">
        <v>46.289700000000003</v>
      </c>
      <c r="E534" s="4">
        <v>1.4260900000000001</v>
      </c>
      <c r="F534" s="4">
        <v>14.1197</v>
      </c>
      <c r="G534" s="4">
        <v>3.3654299999999999</v>
      </c>
      <c r="H534" s="4">
        <v>2.61657E-2</v>
      </c>
      <c r="I534" s="4">
        <v>10.3866</v>
      </c>
      <c r="J534" s="4">
        <v>9.2418899999999998E-2</v>
      </c>
      <c r="K534" s="4">
        <v>8.5491600000000005</v>
      </c>
      <c r="L534" s="4">
        <v>12.3025</v>
      </c>
      <c r="M534" s="4">
        <v>1.8083199999999999</v>
      </c>
      <c r="N534" s="4">
        <v>2.1698200000000001E-2</v>
      </c>
      <c r="O534" s="4">
        <v>0</v>
      </c>
      <c r="P534" s="4">
        <v>1.6122700000000001</v>
      </c>
    </row>
    <row r="535" spans="1:16" x14ac:dyDescent="0.35">
      <c r="A535" s="4">
        <v>1000</v>
      </c>
      <c r="B535" s="4">
        <v>960</v>
      </c>
      <c r="C535" s="4">
        <v>86.268602999999999</v>
      </c>
      <c r="D535" s="4">
        <v>46.717399999999998</v>
      </c>
      <c r="E535" s="4">
        <v>1.3892199999999999</v>
      </c>
      <c r="F535" s="4">
        <v>14.234299999999999</v>
      </c>
      <c r="G535" s="4">
        <v>3.1819000000000002</v>
      </c>
      <c r="H535" s="4">
        <v>2.5031100000000001E-2</v>
      </c>
      <c r="I535" s="4">
        <v>10.364599999999999</v>
      </c>
      <c r="J535" s="4">
        <v>0.10687199999999999</v>
      </c>
      <c r="K535" s="4">
        <v>8.2679600000000004</v>
      </c>
      <c r="L535" s="4">
        <v>11.9979</v>
      </c>
      <c r="M535" s="4">
        <v>1.9739500000000001</v>
      </c>
      <c r="N535" s="4">
        <v>2.80393E-2</v>
      </c>
      <c r="O535" s="4">
        <v>0</v>
      </c>
      <c r="P535" s="4">
        <v>1.7127699999999999</v>
      </c>
    </row>
    <row r="536" spans="1:16" x14ac:dyDescent="0.35">
      <c r="A536" s="4">
        <v>1000</v>
      </c>
      <c r="B536" s="4">
        <v>950</v>
      </c>
      <c r="C536" s="4">
        <v>89.592653999999996</v>
      </c>
      <c r="D536" s="4">
        <v>47.082500000000003</v>
      </c>
      <c r="E536" s="4">
        <v>1.35741</v>
      </c>
      <c r="F536" s="4">
        <v>14.294600000000001</v>
      </c>
      <c r="G536" s="4">
        <v>2.9631400000000001</v>
      </c>
      <c r="H536" s="4">
        <v>2.4103699999999999E-2</v>
      </c>
      <c r="I536" s="4">
        <v>10.3734</v>
      </c>
      <c r="J536" s="4">
        <v>0.12747800000000001</v>
      </c>
      <c r="K536" s="4">
        <v>8.02956</v>
      </c>
      <c r="L536" s="4">
        <v>11.7691</v>
      </c>
      <c r="M536" s="4">
        <v>2.1140300000000001</v>
      </c>
      <c r="N536" s="4">
        <v>3.5884399999999997E-2</v>
      </c>
      <c r="O536" s="4">
        <v>3.0173200000000001E-2</v>
      </c>
      <c r="P536" s="4">
        <v>1.7985899999999999</v>
      </c>
    </row>
    <row r="537" spans="1:16" x14ac:dyDescent="0.35">
      <c r="A537" s="4">
        <v>1000</v>
      </c>
      <c r="B537" s="4">
        <v>940</v>
      </c>
      <c r="C537" s="4">
        <v>92.208185</v>
      </c>
      <c r="D537" s="4">
        <v>47.393500000000003</v>
      </c>
      <c r="E537" s="4">
        <v>1.33361</v>
      </c>
      <c r="F537" s="4">
        <v>14.323399999999999</v>
      </c>
      <c r="G537" s="4">
        <v>2.7449499999999998</v>
      </c>
      <c r="H537" s="4">
        <v>2.3420900000000001E-2</v>
      </c>
      <c r="I537" s="4">
        <v>10.409700000000001</v>
      </c>
      <c r="J537" s="4">
        <v>0.149618</v>
      </c>
      <c r="K537" s="4">
        <v>7.8481199999999998</v>
      </c>
      <c r="L537" s="4">
        <v>11.594099999999999</v>
      </c>
      <c r="M537" s="4">
        <v>2.2182499999999998</v>
      </c>
      <c r="N537" s="4">
        <v>4.4508300000000001E-2</v>
      </c>
      <c r="O537" s="4">
        <v>5.3040400000000001E-2</v>
      </c>
      <c r="P537" s="4">
        <v>1.86364</v>
      </c>
    </row>
    <row r="538" spans="1:16" x14ac:dyDescent="0.35">
      <c r="A538" s="4">
        <v>1000</v>
      </c>
      <c r="B538" s="4">
        <v>930</v>
      </c>
      <c r="C538" s="4">
        <v>94.201215000000005</v>
      </c>
      <c r="D538" s="4">
        <v>47.651000000000003</v>
      </c>
      <c r="E538" s="4">
        <v>1.31653</v>
      </c>
      <c r="F538" s="4">
        <v>14.3346</v>
      </c>
      <c r="G538" s="4">
        <v>2.5393699999999999</v>
      </c>
      <c r="H538" s="4">
        <v>2.2926100000000001E-2</v>
      </c>
      <c r="I538" s="4">
        <v>10.4628</v>
      </c>
      <c r="J538" s="4">
        <v>0.170599</v>
      </c>
      <c r="K538" s="4">
        <v>7.7129599999999998</v>
      </c>
      <c r="L538" s="4">
        <v>11.463900000000001</v>
      </c>
      <c r="M538" s="4">
        <v>2.29047</v>
      </c>
      <c r="N538" s="4">
        <v>5.3511400000000001E-2</v>
      </c>
      <c r="O538" s="4">
        <v>6.9868600000000003E-2</v>
      </c>
      <c r="P538" s="4">
        <v>1.9114899999999999</v>
      </c>
    </row>
    <row r="539" spans="1:16" x14ac:dyDescent="0.35">
      <c r="A539" s="4">
        <v>1000</v>
      </c>
      <c r="B539" s="4">
        <v>920</v>
      </c>
      <c r="C539" s="4">
        <v>95.698111999999995</v>
      </c>
      <c r="D539" s="4">
        <v>47.860799999999998</v>
      </c>
      <c r="E539" s="4">
        <v>1.3045500000000001</v>
      </c>
      <c r="F539" s="4">
        <v>14.337</v>
      </c>
      <c r="G539" s="4">
        <v>2.3524400000000001</v>
      </c>
      <c r="H539" s="4">
        <v>2.2568100000000001E-2</v>
      </c>
      <c r="I539" s="4">
        <v>10.5238</v>
      </c>
      <c r="J539" s="4">
        <v>0.18909899999999999</v>
      </c>
      <c r="K539" s="4">
        <v>7.6128499999999999</v>
      </c>
      <c r="L539" s="4">
        <v>11.367900000000001</v>
      </c>
      <c r="M539" s="4">
        <v>2.3378999999999999</v>
      </c>
      <c r="N539" s="4">
        <v>6.2580499999999997E-2</v>
      </c>
      <c r="O539" s="4">
        <v>8.2344899999999999E-2</v>
      </c>
      <c r="P539" s="4">
        <v>1.9462200000000001</v>
      </c>
    </row>
    <row r="540" spans="1:16" x14ac:dyDescent="0.35">
      <c r="A540" s="4">
        <v>1000</v>
      </c>
      <c r="B540" s="4">
        <v>910</v>
      </c>
      <c r="C540" s="4">
        <v>96.825292000000005</v>
      </c>
      <c r="D540" s="4">
        <v>48.031799999999997</v>
      </c>
      <c r="E540" s="4">
        <v>1.29619</v>
      </c>
      <c r="F540" s="4">
        <v>14.3353</v>
      </c>
      <c r="G540" s="4">
        <v>2.18554</v>
      </c>
      <c r="H540" s="4">
        <v>2.2305999999999999E-2</v>
      </c>
      <c r="I540" s="4">
        <v>10.5869</v>
      </c>
      <c r="J540" s="4">
        <v>0.20478499999999999</v>
      </c>
      <c r="K540" s="4">
        <v>7.5379899999999997</v>
      </c>
      <c r="L540" s="4">
        <v>11.2965</v>
      </c>
      <c r="M540" s="4">
        <v>2.3677800000000002</v>
      </c>
      <c r="N540" s="4">
        <v>7.1545999999999998E-2</v>
      </c>
      <c r="O540" s="4">
        <v>9.17549E-2</v>
      </c>
      <c r="P540" s="4">
        <v>1.97153</v>
      </c>
    </row>
    <row r="541" spans="1:16" x14ac:dyDescent="0.35">
      <c r="A541" s="4">
        <v>1000</v>
      </c>
      <c r="B541" s="4">
        <v>900</v>
      </c>
      <c r="C541" s="4">
        <v>97.908750999999995</v>
      </c>
      <c r="D541" s="4">
        <v>48.2136</v>
      </c>
      <c r="E541" s="4">
        <v>1.2890699999999999</v>
      </c>
      <c r="F541" s="4">
        <v>14.3301</v>
      </c>
      <c r="G541" s="4">
        <v>2.00528</v>
      </c>
      <c r="H541" s="4">
        <v>2.20599E-2</v>
      </c>
      <c r="I541" s="4">
        <v>10.6568</v>
      </c>
      <c r="J541" s="4">
        <v>0.22176399999999999</v>
      </c>
      <c r="K541" s="4">
        <v>7.4659800000000001</v>
      </c>
      <c r="L541" s="4">
        <v>11.2279</v>
      </c>
      <c r="M541" s="4">
        <v>2.3884500000000002</v>
      </c>
      <c r="N541" s="4">
        <v>8.31147E-2</v>
      </c>
      <c r="O541" s="4">
        <v>0.100991</v>
      </c>
      <c r="P541" s="4">
        <v>1.99485</v>
      </c>
    </row>
    <row r="542" spans="1:16" x14ac:dyDescent="0.35">
      <c r="A542" s="4">
        <v>1000</v>
      </c>
      <c r="B542" s="4">
        <v>890</v>
      </c>
      <c r="C542" s="4">
        <v>99.078902999999997</v>
      </c>
      <c r="D542" s="4">
        <v>48.426099999999998</v>
      </c>
      <c r="E542" s="4">
        <v>1.2818099999999999</v>
      </c>
      <c r="F542" s="4">
        <v>14.321899999999999</v>
      </c>
      <c r="G542" s="4">
        <v>1.8064800000000001</v>
      </c>
      <c r="H542" s="4">
        <v>2.1800799999999999E-2</v>
      </c>
      <c r="I542" s="4">
        <v>10.728300000000001</v>
      </c>
      <c r="J542" s="4">
        <v>0.24021300000000001</v>
      </c>
      <c r="K542" s="4">
        <v>7.3880499999999998</v>
      </c>
      <c r="L542" s="4">
        <v>11.152699999999999</v>
      </c>
      <c r="M542" s="4">
        <v>2.4021300000000001</v>
      </c>
      <c r="N542" s="4">
        <v>0.10093000000000001</v>
      </c>
      <c r="O542" s="4">
        <v>0.111023</v>
      </c>
      <c r="P542" s="4">
        <v>2.0185900000000001</v>
      </c>
    </row>
    <row r="543" spans="1:16" x14ac:dyDescent="0.35">
      <c r="A543" s="4">
        <v>1000</v>
      </c>
      <c r="B543" s="4">
        <v>880</v>
      </c>
      <c r="C543" s="4">
        <v>99.078854000000007</v>
      </c>
      <c r="D543" s="4">
        <v>48.426099999999998</v>
      </c>
      <c r="E543" s="4">
        <v>1.2818099999999999</v>
      </c>
      <c r="F543" s="4">
        <v>14.321899999999999</v>
      </c>
      <c r="G543" s="4">
        <v>1.80599</v>
      </c>
      <c r="H543" s="4">
        <v>2.1800799999999999E-2</v>
      </c>
      <c r="I543" s="4">
        <v>10.7287</v>
      </c>
      <c r="J543" s="4">
        <v>0.24021300000000001</v>
      </c>
      <c r="K543" s="4">
        <v>7.3880499999999998</v>
      </c>
      <c r="L543" s="4">
        <v>11.152699999999999</v>
      </c>
      <c r="M543" s="4">
        <v>2.4021300000000001</v>
      </c>
      <c r="N543" s="4">
        <v>0.10093000000000001</v>
      </c>
      <c r="O543" s="4">
        <v>0.111023</v>
      </c>
      <c r="P543" s="4">
        <v>2.0185900000000001</v>
      </c>
    </row>
    <row r="544" spans="1:16" x14ac:dyDescent="0.35">
      <c r="A544" s="4">
        <v>1000</v>
      </c>
      <c r="B544" s="4">
        <v>870</v>
      </c>
      <c r="C544" s="4">
        <v>99.078757999999993</v>
      </c>
      <c r="D544" s="4">
        <v>48.426099999999998</v>
      </c>
      <c r="E544" s="4">
        <v>1.2818099999999999</v>
      </c>
      <c r="F544" s="4">
        <v>14.321899999999999</v>
      </c>
      <c r="G544" s="4">
        <v>1.8050200000000001</v>
      </c>
      <c r="H544" s="4">
        <v>2.1800799999999999E-2</v>
      </c>
      <c r="I544" s="4">
        <v>10.7296</v>
      </c>
      <c r="J544" s="4">
        <v>0.24021300000000001</v>
      </c>
      <c r="K544" s="4">
        <v>7.3880600000000003</v>
      </c>
      <c r="L544" s="4">
        <v>11.152699999999999</v>
      </c>
      <c r="M544" s="4">
        <v>2.4021300000000001</v>
      </c>
      <c r="N544" s="4">
        <v>0.10093000000000001</v>
      </c>
      <c r="O544" s="4">
        <v>0.111023</v>
      </c>
      <c r="P544" s="4">
        <v>2.0186000000000002</v>
      </c>
    </row>
    <row r="545" spans="1:16" x14ac:dyDescent="0.35">
      <c r="A545" s="4">
        <v>1000</v>
      </c>
      <c r="B545" s="4">
        <v>860</v>
      </c>
      <c r="C545" s="4">
        <v>99.078615999999997</v>
      </c>
      <c r="D545" s="4">
        <v>48.426200000000001</v>
      </c>
      <c r="E545" s="4">
        <v>1.2818099999999999</v>
      </c>
      <c r="F545" s="4">
        <v>14.321999999999999</v>
      </c>
      <c r="G545" s="4">
        <v>1.80359</v>
      </c>
      <c r="H545" s="4">
        <v>2.1800900000000002E-2</v>
      </c>
      <c r="I545" s="4">
        <v>10.7309</v>
      </c>
      <c r="J545" s="4">
        <v>0.24021300000000001</v>
      </c>
      <c r="K545" s="4">
        <v>7.3880699999999999</v>
      </c>
      <c r="L545" s="4">
        <v>11.152799999999999</v>
      </c>
      <c r="M545" s="4">
        <v>2.4021300000000001</v>
      </c>
      <c r="N545" s="4">
        <v>0.10093000000000001</v>
      </c>
      <c r="O545" s="4">
        <v>0.111023</v>
      </c>
      <c r="P545" s="4">
        <v>2.0186000000000002</v>
      </c>
    </row>
    <row r="546" spans="1:16" x14ac:dyDescent="0.35">
      <c r="A546" s="4">
        <v>1000</v>
      </c>
      <c r="B546" s="4">
        <v>850</v>
      </c>
      <c r="C546" s="4">
        <v>99.078429999999997</v>
      </c>
      <c r="D546" s="4">
        <v>48.426299999999998</v>
      </c>
      <c r="E546" s="4">
        <v>1.2818099999999999</v>
      </c>
      <c r="F546" s="4">
        <v>14.321999999999999</v>
      </c>
      <c r="G546" s="4">
        <v>1.80172</v>
      </c>
      <c r="H546" s="4">
        <v>2.1800900000000002E-2</v>
      </c>
      <c r="I546" s="4">
        <v>10.7326</v>
      </c>
      <c r="J546" s="4">
        <v>0.24021400000000001</v>
      </c>
      <c r="K546" s="4">
        <v>7.38809</v>
      </c>
      <c r="L546" s="4">
        <v>11.152799999999999</v>
      </c>
      <c r="M546" s="4">
        <v>2.4021400000000002</v>
      </c>
      <c r="N546" s="4">
        <v>0.10093000000000001</v>
      </c>
      <c r="O546" s="4">
        <v>0.111023</v>
      </c>
      <c r="P546" s="4">
        <v>2.0186000000000002</v>
      </c>
    </row>
    <row r="547" spans="1:16" x14ac:dyDescent="0.35">
      <c r="A547" s="4" t="s">
        <v>265</v>
      </c>
      <c r="B547" s="4" t="s">
        <v>266</v>
      </c>
    </row>
    <row r="549" spans="1:16" x14ac:dyDescent="0.35">
      <c r="A549" s="4" t="s">
        <v>433</v>
      </c>
      <c r="B549" s="4" t="s">
        <v>285</v>
      </c>
    </row>
    <row r="550" spans="1:16" x14ac:dyDescent="0.35">
      <c r="A550" s="4" t="s">
        <v>268</v>
      </c>
      <c r="B550" s="4" t="s">
        <v>269</v>
      </c>
      <c r="C550" s="4" t="s">
        <v>270</v>
      </c>
      <c r="D550" s="4" t="s">
        <v>286</v>
      </c>
      <c r="E550" s="4" t="s">
        <v>287</v>
      </c>
      <c r="F550" s="4" t="s">
        <v>288</v>
      </c>
      <c r="G550" s="4" t="s">
        <v>289</v>
      </c>
      <c r="H550" s="4" t="s">
        <v>290</v>
      </c>
      <c r="I550" s="4" t="s">
        <v>291</v>
      </c>
      <c r="J550" s="4" t="s">
        <v>2</v>
      </c>
      <c r="K550" s="4" t="s">
        <v>0</v>
      </c>
      <c r="L550" s="4" t="s">
        <v>1</v>
      </c>
      <c r="M550" s="4" t="s">
        <v>292</v>
      </c>
      <c r="N550" s="4" t="s">
        <v>293</v>
      </c>
      <c r="O550" s="4" t="s">
        <v>294</v>
      </c>
      <c r="P550" s="4" t="s">
        <v>295</v>
      </c>
    </row>
    <row r="551" spans="1:16" x14ac:dyDescent="0.35">
      <c r="A551" s="4">
        <v>1000</v>
      </c>
      <c r="B551" s="4">
        <v>1400</v>
      </c>
      <c r="C551" s="4">
        <v>99.082746999999998</v>
      </c>
      <c r="D551" s="4">
        <v>48.424199999999999</v>
      </c>
      <c r="E551" s="4">
        <v>1.28176</v>
      </c>
      <c r="F551" s="4">
        <v>14.321400000000001</v>
      </c>
      <c r="G551" s="4">
        <v>1.8451299999999999</v>
      </c>
      <c r="H551" s="4">
        <v>2.18E-2</v>
      </c>
      <c r="I551" s="4">
        <v>10.693</v>
      </c>
      <c r="J551" s="4">
        <v>0.240203</v>
      </c>
      <c r="K551" s="4">
        <v>7.3877600000000001</v>
      </c>
      <c r="L551" s="4">
        <v>11.1523</v>
      </c>
      <c r="M551" s="4">
        <v>2.4020299999999999</v>
      </c>
      <c r="N551" s="4">
        <v>0.100926</v>
      </c>
      <c r="O551" s="4">
        <v>0.11101800000000001</v>
      </c>
      <c r="P551" s="4">
        <v>2.01851</v>
      </c>
    </row>
    <row r="552" spans="1:16" x14ac:dyDescent="0.35">
      <c r="A552" s="4">
        <v>1000</v>
      </c>
      <c r="B552" s="4">
        <v>1400</v>
      </c>
      <c r="C552" s="4">
        <v>99.082746999999998</v>
      </c>
      <c r="D552" s="4">
        <v>48.424199999999999</v>
      </c>
      <c r="E552" s="4">
        <v>1.28176</v>
      </c>
      <c r="F552" s="4">
        <v>14.321400000000001</v>
      </c>
      <c r="G552" s="4">
        <v>1.8451299999999999</v>
      </c>
      <c r="H552" s="4">
        <v>2.18E-2</v>
      </c>
      <c r="I552" s="4">
        <v>10.693</v>
      </c>
      <c r="J552" s="4">
        <v>0.240203</v>
      </c>
      <c r="K552" s="4">
        <v>7.3877600000000001</v>
      </c>
      <c r="L552" s="4">
        <v>11.1523</v>
      </c>
      <c r="M552" s="4">
        <v>2.4020299999999999</v>
      </c>
      <c r="N552" s="4">
        <v>0.100926</v>
      </c>
      <c r="O552" s="4">
        <v>0.11101800000000001</v>
      </c>
      <c r="P552" s="4">
        <v>2.01851</v>
      </c>
    </row>
    <row r="553" spans="1:16" x14ac:dyDescent="0.35">
      <c r="A553" s="4">
        <v>1000</v>
      </c>
      <c r="B553" s="4">
        <v>1390</v>
      </c>
      <c r="C553" s="4">
        <v>99.082993999999999</v>
      </c>
      <c r="D553" s="4">
        <v>48.424100000000003</v>
      </c>
      <c r="E553" s="4">
        <v>1.2817499999999999</v>
      </c>
      <c r="F553" s="4">
        <v>14.321300000000001</v>
      </c>
      <c r="G553" s="4">
        <v>1.84762</v>
      </c>
      <c r="H553" s="4">
        <v>2.1799900000000001E-2</v>
      </c>
      <c r="I553" s="4">
        <v>10.6907</v>
      </c>
      <c r="J553" s="4">
        <v>0.240203</v>
      </c>
      <c r="K553" s="4">
        <v>7.3877499999999996</v>
      </c>
      <c r="L553" s="4">
        <v>11.1523</v>
      </c>
      <c r="M553" s="4">
        <v>2.4020299999999999</v>
      </c>
      <c r="N553" s="4">
        <v>0.100925</v>
      </c>
      <c r="O553" s="4">
        <v>0.11101800000000001</v>
      </c>
      <c r="P553" s="4">
        <v>2.01851</v>
      </c>
    </row>
    <row r="554" spans="1:16" x14ac:dyDescent="0.35">
      <c r="A554" s="4">
        <v>1000</v>
      </c>
      <c r="B554" s="4">
        <v>1380</v>
      </c>
      <c r="C554" s="4">
        <v>99.083264</v>
      </c>
      <c r="D554" s="4">
        <v>48.423900000000003</v>
      </c>
      <c r="E554" s="4">
        <v>1.2817499999999999</v>
      </c>
      <c r="F554" s="4">
        <v>14.321300000000001</v>
      </c>
      <c r="G554" s="4">
        <v>1.8503400000000001</v>
      </c>
      <c r="H554" s="4">
        <v>2.1799800000000001E-2</v>
      </c>
      <c r="I554" s="4">
        <v>10.6883</v>
      </c>
      <c r="J554" s="4">
        <v>0.240202</v>
      </c>
      <c r="K554" s="4">
        <v>7.3877300000000004</v>
      </c>
      <c r="L554" s="4">
        <v>11.152200000000001</v>
      </c>
      <c r="M554" s="4">
        <v>2.4020199999999998</v>
      </c>
      <c r="N554" s="4">
        <v>0.100925</v>
      </c>
      <c r="O554" s="4">
        <v>0.11101800000000001</v>
      </c>
      <c r="P554" s="4">
        <v>2.0185</v>
      </c>
    </row>
    <row r="555" spans="1:16" x14ac:dyDescent="0.35">
      <c r="A555" s="4">
        <v>1000</v>
      </c>
      <c r="B555" s="4">
        <v>1370</v>
      </c>
      <c r="C555" s="4">
        <v>99.083557999999996</v>
      </c>
      <c r="D555" s="4">
        <v>48.4238</v>
      </c>
      <c r="E555" s="4">
        <v>1.2817499999999999</v>
      </c>
      <c r="F555" s="4">
        <v>14.321199999999999</v>
      </c>
      <c r="G555" s="4">
        <v>1.8532900000000001</v>
      </c>
      <c r="H555" s="4">
        <v>2.1799800000000001E-2</v>
      </c>
      <c r="I555" s="4">
        <v>10.685600000000001</v>
      </c>
      <c r="J555" s="4">
        <v>0.240201</v>
      </c>
      <c r="K555" s="4">
        <v>7.3876999999999997</v>
      </c>
      <c r="L555" s="4">
        <v>11.152200000000001</v>
      </c>
      <c r="M555" s="4">
        <v>2.4020100000000002</v>
      </c>
      <c r="N555" s="4">
        <v>0.100925</v>
      </c>
      <c r="O555" s="4">
        <v>0.111017</v>
      </c>
      <c r="P555" s="4">
        <v>2.0185</v>
      </c>
    </row>
    <row r="556" spans="1:16" x14ac:dyDescent="0.35">
      <c r="A556" s="4">
        <v>1000</v>
      </c>
      <c r="B556" s="4">
        <v>1360</v>
      </c>
      <c r="C556" s="4">
        <v>99.083876000000004</v>
      </c>
      <c r="D556" s="4">
        <v>48.4236</v>
      </c>
      <c r="E556" s="4">
        <v>1.2817400000000001</v>
      </c>
      <c r="F556" s="4">
        <v>14.321199999999999</v>
      </c>
      <c r="G556" s="4">
        <v>1.8564799999999999</v>
      </c>
      <c r="H556" s="4">
        <v>2.1799700000000002E-2</v>
      </c>
      <c r="I556" s="4">
        <v>10.682700000000001</v>
      </c>
      <c r="J556" s="4">
        <v>0.240201</v>
      </c>
      <c r="K556" s="4">
        <v>7.3876799999999996</v>
      </c>
      <c r="L556" s="4">
        <v>11.152200000000001</v>
      </c>
      <c r="M556" s="4">
        <v>2.4020100000000002</v>
      </c>
      <c r="N556" s="4">
        <v>0.100925</v>
      </c>
      <c r="O556" s="4">
        <v>0.111017</v>
      </c>
      <c r="P556" s="4">
        <v>2.0184899999999999</v>
      </c>
    </row>
    <row r="557" spans="1:16" x14ac:dyDescent="0.35">
      <c r="A557" s="4">
        <v>1000</v>
      </c>
      <c r="B557" s="4">
        <v>1350</v>
      </c>
      <c r="C557" s="4">
        <v>99.084218000000007</v>
      </c>
      <c r="D557" s="4">
        <v>48.423499999999997</v>
      </c>
      <c r="E557" s="4">
        <v>1.2817400000000001</v>
      </c>
      <c r="F557" s="4">
        <v>14.321199999999999</v>
      </c>
      <c r="G557" s="4">
        <v>1.85992</v>
      </c>
      <c r="H557" s="4">
        <v>2.1799599999999999E-2</v>
      </c>
      <c r="I557" s="4">
        <v>10.679500000000001</v>
      </c>
      <c r="J557" s="4">
        <v>0.2402</v>
      </c>
      <c r="K557" s="4">
        <v>7.3876600000000003</v>
      </c>
      <c r="L557" s="4">
        <v>11.152100000000001</v>
      </c>
      <c r="M557" s="4">
        <v>2.4020000000000001</v>
      </c>
      <c r="N557" s="4">
        <v>0.100924</v>
      </c>
      <c r="O557" s="4">
        <v>0.111017</v>
      </c>
      <c r="P557" s="4">
        <v>2.0184799999999998</v>
      </c>
    </row>
    <row r="558" spans="1:16" x14ac:dyDescent="0.35">
      <c r="A558" s="4">
        <v>1000</v>
      </c>
      <c r="B558" s="4">
        <v>1340</v>
      </c>
      <c r="C558" s="4">
        <v>99.084585000000004</v>
      </c>
      <c r="D558" s="4">
        <v>48.423299999999998</v>
      </c>
      <c r="E558" s="4">
        <v>1.28173</v>
      </c>
      <c r="F558" s="4">
        <v>14.321099999999999</v>
      </c>
      <c r="G558" s="4">
        <v>1.8636200000000001</v>
      </c>
      <c r="H558" s="4">
        <v>2.1799599999999999E-2</v>
      </c>
      <c r="I558" s="4">
        <v>10.6762</v>
      </c>
      <c r="J558" s="4">
        <v>0.240199</v>
      </c>
      <c r="K558" s="4">
        <v>7.3876299999999997</v>
      </c>
      <c r="L558" s="4">
        <v>11.152100000000001</v>
      </c>
      <c r="M558" s="4">
        <v>2.4019900000000001</v>
      </c>
      <c r="N558" s="4">
        <v>0.100924</v>
      </c>
      <c r="O558" s="4">
        <v>0.111016</v>
      </c>
      <c r="P558" s="4">
        <v>2.0184799999999998</v>
      </c>
    </row>
    <row r="559" spans="1:16" x14ac:dyDescent="0.35">
      <c r="A559" s="4">
        <v>1000</v>
      </c>
      <c r="B559" s="4">
        <v>1330</v>
      </c>
      <c r="C559" s="4">
        <v>99.084979000000004</v>
      </c>
      <c r="D559" s="4">
        <v>48.423099999999998</v>
      </c>
      <c r="E559" s="4">
        <v>1.28173</v>
      </c>
      <c r="F559" s="4">
        <v>14.321</v>
      </c>
      <c r="G559" s="4">
        <v>1.86758</v>
      </c>
      <c r="H559" s="4">
        <v>2.1799499999999999E-2</v>
      </c>
      <c r="I559" s="4">
        <v>10.672499999999999</v>
      </c>
      <c r="J559" s="4">
        <v>0.24019799999999999</v>
      </c>
      <c r="K559" s="4">
        <v>7.3875999999999999</v>
      </c>
      <c r="L559" s="4">
        <v>11.151999999999999</v>
      </c>
      <c r="M559" s="4">
        <v>2.40198</v>
      </c>
      <c r="N559" s="4">
        <v>0.100923</v>
      </c>
      <c r="O559" s="4">
        <v>0.111016</v>
      </c>
      <c r="P559" s="4">
        <v>2.0184700000000002</v>
      </c>
    </row>
    <row r="560" spans="1:16" x14ac:dyDescent="0.35">
      <c r="A560" s="4">
        <v>1000</v>
      </c>
      <c r="B560" s="4">
        <v>1320</v>
      </c>
      <c r="C560" s="4">
        <v>99.085398999999995</v>
      </c>
      <c r="D560" s="4">
        <v>48.422899999999998</v>
      </c>
      <c r="E560" s="4">
        <v>1.28172</v>
      </c>
      <c r="F560" s="4">
        <v>14.321</v>
      </c>
      <c r="G560" s="4">
        <v>1.8717999999999999</v>
      </c>
      <c r="H560" s="4">
        <v>2.17994E-2</v>
      </c>
      <c r="I560" s="4">
        <v>10.668699999999999</v>
      </c>
      <c r="J560" s="4">
        <v>0.24019699999999999</v>
      </c>
      <c r="K560" s="4">
        <v>7.3875700000000002</v>
      </c>
      <c r="L560" s="4">
        <v>11.151999999999999</v>
      </c>
      <c r="M560" s="4">
        <v>2.4019699999999999</v>
      </c>
      <c r="N560" s="4">
        <v>0.100923</v>
      </c>
      <c r="O560" s="4">
        <v>0.111015</v>
      </c>
      <c r="P560" s="4">
        <v>2.0184600000000001</v>
      </c>
    </row>
    <row r="561" spans="1:16" x14ac:dyDescent="0.35">
      <c r="A561" s="4">
        <v>1000</v>
      </c>
      <c r="B561" s="4">
        <v>1310</v>
      </c>
      <c r="C561" s="4">
        <v>99.085847000000001</v>
      </c>
      <c r="D561" s="4">
        <v>48.422699999999999</v>
      </c>
      <c r="E561" s="4">
        <v>1.28172</v>
      </c>
      <c r="F561" s="4">
        <v>14.3209</v>
      </c>
      <c r="G561" s="4">
        <v>1.8763099999999999</v>
      </c>
      <c r="H561" s="4">
        <v>2.1799300000000001E-2</v>
      </c>
      <c r="I561" s="4">
        <v>10.6646</v>
      </c>
      <c r="J561" s="4">
        <v>0.24019599999999999</v>
      </c>
      <c r="K561" s="4">
        <v>7.3875299999999999</v>
      </c>
      <c r="L561" s="4">
        <v>11.151899999999999</v>
      </c>
      <c r="M561" s="4">
        <v>2.4019599999999999</v>
      </c>
      <c r="N561" s="4">
        <v>0.100923</v>
      </c>
      <c r="O561" s="4">
        <v>0.111015</v>
      </c>
      <c r="P561" s="4">
        <v>2.0184500000000001</v>
      </c>
    </row>
    <row r="562" spans="1:16" x14ac:dyDescent="0.35">
      <c r="A562" s="4">
        <v>1000</v>
      </c>
      <c r="B562" s="4">
        <v>1300</v>
      </c>
      <c r="C562" s="4">
        <v>99.086322999999993</v>
      </c>
      <c r="D562" s="4">
        <v>48.422400000000003</v>
      </c>
      <c r="E562" s="4">
        <v>1.2817099999999999</v>
      </c>
      <c r="F562" s="4">
        <v>14.3208</v>
      </c>
      <c r="G562" s="4">
        <v>1.8810899999999999</v>
      </c>
      <c r="H562" s="4">
        <v>2.1799200000000001E-2</v>
      </c>
      <c r="I562" s="4">
        <v>10.6602</v>
      </c>
      <c r="J562" s="4">
        <v>0.24019499999999999</v>
      </c>
      <c r="K562" s="4">
        <v>7.3875000000000002</v>
      </c>
      <c r="L562" s="4">
        <v>11.151899999999999</v>
      </c>
      <c r="M562" s="4">
        <v>2.4019499999999998</v>
      </c>
      <c r="N562" s="4">
        <v>0.100922</v>
      </c>
      <c r="O562" s="4">
        <v>0.111014</v>
      </c>
      <c r="P562" s="4">
        <v>2.01844</v>
      </c>
    </row>
    <row r="563" spans="1:16" x14ac:dyDescent="0.35">
      <c r="A563" s="4">
        <v>1000</v>
      </c>
      <c r="B563" s="4">
        <v>1290</v>
      </c>
      <c r="C563" s="4">
        <v>99.086828999999994</v>
      </c>
      <c r="D563" s="4">
        <v>48.422199999999997</v>
      </c>
      <c r="E563" s="4">
        <v>1.2817000000000001</v>
      </c>
      <c r="F563" s="4">
        <v>14.3208</v>
      </c>
      <c r="G563" s="4">
        <v>1.88618</v>
      </c>
      <c r="H563" s="4">
        <v>2.1799099999999998E-2</v>
      </c>
      <c r="I563" s="4">
        <v>10.6556</v>
      </c>
      <c r="J563" s="4">
        <v>0.24019299999999999</v>
      </c>
      <c r="K563" s="4">
        <v>7.3874599999999999</v>
      </c>
      <c r="L563" s="4">
        <v>11.1518</v>
      </c>
      <c r="M563" s="4">
        <v>2.4019300000000001</v>
      </c>
      <c r="N563" s="4">
        <v>0.100922</v>
      </c>
      <c r="O563" s="4">
        <v>0.111014</v>
      </c>
      <c r="P563" s="4">
        <v>2.0184299999999999</v>
      </c>
    </row>
    <row r="564" spans="1:16" x14ac:dyDescent="0.35">
      <c r="A564" s="4">
        <v>1000</v>
      </c>
      <c r="B564" s="4">
        <v>1280</v>
      </c>
      <c r="C564" s="4">
        <v>99.087363999999994</v>
      </c>
      <c r="D564" s="4">
        <v>48.421900000000001</v>
      </c>
      <c r="E564" s="4">
        <v>1.2817000000000001</v>
      </c>
      <c r="F564" s="4">
        <v>14.3207</v>
      </c>
      <c r="G564" s="4">
        <v>1.8915599999999999</v>
      </c>
      <c r="H564" s="4">
        <v>2.17989E-2</v>
      </c>
      <c r="I564" s="4">
        <v>10.650700000000001</v>
      </c>
      <c r="J564" s="4">
        <v>0.24019199999999999</v>
      </c>
      <c r="K564" s="4">
        <v>7.3874199999999997</v>
      </c>
      <c r="L564" s="4">
        <v>11.1518</v>
      </c>
      <c r="M564" s="4">
        <v>2.4019200000000001</v>
      </c>
      <c r="N564" s="4">
        <v>0.100921</v>
      </c>
      <c r="O564" s="4">
        <v>0.111013</v>
      </c>
      <c r="P564" s="4">
        <v>2.0184199999999999</v>
      </c>
    </row>
    <row r="565" spans="1:16" x14ac:dyDescent="0.35">
      <c r="A565" s="4">
        <v>1000</v>
      </c>
      <c r="B565" s="4">
        <v>1270</v>
      </c>
      <c r="C565" s="4">
        <v>99.087930999999998</v>
      </c>
      <c r="D565" s="4">
        <v>48.421599999999998</v>
      </c>
      <c r="E565" s="4">
        <v>1.28169</v>
      </c>
      <c r="F565" s="4">
        <v>14.320600000000001</v>
      </c>
      <c r="G565" s="4">
        <v>1.8972599999999999</v>
      </c>
      <c r="H565" s="4">
        <v>2.17988E-2</v>
      </c>
      <c r="I565" s="4">
        <v>10.6455</v>
      </c>
      <c r="J565" s="4">
        <v>0.24019099999999999</v>
      </c>
      <c r="K565" s="4">
        <v>7.3873800000000003</v>
      </c>
      <c r="L565" s="4">
        <v>11.1517</v>
      </c>
      <c r="M565" s="4">
        <v>2.40191</v>
      </c>
      <c r="N565" s="4">
        <v>0.10092</v>
      </c>
      <c r="O565" s="4">
        <v>0.111013</v>
      </c>
      <c r="P565" s="4">
        <v>2.0184099999999998</v>
      </c>
    </row>
    <row r="566" spans="1:16" x14ac:dyDescent="0.35">
      <c r="A566" s="4">
        <v>1000</v>
      </c>
      <c r="B566" s="4">
        <v>1260</v>
      </c>
      <c r="C566" s="4">
        <v>99.088530000000006</v>
      </c>
      <c r="D566" s="4">
        <v>48.421300000000002</v>
      </c>
      <c r="E566" s="4">
        <v>1.2816799999999999</v>
      </c>
      <c r="F566" s="4">
        <v>14.320499999999999</v>
      </c>
      <c r="G566" s="4">
        <v>1.9032800000000001</v>
      </c>
      <c r="H566" s="4">
        <v>2.1798700000000001E-2</v>
      </c>
      <c r="I566" s="4">
        <v>10.64</v>
      </c>
      <c r="J566" s="4">
        <v>0.24018900000000001</v>
      </c>
      <c r="K566" s="4">
        <v>7.3873300000000004</v>
      </c>
      <c r="L566" s="4">
        <v>11.1516</v>
      </c>
      <c r="M566" s="4">
        <v>2.4018899999999999</v>
      </c>
      <c r="N566" s="4">
        <v>0.10092</v>
      </c>
      <c r="O566" s="4">
        <v>0.111012</v>
      </c>
      <c r="P566" s="4">
        <v>2.0184000000000002</v>
      </c>
    </row>
    <row r="567" spans="1:16" x14ac:dyDescent="0.35">
      <c r="A567" s="4">
        <v>1000</v>
      </c>
      <c r="B567" s="4">
        <v>1250</v>
      </c>
      <c r="C567" s="4">
        <v>99.089162000000002</v>
      </c>
      <c r="D567" s="4">
        <v>48.420999999999999</v>
      </c>
      <c r="E567" s="4">
        <v>1.2816700000000001</v>
      </c>
      <c r="F567" s="4">
        <v>14.320399999999999</v>
      </c>
      <c r="G567" s="4">
        <v>1.9096299999999999</v>
      </c>
      <c r="H567" s="4">
        <v>2.1798600000000001E-2</v>
      </c>
      <c r="I567" s="4">
        <v>10.6342</v>
      </c>
      <c r="J567" s="4">
        <v>0.24018800000000001</v>
      </c>
      <c r="K567" s="4">
        <v>7.3872900000000001</v>
      </c>
      <c r="L567" s="4">
        <v>11.1516</v>
      </c>
      <c r="M567" s="4">
        <v>2.4018799999999998</v>
      </c>
      <c r="N567" s="4">
        <v>0.10091899999999999</v>
      </c>
      <c r="O567" s="4">
        <v>0.111011</v>
      </c>
      <c r="P567" s="4">
        <v>2.0183800000000001</v>
      </c>
    </row>
    <row r="568" spans="1:16" x14ac:dyDescent="0.35">
      <c r="A568" s="4">
        <v>1000</v>
      </c>
      <c r="B568" s="4">
        <v>1240</v>
      </c>
      <c r="C568" s="4">
        <v>99.089827</v>
      </c>
      <c r="D568" s="4">
        <v>48.420699999999997</v>
      </c>
      <c r="E568" s="4">
        <v>1.2816700000000001</v>
      </c>
      <c r="F568" s="4">
        <v>14.3203</v>
      </c>
      <c r="G568" s="4">
        <v>1.91632</v>
      </c>
      <c r="H568" s="4">
        <v>2.1798399999999999E-2</v>
      </c>
      <c r="I568" s="4">
        <v>10.6281</v>
      </c>
      <c r="J568" s="4">
        <v>0.24018600000000001</v>
      </c>
      <c r="K568" s="4">
        <v>7.3872400000000003</v>
      </c>
      <c r="L568" s="4">
        <v>11.1515</v>
      </c>
      <c r="M568" s="4">
        <v>2.4018600000000001</v>
      </c>
      <c r="N568" s="4">
        <v>0.10091899999999999</v>
      </c>
      <c r="O568" s="4">
        <v>0.11101</v>
      </c>
      <c r="P568" s="4">
        <v>2.01837</v>
      </c>
    </row>
    <row r="569" spans="1:16" x14ac:dyDescent="0.35">
      <c r="A569" s="4">
        <v>1000</v>
      </c>
      <c r="B569" s="4">
        <v>1230</v>
      </c>
      <c r="C569" s="4">
        <v>99.090528000000006</v>
      </c>
      <c r="D569" s="4">
        <v>48.420400000000001</v>
      </c>
      <c r="E569" s="4">
        <v>1.28166</v>
      </c>
      <c r="F569" s="4">
        <v>14.3202</v>
      </c>
      <c r="G569" s="4">
        <v>1.92337</v>
      </c>
      <c r="H569" s="4">
        <v>2.17982E-2</v>
      </c>
      <c r="I569" s="4">
        <v>10.621700000000001</v>
      </c>
      <c r="J569" s="4">
        <v>0.24018400000000001</v>
      </c>
      <c r="K569" s="4">
        <v>7.3871799999999999</v>
      </c>
      <c r="L569" s="4">
        <v>11.151400000000001</v>
      </c>
      <c r="M569" s="4">
        <v>2.40184</v>
      </c>
      <c r="N569" s="4">
        <v>0.10091799999999999</v>
      </c>
      <c r="O569" s="4">
        <v>0.11101</v>
      </c>
      <c r="P569" s="4">
        <v>2.0183599999999999</v>
      </c>
    </row>
    <row r="570" spans="1:16" x14ac:dyDescent="0.35">
      <c r="A570" s="4">
        <v>1000</v>
      </c>
      <c r="B570" s="4">
        <v>1220</v>
      </c>
      <c r="C570" s="4">
        <v>99.091265000000007</v>
      </c>
      <c r="D570" s="4">
        <v>48.42</v>
      </c>
      <c r="E570" s="4">
        <v>1.28165</v>
      </c>
      <c r="F570" s="4">
        <v>14.3201</v>
      </c>
      <c r="G570" s="4">
        <v>1.9307799999999999</v>
      </c>
      <c r="H570" s="4">
        <v>2.1798100000000001E-2</v>
      </c>
      <c r="I570" s="4">
        <v>10.6149</v>
      </c>
      <c r="J570" s="4">
        <v>0.24018300000000001</v>
      </c>
      <c r="K570" s="4">
        <v>7.38713</v>
      </c>
      <c r="L570" s="4">
        <v>11.151300000000001</v>
      </c>
      <c r="M570" s="4">
        <v>2.4018299999999999</v>
      </c>
      <c r="N570" s="4">
        <v>0.10091700000000001</v>
      </c>
      <c r="O570" s="4">
        <v>0.111009</v>
      </c>
      <c r="P570" s="4">
        <v>2.0183399999999998</v>
      </c>
    </row>
    <row r="571" spans="1:16" x14ac:dyDescent="0.35">
      <c r="A571" s="4">
        <v>1000</v>
      </c>
      <c r="B571" s="4">
        <v>1210</v>
      </c>
      <c r="C571" s="4">
        <v>99.092039999999997</v>
      </c>
      <c r="D571" s="4">
        <v>48.419600000000003</v>
      </c>
      <c r="E571" s="4">
        <v>1.2816399999999999</v>
      </c>
      <c r="F571" s="4">
        <v>14.32</v>
      </c>
      <c r="G571" s="4">
        <v>1.9385699999999999</v>
      </c>
      <c r="H571" s="4">
        <v>2.1797899999999999E-2</v>
      </c>
      <c r="I571" s="4">
        <v>10.607799999999999</v>
      </c>
      <c r="J571" s="4">
        <v>0.24018100000000001</v>
      </c>
      <c r="K571" s="4">
        <v>7.3870699999999996</v>
      </c>
      <c r="L571" s="4">
        <v>11.151199999999999</v>
      </c>
      <c r="M571" s="4">
        <v>2.4018099999999998</v>
      </c>
      <c r="N571" s="4">
        <v>0.10091600000000001</v>
      </c>
      <c r="O571" s="4">
        <v>0.111008</v>
      </c>
      <c r="P571" s="4">
        <v>2.0183300000000002</v>
      </c>
    </row>
    <row r="572" spans="1:16" x14ac:dyDescent="0.35">
      <c r="A572" s="4">
        <v>1000</v>
      </c>
      <c r="B572" s="4">
        <v>1200</v>
      </c>
      <c r="C572" s="4">
        <v>99.092853000000005</v>
      </c>
      <c r="D572" s="4">
        <v>48.419199999999996</v>
      </c>
      <c r="E572" s="4">
        <v>1.28163</v>
      </c>
      <c r="F572" s="4">
        <v>14.319900000000001</v>
      </c>
      <c r="G572" s="4">
        <v>1.9467399999999999</v>
      </c>
      <c r="H572" s="4">
        <v>2.17977E-2</v>
      </c>
      <c r="I572" s="4">
        <v>10.600300000000001</v>
      </c>
      <c r="J572" s="4">
        <v>0.240179</v>
      </c>
      <c r="K572" s="4">
        <v>7.3870100000000001</v>
      </c>
      <c r="L572" s="4">
        <v>11.151199999999999</v>
      </c>
      <c r="M572" s="4">
        <v>2.4017900000000001</v>
      </c>
      <c r="N572" s="4">
        <v>0.100915</v>
      </c>
      <c r="O572" s="4">
        <v>0.11100699999999999</v>
      </c>
      <c r="P572" s="4">
        <v>2.01831</v>
      </c>
    </row>
    <row r="573" spans="1:16" x14ac:dyDescent="0.35">
      <c r="A573" s="4">
        <v>1000</v>
      </c>
      <c r="B573" s="4">
        <v>1190</v>
      </c>
      <c r="C573" s="4">
        <v>99.093706999999995</v>
      </c>
      <c r="D573" s="4">
        <v>48.418799999999997</v>
      </c>
      <c r="E573" s="4">
        <v>1.28162</v>
      </c>
      <c r="F573" s="4">
        <v>14.319800000000001</v>
      </c>
      <c r="G573" s="4">
        <v>1.9553199999999999</v>
      </c>
      <c r="H573" s="4">
        <v>2.17976E-2</v>
      </c>
      <c r="I573" s="4">
        <v>10.592499999999999</v>
      </c>
      <c r="J573" s="4">
        <v>0.240177</v>
      </c>
      <c r="K573" s="4">
        <v>7.3869499999999997</v>
      </c>
      <c r="L573" s="4">
        <v>11.1511</v>
      </c>
      <c r="M573" s="4">
        <v>2.40177</v>
      </c>
      <c r="N573" s="4">
        <v>0.100915</v>
      </c>
      <c r="O573" s="4">
        <v>0.11100599999999999</v>
      </c>
      <c r="P573" s="4">
        <v>2.0182899999999999</v>
      </c>
    </row>
    <row r="574" spans="1:16" x14ac:dyDescent="0.35">
      <c r="A574" s="4">
        <v>1000</v>
      </c>
      <c r="B574" s="4">
        <v>1180</v>
      </c>
      <c r="C574" s="4">
        <v>99.094600999999997</v>
      </c>
      <c r="D574" s="4">
        <v>48.418399999999998</v>
      </c>
      <c r="E574" s="4">
        <v>1.2816000000000001</v>
      </c>
      <c r="F574" s="4">
        <v>14.319599999999999</v>
      </c>
      <c r="G574" s="4">
        <v>1.9643200000000001</v>
      </c>
      <c r="H574" s="4">
        <v>2.1797400000000001E-2</v>
      </c>
      <c r="I574" s="4">
        <v>10.584300000000001</v>
      </c>
      <c r="J574" s="4">
        <v>0.240175</v>
      </c>
      <c r="K574" s="4">
        <v>7.3868799999999997</v>
      </c>
      <c r="L574" s="4">
        <v>11.151</v>
      </c>
      <c r="M574" s="4">
        <v>2.4017499999999998</v>
      </c>
      <c r="N574" s="4">
        <v>0.100914</v>
      </c>
      <c r="O574" s="4">
        <v>0.11100500000000001</v>
      </c>
      <c r="P574" s="4">
        <v>2.0182699999999998</v>
      </c>
    </row>
    <row r="575" spans="1:16" x14ac:dyDescent="0.35">
      <c r="A575" s="4">
        <v>1000</v>
      </c>
      <c r="B575" s="4">
        <v>1170</v>
      </c>
      <c r="C575" s="4">
        <v>99.095539000000002</v>
      </c>
      <c r="D575" s="4">
        <v>48.417900000000003</v>
      </c>
      <c r="E575" s="4">
        <v>1.28159</v>
      </c>
      <c r="F575" s="4">
        <v>14.3195</v>
      </c>
      <c r="G575" s="4">
        <v>1.97374</v>
      </c>
      <c r="H575" s="4">
        <v>2.17971E-2</v>
      </c>
      <c r="I575" s="4">
        <v>10.575699999999999</v>
      </c>
      <c r="J575" s="4">
        <v>0.240172</v>
      </c>
      <c r="K575" s="4">
        <v>7.3868099999999997</v>
      </c>
      <c r="L575" s="4">
        <v>11.1509</v>
      </c>
      <c r="M575" s="4">
        <v>2.4017200000000001</v>
      </c>
      <c r="N575" s="4">
        <v>0.100913</v>
      </c>
      <c r="O575" s="4">
        <v>0.11100400000000001</v>
      </c>
      <c r="P575" s="4">
        <v>2.0182500000000001</v>
      </c>
    </row>
    <row r="576" spans="1:16" x14ac:dyDescent="0.35">
      <c r="A576" s="4">
        <v>1000</v>
      </c>
      <c r="B576" s="4">
        <v>1160</v>
      </c>
      <c r="C576" s="4">
        <v>99.096520999999996</v>
      </c>
      <c r="D576" s="4">
        <v>48.417400000000001</v>
      </c>
      <c r="E576" s="4">
        <v>1.2815799999999999</v>
      </c>
      <c r="F576" s="4">
        <v>14.3194</v>
      </c>
      <c r="G576" s="4">
        <v>1.9836100000000001</v>
      </c>
      <c r="H576" s="4">
        <v>2.1796900000000001E-2</v>
      </c>
      <c r="I576" s="4">
        <v>10.566700000000001</v>
      </c>
      <c r="J576" s="4">
        <v>0.24016999999999999</v>
      </c>
      <c r="K576" s="4">
        <v>7.3867399999999996</v>
      </c>
      <c r="L576" s="4">
        <v>11.150700000000001</v>
      </c>
      <c r="M576" s="4">
        <v>2.4016999999999999</v>
      </c>
      <c r="N576" s="4">
        <v>0.100912</v>
      </c>
      <c r="O576" s="4">
        <v>0.111003</v>
      </c>
      <c r="P576" s="4">
        <v>2.01823</v>
      </c>
    </row>
    <row r="577" spans="1:16" x14ac:dyDescent="0.35">
      <c r="A577" s="4">
        <v>1000</v>
      </c>
      <c r="B577" s="4">
        <v>1150</v>
      </c>
      <c r="C577" s="4">
        <v>99.096917000000005</v>
      </c>
      <c r="D577" s="4">
        <v>48.417200000000001</v>
      </c>
      <c r="E577" s="4">
        <v>1.2815700000000001</v>
      </c>
      <c r="F577" s="4">
        <v>14.3193</v>
      </c>
      <c r="G577" s="4">
        <v>1.9876</v>
      </c>
      <c r="H577" s="4">
        <v>2.1796800000000002E-2</v>
      </c>
      <c r="I577" s="4">
        <v>10.5631</v>
      </c>
      <c r="J577" s="4">
        <v>0.24016899999999999</v>
      </c>
      <c r="K577" s="4">
        <v>7.3867099999999999</v>
      </c>
      <c r="L577" s="4">
        <v>11.150700000000001</v>
      </c>
      <c r="M577" s="4">
        <v>2.4016899999999999</v>
      </c>
      <c r="N577" s="4">
        <v>0.100911</v>
      </c>
      <c r="O577" s="4">
        <v>0.111002</v>
      </c>
      <c r="P577" s="4">
        <v>2.01823</v>
      </c>
    </row>
    <row r="578" spans="1:16" x14ac:dyDescent="0.35">
      <c r="A578" s="4">
        <v>1000</v>
      </c>
      <c r="B578" s="4">
        <v>1140</v>
      </c>
      <c r="C578" s="4">
        <v>99.096000000000004</v>
      </c>
      <c r="D578" s="4">
        <v>48.417700000000004</v>
      </c>
      <c r="E578" s="4">
        <v>1.28159</v>
      </c>
      <c r="F578" s="4">
        <v>14.3194</v>
      </c>
      <c r="G578" s="4">
        <v>1.97838</v>
      </c>
      <c r="H578" s="4">
        <v>2.1797E-2</v>
      </c>
      <c r="I578" s="4">
        <v>10.5715</v>
      </c>
      <c r="J578" s="4">
        <v>0.240171</v>
      </c>
      <c r="K578" s="4">
        <v>7.3867799999999999</v>
      </c>
      <c r="L578" s="4">
        <v>11.1508</v>
      </c>
      <c r="M578" s="4">
        <v>2.40171</v>
      </c>
      <c r="N578" s="4">
        <v>0.100912</v>
      </c>
      <c r="O578" s="4">
        <v>0.111003</v>
      </c>
      <c r="P578" s="4">
        <v>2.01824</v>
      </c>
    </row>
    <row r="579" spans="1:16" x14ac:dyDescent="0.35">
      <c r="A579" s="4">
        <v>1000</v>
      </c>
      <c r="B579" s="4">
        <v>1130</v>
      </c>
      <c r="C579" s="4">
        <v>99.094988999999998</v>
      </c>
      <c r="D579" s="4">
        <v>48.418199999999999</v>
      </c>
      <c r="E579" s="4">
        <v>1.2816000000000001</v>
      </c>
      <c r="F579" s="4">
        <v>14.319599999999999</v>
      </c>
      <c r="G579" s="4">
        <v>1.96821</v>
      </c>
      <c r="H579" s="4">
        <v>2.1797299999999999E-2</v>
      </c>
      <c r="I579" s="4">
        <v>10.5807</v>
      </c>
      <c r="J579" s="4">
        <v>0.240174</v>
      </c>
      <c r="K579" s="4">
        <v>7.3868499999999999</v>
      </c>
      <c r="L579" s="4">
        <v>11.1509</v>
      </c>
      <c r="M579" s="4">
        <v>2.4017400000000002</v>
      </c>
      <c r="N579" s="4">
        <v>0.100913</v>
      </c>
      <c r="O579" s="4">
        <v>0.11100500000000001</v>
      </c>
      <c r="P579" s="4">
        <v>2.0182699999999998</v>
      </c>
    </row>
    <row r="580" spans="1:16" x14ac:dyDescent="0.35">
      <c r="A580" s="4">
        <v>1000</v>
      </c>
      <c r="B580" s="4">
        <v>1120</v>
      </c>
      <c r="C580" s="4">
        <v>99.094900999999993</v>
      </c>
      <c r="D580" s="4">
        <v>48.418199999999999</v>
      </c>
      <c r="E580" s="4">
        <v>1.2816000000000001</v>
      </c>
      <c r="F580" s="4">
        <v>14.319599999999999</v>
      </c>
      <c r="G580" s="4">
        <v>1.96733</v>
      </c>
      <c r="H580" s="4">
        <v>2.1797299999999999E-2</v>
      </c>
      <c r="I580" s="4">
        <v>10.5815</v>
      </c>
      <c r="J580" s="4">
        <v>0.240174</v>
      </c>
      <c r="K580" s="4">
        <v>7.3868600000000004</v>
      </c>
      <c r="L580" s="4">
        <v>11.1509</v>
      </c>
      <c r="M580" s="4">
        <v>2.4017400000000002</v>
      </c>
      <c r="N580" s="4">
        <v>0.100913</v>
      </c>
      <c r="O580" s="4">
        <v>0.11100500000000001</v>
      </c>
      <c r="P580" s="4">
        <v>2.0182699999999998</v>
      </c>
    </row>
    <row r="581" spans="1:16" x14ac:dyDescent="0.35">
      <c r="A581" s="4">
        <v>1000</v>
      </c>
      <c r="B581" s="4">
        <v>1110</v>
      </c>
      <c r="C581" s="4">
        <v>99.095395999999994</v>
      </c>
      <c r="D581" s="4">
        <v>48.417999999999999</v>
      </c>
      <c r="E581" s="4">
        <v>1.28159</v>
      </c>
      <c r="F581" s="4">
        <v>14.3195</v>
      </c>
      <c r="G581" s="4">
        <v>1.9722999999999999</v>
      </c>
      <c r="H581" s="4">
        <v>2.1797199999999999E-2</v>
      </c>
      <c r="I581" s="4">
        <v>10.577</v>
      </c>
      <c r="J581" s="4">
        <v>0.240173</v>
      </c>
      <c r="K581" s="4">
        <v>7.3868200000000002</v>
      </c>
      <c r="L581" s="4">
        <v>11.1509</v>
      </c>
      <c r="M581" s="4">
        <v>2.4017300000000001</v>
      </c>
      <c r="N581" s="4">
        <v>0.100913</v>
      </c>
      <c r="O581" s="4">
        <v>0.11100400000000001</v>
      </c>
      <c r="P581" s="4">
        <v>2.0182600000000002</v>
      </c>
    </row>
    <row r="582" spans="1:16" x14ac:dyDescent="0.35">
      <c r="A582" s="4">
        <v>1000</v>
      </c>
      <c r="B582" s="4">
        <v>1100</v>
      </c>
      <c r="C582" s="4">
        <v>99.096334999999996</v>
      </c>
      <c r="D582" s="4">
        <v>48.417499999999997</v>
      </c>
      <c r="E582" s="4">
        <v>1.2815799999999999</v>
      </c>
      <c r="F582" s="4">
        <v>14.3194</v>
      </c>
      <c r="G582" s="4">
        <v>1.9817499999999999</v>
      </c>
      <c r="H582" s="4">
        <v>2.1797E-2</v>
      </c>
      <c r="I582" s="4">
        <v>10.5684</v>
      </c>
      <c r="J582" s="4">
        <v>0.24016999999999999</v>
      </c>
      <c r="K582" s="4">
        <v>7.3867500000000001</v>
      </c>
      <c r="L582" s="4">
        <v>11.1508</v>
      </c>
      <c r="M582" s="4">
        <v>2.4016999999999999</v>
      </c>
      <c r="N582" s="4">
        <v>0.100912</v>
      </c>
      <c r="O582" s="4">
        <v>0.111003</v>
      </c>
      <c r="P582" s="4">
        <v>2.01824</v>
      </c>
    </row>
    <row r="583" spans="1:16" x14ac:dyDescent="0.35">
      <c r="A583" s="4">
        <v>1000</v>
      </c>
      <c r="B583" s="4">
        <v>1090</v>
      </c>
      <c r="C583" s="4">
        <v>99.098095999999998</v>
      </c>
      <c r="D583" s="4">
        <v>48.416699999999999</v>
      </c>
      <c r="E583" s="4">
        <v>1.28156</v>
      </c>
      <c r="F583" s="4">
        <v>14.319100000000001</v>
      </c>
      <c r="G583" s="4">
        <v>1.9994499999999999</v>
      </c>
      <c r="H583" s="4">
        <v>2.1796599999999999E-2</v>
      </c>
      <c r="I583" s="4">
        <v>10.552300000000001</v>
      </c>
      <c r="J583" s="4">
        <v>0.24016599999999999</v>
      </c>
      <c r="K583" s="4">
        <v>7.3866199999999997</v>
      </c>
      <c r="L583" s="4">
        <v>11.150600000000001</v>
      </c>
      <c r="M583" s="4">
        <v>2.4016600000000001</v>
      </c>
      <c r="N583" s="4">
        <v>0.10091</v>
      </c>
      <c r="O583" s="4">
        <v>0.111001</v>
      </c>
      <c r="P583" s="4">
        <v>2.0182000000000002</v>
      </c>
    </row>
    <row r="584" spans="1:16" x14ac:dyDescent="0.35">
      <c r="A584" s="4">
        <v>1000</v>
      </c>
      <c r="B584" s="4">
        <v>1080</v>
      </c>
      <c r="C584" s="4">
        <v>99.102152000000004</v>
      </c>
      <c r="D584" s="4">
        <v>48.414700000000003</v>
      </c>
      <c r="E584" s="4">
        <v>1.2815099999999999</v>
      </c>
      <c r="F584" s="4">
        <v>14.3186</v>
      </c>
      <c r="G584" s="4">
        <v>2.0402100000000001</v>
      </c>
      <c r="H584" s="4">
        <v>2.1795700000000001E-2</v>
      </c>
      <c r="I584" s="4">
        <v>10.5151</v>
      </c>
      <c r="J584" s="4">
        <v>0.24015600000000001</v>
      </c>
      <c r="K584" s="4">
        <v>7.3863200000000004</v>
      </c>
      <c r="L584" s="4">
        <v>11.1501</v>
      </c>
      <c r="M584" s="4">
        <v>2.4015599999999999</v>
      </c>
      <c r="N584" s="4">
        <v>0.100906</v>
      </c>
      <c r="O584" s="4">
        <v>0.110997</v>
      </c>
      <c r="P584" s="4">
        <v>2.0181200000000001</v>
      </c>
    </row>
    <row r="585" spans="1:16" x14ac:dyDescent="0.35">
      <c r="A585" s="4">
        <v>1000</v>
      </c>
      <c r="B585" s="4">
        <v>1070</v>
      </c>
      <c r="C585" s="4">
        <v>99.108300999999997</v>
      </c>
      <c r="D585" s="4">
        <v>48.411700000000003</v>
      </c>
      <c r="E585" s="4">
        <v>1.2814300000000001</v>
      </c>
      <c r="F585" s="4">
        <v>14.3177</v>
      </c>
      <c r="G585" s="4">
        <v>2.10202</v>
      </c>
      <c r="H585" s="4">
        <v>2.1794299999999999E-2</v>
      </c>
      <c r="I585" s="4">
        <v>10.4587</v>
      </c>
      <c r="J585" s="4">
        <v>0.24014099999999999</v>
      </c>
      <c r="K585" s="4">
        <v>7.3858600000000001</v>
      </c>
      <c r="L585" s="4">
        <v>11.1494</v>
      </c>
      <c r="M585" s="4">
        <v>2.4014099999999998</v>
      </c>
      <c r="N585" s="4">
        <v>0.1009</v>
      </c>
      <c r="O585" s="4">
        <v>0.11099000000000001</v>
      </c>
      <c r="P585" s="4">
        <v>2.0179900000000002</v>
      </c>
    </row>
    <row r="586" spans="1:16" x14ac:dyDescent="0.35">
      <c r="A586" s="4">
        <v>1000</v>
      </c>
      <c r="B586" s="4">
        <v>1060</v>
      </c>
      <c r="C586" s="4">
        <v>99.115802000000002</v>
      </c>
      <c r="D586" s="4">
        <v>48.408000000000001</v>
      </c>
      <c r="E586" s="4">
        <v>1.2813300000000001</v>
      </c>
      <c r="F586" s="4">
        <v>14.316599999999999</v>
      </c>
      <c r="G586" s="4">
        <v>2.1773899999999999</v>
      </c>
      <c r="H586" s="4">
        <v>2.1792700000000002E-2</v>
      </c>
      <c r="I586" s="4">
        <v>10.389900000000001</v>
      </c>
      <c r="J586" s="4">
        <v>0.240123</v>
      </c>
      <c r="K586" s="4">
        <v>7.3853</v>
      </c>
      <c r="L586" s="4">
        <v>11.1486</v>
      </c>
      <c r="M586" s="4">
        <v>2.40123</v>
      </c>
      <c r="N586" s="4">
        <v>0.100892</v>
      </c>
      <c r="O586" s="4">
        <v>0.110981</v>
      </c>
      <c r="P586" s="4">
        <v>2.0178400000000001</v>
      </c>
    </row>
    <row r="587" spans="1:16" x14ac:dyDescent="0.35">
      <c r="A587" s="4">
        <v>1000</v>
      </c>
      <c r="B587" s="4">
        <v>1050</v>
      </c>
      <c r="C587" s="4">
        <v>99.129326000000006</v>
      </c>
      <c r="D587" s="4">
        <v>48.401400000000002</v>
      </c>
      <c r="E587" s="4">
        <v>1.28115</v>
      </c>
      <c r="F587" s="4">
        <v>14.3146</v>
      </c>
      <c r="G587" s="4">
        <v>2.3132700000000002</v>
      </c>
      <c r="H587" s="4">
        <v>2.1789699999999999E-2</v>
      </c>
      <c r="I587" s="4">
        <v>10.266</v>
      </c>
      <c r="J587" s="4">
        <v>0.24009</v>
      </c>
      <c r="K587" s="4">
        <v>7.38429</v>
      </c>
      <c r="L587" s="4">
        <v>11.1471</v>
      </c>
      <c r="M587" s="4">
        <v>2.4009</v>
      </c>
      <c r="N587" s="4">
        <v>0.100878</v>
      </c>
      <c r="O587" s="4">
        <v>0.110966</v>
      </c>
      <c r="P587" s="4">
        <v>2.0175700000000001</v>
      </c>
    </row>
    <row r="588" spans="1:16" x14ac:dyDescent="0.35">
      <c r="A588" s="4">
        <v>1000</v>
      </c>
      <c r="B588" s="4">
        <v>1040</v>
      </c>
      <c r="C588" s="4">
        <v>99.146011000000001</v>
      </c>
      <c r="D588" s="4">
        <v>48.393300000000004</v>
      </c>
      <c r="E588" s="4">
        <v>1.28094</v>
      </c>
      <c r="F588" s="4">
        <v>14.312200000000001</v>
      </c>
      <c r="G588" s="4">
        <v>2.4808500000000002</v>
      </c>
      <c r="H588" s="4">
        <v>2.1786099999999999E-2</v>
      </c>
      <c r="I588" s="4">
        <v>10.113099999999999</v>
      </c>
      <c r="J588" s="4">
        <v>0.24005000000000001</v>
      </c>
      <c r="K588" s="4">
        <v>7.3830499999999999</v>
      </c>
      <c r="L588" s="4">
        <v>11.145200000000001</v>
      </c>
      <c r="M588" s="4">
        <v>2.4005000000000001</v>
      </c>
      <c r="N588" s="4">
        <v>0.10086100000000001</v>
      </c>
      <c r="O588" s="4">
        <v>0.110947</v>
      </c>
      <c r="P588" s="4">
        <v>2.0172300000000001</v>
      </c>
    </row>
    <row r="589" spans="1:16" x14ac:dyDescent="0.35">
      <c r="A589" s="4">
        <v>1000</v>
      </c>
      <c r="B589" s="4">
        <v>1030</v>
      </c>
      <c r="C589" s="4">
        <v>99.162338000000005</v>
      </c>
      <c r="D589" s="4">
        <v>48.385300000000001</v>
      </c>
      <c r="E589" s="4">
        <v>1.2807299999999999</v>
      </c>
      <c r="F589" s="4">
        <v>14.309900000000001</v>
      </c>
      <c r="G589" s="4">
        <v>2.6447699999999998</v>
      </c>
      <c r="H589" s="4">
        <v>2.17825E-2</v>
      </c>
      <c r="I589" s="4">
        <v>9.9635800000000003</v>
      </c>
      <c r="J589" s="4">
        <v>0.24001</v>
      </c>
      <c r="K589" s="4">
        <v>7.3818400000000004</v>
      </c>
      <c r="L589" s="4">
        <v>11.1433</v>
      </c>
      <c r="M589" s="4">
        <v>2.4001000000000001</v>
      </c>
      <c r="N589" s="4">
        <v>0.100845</v>
      </c>
      <c r="O589" s="4">
        <v>0.110929</v>
      </c>
      <c r="P589" s="4">
        <v>2.0168900000000001</v>
      </c>
    </row>
    <row r="590" spans="1:16" x14ac:dyDescent="0.35">
      <c r="A590" s="4">
        <v>1000</v>
      </c>
      <c r="B590" s="4">
        <v>1020</v>
      </c>
      <c r="C590" s="4">
        <v>99.176261999999994</v>
      </c>
      <c r="D590" s="4">
        <v>48.378500000000003</v>
      </c>
      <c r="E590" s="4">
        <v>1.2805500000000001</v>
      </c>
      <c r="F590" s="4">
        <v>14.3079</v>
      </c>
      <c r="G590" s="4">
        <v>2.7845300000000002</v>
      </c>
      <c r="H590" s="4">
        <v>2.1779400000000001E-2</v>
      </c>
      <c r="I590" s="4">
        <v>9.8360900000000004</v>
      </c>
      <c r="J590" s="4">
        <v>0.239977</v>
      </c>
      <c r="K590" s="4">
        <v>7.3807999999999998</v>
      </c>
      <c r="L590" s="4">
        <v>11.1418</v>
      </c>
      <c r="M590" s="4">
        <v>2.3997700000000002</v>
      </c>
      <c r="N590" s="4">
        <v>0.100831</v>
      </c>
      <c r="O590" s="4">
        <v>0.110914</v>
      </c>
      <c r="P590" s="4">
        <v>2.01661</v>
      </c>
    </row>
    <row r="591" spans="1:16" x14ac:dyDescent="0.35">
      <c r="A591" s="4">
        <v>1000</v>
      </c>
      <c r="B591" s="4">
        <v>1010</v>
      </c>
      <c r="C591" s="4">
        <v>99.185013999999995</v>
      </c>
      <c r="D591" s="4">
        <v>48.374200000000002</v>
      </c>
      <c r="E591" s="4">
        <v>1.28044</v>
      </c>
      <c r="F591" s="4">
        <v>14.3066</v>
      </c>
      <c r="G591" s="4">
        <v>2.87236</v>
      </c>
      <c r="H591" s="4">
        <v>2.1777500000000002E-2</v>
      </c>
      <c r="I591" s="4">
        <v>9.7559699999999996</v>
      </c>
      <c r="J591" s="4">
        <v>0.239956</v>
      </c>
      <c r="K591" s="4">
        <v>7.3801500000000004</v>
      </c>
      <c r="L591" s="4">
        <v>11.1408</v>
      </c>
      <c r="M591" s="4">
        <v>2.3995600000000001</v>
      </c>
      <c r="N591" s="4">
        <v>0.10082199999999999</v>
      </c>
      <c r="O591" s="4">
        <v>0.110904</v>
      </c>
      <c r="P591" s="4">
        <v>2.0164300000000002</v>
      </c>
    </row>
    <row r="592" spans="1:16" x14ac:dyDescent="0.35">
      <c r="A592" s="4">
        <v>1000</v>
      </c>
      <c r="B592" s="4">
        <v>1000</v>
      </c>
      <c r="C592" s="4">
        <v>99.197221999999996</v>
      </c>
      <c r="D592" s="4">
        <v>48.368299999999998</v>
      </c>
      <c r="E592" s="4">
        <v>1.2802800000000001</v>
      </c>
      <c r="F592" s="4">
        <v>14.3048</v>
      </c>
      <c r="G592" s="4">
        <v>2.9948399999999999</v>
      </c>
      <c r="H592" s="4">
        <v>2.17748E-2</v>
      </c>
      <c r="I592" s="4">
        <v>9.6442399999999999</v>
      </c>
      <c r="J592" s="4">
        <v>0.239926</v>
      </c>
      <c r="K592" s="4">
        <v>7.3792400000000002</v>
      </c>
      <c r="L592" s="4">
        <v>11.1394</v>
      </c>
      <c r="M592" s="4">
        <v>2.3992599999999999</v>
      </c>
      <c r="N592" s="4">
        <v>0.100809</v>
      </c>
      <c r="O592" s="4">
        <v>0.11089</v>
      </c>
      <c r="P592" s="4">
        <v>2.0161899999999999</v>
      </c>
    </row>
    <row r="593" spans="1:16" x14ac:dyDescent="0.35">
      <c r="A593" s="4">
        <v>1000</v>
      </c>
      <c r="B593" s="4">
        <v>990</v>
      </c>
      <c r="C593" s="4">
        <v>99.204930000000004</v>
      </c>
      <c r="D593" s="4">
        <v>48.3645</v>
      </c>
      <c r="E593" s="4">
        <v>1.2801800000000001</v>
      </c>
      <c r="F593" s="4">
        <v>14.303699999999999</v>
      </c>
      <c r="G593" s="4">
        <v>3.0721699999999998</v>
      </c>
      <c r="H593" s="4">
        <v>2.17731E-2</v>
      </c>
      <c r="I593" s="4">
        <v>9.5737100000000002</v>
      </c>
      <c r="J593" s="4">
        <v>0.23990700000000001</v>
      </c>
      <c r="K593" s="4">
        <v>7.3786699999999996</v>
      </c>
      <c r="L593" s="4">
        <v>11.1386</v>
      </c>
      <c r="M593" s="4">
        <v>2.39907</v>
      </c>
      <c r="N593" s="4">
        <v>0.100801</v>
      </c>
      <c r="O593" s="4">
        <v>0.11088199999999999</v>
      </c>
      <c r="P593" s="4">
        <v>2.0160300000000002</v>
      </c>
    </row>
    <row r="594" spans="1:16" x14ac:dyDescent="0.35">
      <c r="A594" s="4">
        <v>1000</v>
      </c>
      <c r="B594" s="4">
        <v>980</v>
      </c>
      <c r="C594" s="4">
        <v>99.205521000000005</v>
      </c>
      <c r="D594" s="4">
        <v>48.364199999999997</v>
      </c>
      <c r="E594" s="4">
        <v>1.28017</v>
      </c>
      <c r="F594" s="4">
        <v>14.303599999999999</v>
      </c>
      <c r="G594" s="4">
        <v>3.0781000000000001</v>
      </c>
      <c r="H594" s="4">
        <v>2.1773000000000001E-2</v>
      </c>
      <c r="I594" s="4">
        <v>9.5683000000000007</v>
      </c>
      <c r="J594" s="4">
        <v>0.23990600000000001</v>
      </c>
      <c r="K594" s="4">
        <v>7.3786199999999997</v>
      </c>
      <c r="L594" s="4">
        <v>11.138500000000001</v>
      </c>
      <c r="M594" s="4">
        <v>2.39906</v>
      </c>
      <c r="N594" s="4">
        <v>0.100801</v>
      </c>
      <c r="O594" s="4">
        <v>0.11088099999999999</v>
      </c>
      <c r="P594" s="4">
        <v>2.0160200000000001</v>
      </c>
    </row>
    <row r="595" spans="1:16" x14ac:dyDescent="0.35">
      <c r="A595" s="4">
        <v>1000</v>
      </c>
      <c r="B595" s="4">
        <v>970</v>
      </c>
      <c r="C595" s="4">
        <v>99.200406000000001</v>
      </c>
      <c r="D595" s="4">
        <v>48.366700000000002</v>
      </c>
      <c r="E595" s="4">
        <v>1.28024</v>
      </c>
      <c r="F595" s="4">
        <v>14.304399999999999</v>
      </c>
      <c r="G595" s="4">
        <v>3.02678</v>
      </c>
      <c r="H595" s="4">
        <v>2.1774100000000001E-2</v>
      </c>
      <c r="I595" s="4">
        <v>9.6151099999999996</v>
      </c>
      <c r="J595" s="4">
        <v>0.23991799999999999</v>
      </c>
      <c r="K595" s="4">
        <v>7.3789999999999996</v>
      </c>
      <c r="L595" s="4">
        <v>11.139099999999999</v>
      </c>
      <c r="M595" s="4">
        <v>2.3991799999999999</v>
      </c>
      <c r="N595" s="4">
        <v>0.10080600000000001</v>
      </c>
      <c r="O595" s="4">
        <v>0.110887</v>
      </c>
      <c r="P595" s="4">
        <v>2.0161199999999999</v>
      </c>
    </row>
    <row r="596" spans="1:16" x14ac:dyDescent="0.35">
      <c r="A596" s="4">
        <v>1000</v>
      </c>
      <c r="B596" s="4">
        <v>960</v>
      </c>
      <c r="C596" s="4">
        <v>99.190948000000006</v>
      </c>
      <c r="D596" s="4">
        <v>48.371299999999998</v>
      </c>
      <c r="E596" s="4">
        <v>1.2803599999999999</v>
      </c>
      <c r="F596" s="4">
        <v>14.3057</v>
      </c>
      <c r="G596" s="4">
        <v>2.9319000000000002</v>
      </c>
      <c r="H596" s="4">
        <v>2.1776199999999999E-2</v>
      </c>
      <c r="I596" s="4">
        <v>9.7016600000000004</v>
      </c>
      <c r="J596" s="4">
        <v>0.23994099999999999</v>
      </c>
      <c r="K596" s="4">
        <v>7.3797100000000002</v>
      </c>
      <c r="L596" s="4">
        <v>11.1401</v>
      </c>
      <c r="M596" s="4">
        <v>2.39941</v>
      </c>
      <c r="N596" s="4">
        <v>0.100816</v>
      </c>
      <c r="O596" s="4">
        <v>0.110897</v>
      </c>
      <c r="P596" s="4">
        <v>2.0163099999999998</v>
      </c>
    </row>
    <row r="597" spans="1:16" x14ac:dyDescent="0.35">
      <c r="A597" s="4">
        <v>1000</v>
      </c>
      <c r="B597" s="4">
        <v>950</v>
      </c>
      <c r="C597" s="4">
        <v>99.176706999999993</v>
      </c>
      <c r="D597" s="4">
        <v>48.378300000000003</v>
      </c>
      <c r="E597" s="4">
        <v>1.28054</v>
      </c>
      <c r="F597" s="4">
        <v>14.3078</v>
      </c>
      <c r="G597" s="4">
        <v>2.7890000000000001</v>
      </c>
      <c r="H597" s="4">
        <v>2.1779300000000001E-2</v>
      </c>
      <c r="I597" s="4">
        <v>9.8320100000000004</v>
      </c>
      <c r="J597" s="4">
        <v>0.23997599999999999</v>
      </c>
      <c r="K597" s="4">
        <v>7.3807700000000001</v>
      </c>
      <c r="L597" s="4">
        <v>11.1417</v>
      </c>
      <c r="M597" s="4">
        <v>2.3997600000000001</v>
      </c>
      <c r="N597" s="4">
        <v>0.10083</v>
      </c>
      <c r="O597" s="4">
        <v>0.110913</v>
      </c>
      <c r="P597" s="4">
        <v>2.0165999999999999</v>
      </c>
    </row>
    <row r="598" spans="1:16" x14ac:dyDescent="0.35">
      <c r="A598" s="4">
        <v>1000</v>
      </c>
      <c r="B598" s="4">
        <v>940</v>
      </c>
      <c r="C598" s="4">
        <v>99.160522</v>
      </c>
      <c r="D598" s="4">
        <v>48.386200000000002</v>
      </c>
      <c r="E598" s="4">
        <v>1.2807500000000001</v>
      </c>
      <c r="F598" s="4">
        <v>14.3101</v>
      </c>
      <c r="G598" s="4">
        <v>2.6265499999999999</v>
      </c>
      <c r="H598" s="4">
        <v>2.1782900000000001E-2</v>
      </c>
      <c r="I598" s="4">
        <v>9.9802099999999996</v>
      </c>
      <c r="J598" s="4">
        <v>0.24001500000000001</v>
      </c>
      <c r="K598" s="4">
        <v>7.3819699999999999</v>
      </c>
      <c r="L598" s="4">
        <v>11.1435</v>
      </c>
      <c r="M598" s="4">
        <v>2.40015</v>
      </c>
      <c r="N598" s="4">
        <v>0.10084700000000001</v>
      </c>
      <c r="O598" s="4">
        <v>0.110931</v>
      </c>
      <c r="P598" s="4">
        <v>2.0169299999999999</v>
      </c>
    </row>
    <row r="599" spans="1:16" x14ac:dyDescent="0.35">
      <c r="A599" s="4">
        <v>1000</v>
      </c>
      <c r="B599" s="4">
        <v>930</v>
      </c>
      <c r="C599" s="4">
        <v>99.143963999999997</v>
      </c>
      <c r="D599" s="4">
        <v>48.394300000000001</v>
      </c>
      <c r="E599" s="4">
        <v>1.2809699999999999</v>
      </c>
      <c r="F599" s="4">
        <v>14.3125</v>
      </c>
      <c r="G599" s="4">
        <v>2.4602900000000001</v>
      </c>
      <c r="H599" s="4">
        <v>2.17865E-2</v>
      </c>
      <c r="I599" s="4">
        <v>10.1319</v>
      </c>
      <c r="J599" s="4">
        <v>0.24005499999999999</v>
      </c>
      <c r="K599" s="4">
        <v>7.3832000000000004</v>
      </c>
      <c r="L599" s="4">
        <v>11.1454</v>
      </c>
      <c r="M599" s="4">
        <v>2.40055</v>
      </c>
      <c r="N599" s="4">
        <v>0.10086299999999999</v>
      </c>
      <c r="O599" s="4">
        <v>0.11094999999999999</v>
      </c>
      <c r="P599" s="4">
        <v>2.0172699999999999</v>
      </c>
    </row>
    <row r="600" spans="1:16" x14ac:dyDescent="0.35">
      <c r="A600" s="4">
        <v>1000</v>
      </c>
      <c r="B600" s="4">
        <v>920</v>
      </c>
      <c r="C600" s="4">
        <v>99.128072000000003</v>
      </c>
      <c r="D600" s="4">
        <v>48.402000000000001</v>
      </c>
      <c r="E600" s="4">
        <v>1.2811699999999999</v>
      </c>
      <c r="F600" s="4">
        <v>14.3148</v>
      </c>
      <c r="G600" s="4">
        <v>2.3006600000000001</v>
      </c>
      <c r="H600" s="4">
        <v>2.179E-2</v>
      </c>
      <c r="I600" s="4">
        <v>10.2775</v>
      </c>
      <c r="J600" s="4">
        <v>0.240093</v>
      </c>
      <c r="K600" s="4">
        <v>7.3843899999999998</v>
      </c>
      <c r="L600" s="4">
        <v>11.1472</v>
      </c>
      <c r="M600" s="4">
        <v>2.4009299999999998</v>
      </c>
      <c r="N600" s="4">
        <v>0.10088</v>
      </c>
      <c r="O600" s="4">
        <v>0.110968</v>
      </c>
      <c r="P600" s="4">
        <v>2.0175900000000002</v>
      </c>
    </row>
    <row r="601" spans="1:16" x14ac:dyDescent="0.35">
      <c r="A601" s="4">
        <v>1000</v>
      </c>
      <c r="B601" s="4">
        <v>910</v>
      </c>
      <c r="C601" s="4">
        <v>99.113354000000001</v>
      </c>
      <c r="D601" s="4">
        <v>48.409199999999998</v>
      </c>
      <c r="E601" s="4">
        <v>1.2813600000000001</v>
      </c>
      <c r="F601" s="4">
        <v>14.3169</v>
      </c>
      <c r="G601" s="4">
        <v>2.15279</v>
      </c>
      <c r="H601" s="4">
        <v>2.1793199999999999E-2</v>
      </c>
      <c r="I601" s="4">
        <v>10.4124</v>
      </c>
      <c r="J601" s="4">
        <v>0.24012900000000001</v>
      </c>
      <c r="K601" s="4">
        <v>7.3854800000000003</v>
      </c>
      <c r="L601" s="4">
        <v>11.148899999999999</v>
      </c>
      <c r="M601" s="4">
        <v>2.4012899999999999</v>
      </c>
      <c r="N601" s="4">
        <v>0.100895</v>
      </c>
      <c r="O601" s="4">
        <v>0.110984</v>
      </c>
      <c r="P601" s="4">
        <v>2.01789</v>
      </c>
    </row>
    <row r="602" spans="1:16" x14ac:dyDescent="0.35">
      <c r="A602" s="4">
        <v>1000</v>
      </c>
      <c r="B602" s="4">
        <v>900</v>
      </c>
      <c r="C602" s="4">
        <v>99.097106999999994</v>
      </c>
      <c r="D602" s="4">
        <v>48.417200000000001</v>
      </c>
      <c r="E602" s="4">
        <v>1.2815700000000001</v>
      </c>
      <c r="F602" s="4">
        <v>14.3193</v>
      </c>
      <c r="G602" s="4">
        <v>1.9895</v>
      </c>
      <c r="H602" s="4">
        <v>2.1796800000000002E-2</v>
      </c>
      <c r="I602" s="4">
        <v>10.561299999999999</v>
      </c>
      <c r="J602" s="4">
        <v>0.24016799999999999</v>
      </c>
      <c r="K602" s="4">
        <v>7.3866899999999998</v>
      </c>
      <c r="L602" s="4">
        <v>11.150700000000001</v>
      </c>
      <c r="M602" s="4">
        <v>2.4016799999999998</v>
      </c>
      <c r="N602" s="4">
        <v>0.100911</v>
      </c>
      <c r="O602" s="4">
        <v>0.111002</v>
      </c>
      <c r="P602" s="4">
        <v>2.0182199999999999</v>
      </c>
    </row>
    <row r="603" spans="1:16" x14ac:dyDescent="0.35">
      <c r="A603" s="4">
        <v>1000</v>
      </c>
      <c r="B603" s="4">
        <v>890</v>
      </c>
      <c r="C603" s="4">
        <v>99.078902999999997</v>
      </c>
      <c r="D603" s="4">
        <v>48.426099999999998</v>
      </c>
      <c r="E603" s="4">
        <v>1.2818099999999999</v>
      </c>
      <c r="F603" s="4">
        <v>14.321899999999999</v>
      </c>
      <c r="G603" s="4">
        <v>1.8064800000000001</v>
      </c>
      <c r="H603" s="4">
        <v>2.1800799999999999E-2</v>
      </c>
      <c r="I603" s="4">
        <v>10.728300000000001</v>
      </c>
      <c r="J603" s="4">
        <v>0.24021300000000001</v>
      </c>
      <c r="K603" s="4">
        <v>7.3880499999999998</v>
      </c>
      <c r="L603" s="4">
        <v>11.152699999999999</v>
      </c>
      <c r="M603" s="4">
        <v>2.4021300000000001</v>
      </c>
      <c r="N603" s="4">
        <v>0.10093000000000001</v>
      </c>
      <c r="O603" s="4">
        <v>0.111023</v>
      </c>
      <c r="P603" s="4">
        <v>2.0185900000000001</v>
      </c>
    </row>
    <row r="604" spans="1:16" x14ac:dyDescent="0.35">
      <c r="A604" s="4">
        <v>1000</v>
      </c>
      <c r="B604" s="4">
        <v>880</v>
      </c>
      <c r="C604" s="4">
        <v>99.078854000000007</v>
      </c>
      <c r="D604" s="4">
        <v>48.426099999999998</v>
      </c>
      <c r="E604" s="4">
        <v>1.2818099999999999</v>
      </c>
      <c r="F604" s="4">
        <v>14.321899999999999</v>
      </c>
      <c r="G604" s="4">
        <v>1.80599</v>
      </c>
      <c r="H604" s="4">
        <v>2.1800799999999999E-2</v>
      </c>
      <c r="I604" s="4">
        <v>10.7287</v>
      </c>
      <c r="J604" s="4">
        <v>0.24021300000000001</v>
      </c>
      <c r="K604" s="4">
        <v>7.3880499999999998</v>
      </c>
      <c r="L604" s="4">
        <v>11.152699999999999</v>
      </c>
      <c r="M604" s="4">
        <v>2.4021300000000001</v>
      </c>
      <c r="N604" s="4">
        <v>0.10093000000000001</v>
      </c>
      <c r="O604" s="4">
        <v>0.111023</v>
      </c>
      <c r="P604" s="4">
        <v>2.0185900000000001</v>
      </c>
    </row>
    <row r="605" spans="1:16" x14ac:dyDescent="0.35">
      <c r="A605" s="4">
        <v>1000</v>
      </c>
      <c r="B605" s="4">
        <v>870</v>
      </c>
      <c r="C605" s="4">
        <v>99.078757999999993</v>
      </c>
      <c r="D605" s="4">
        <v>48.426099999999998</v>
      </c>
      <c r="E605" s="4">
        <v>1.2818099999999999</v>
      </c>
      <c r="F605" s="4">
        <v>14.321899999999999</v>
      </c>
      <c r="G605" s="4">
        <v>1.8050200000000001</v>
      </c>
      <c r="H605" s="4">
        <v>2.1800799999999999E-2</v>
      </c>
      <c r="I605" s="4">
        <v>10.7296</v>
      </c>
      <c r="J605" s="4">
        <v>0.24021300000000001</v>
      </c>
      <c r="K605" s="4">
        <v>7.3880600000000003</v>
      </c>
      <c r="L605" s="4">
        <v>11.152699999999999</v>
      </c>
      <c r="M605" s="4">
        <v>2.4021300000000001</v>
      </c>
      <c r="N605" s="4">
        <v>0.10093000000000001</v>
      </c>
      <c r="O605" s="4">
        <v>0.111023</v>
      </c>
      <c r="P605" s="4">
        <v>2.0186000000000002</v>
      </c>
    </row>
    <row r="606" spans="1:16" x14ac:dyDescent="0.35">
      <c r="A606" s="4">
        <v>1000</v>
      </c>
      <c r="B606" s="4">
        <v>860</v>
      </c>
      <c r="C606" s="4">
        <v>99.078615999999997</v>
      </c>
      <c r="D606" s="4">
        <v>48.426200000000001</v>
      </c>
      <c r="E606" s="4">
        <v>1.2818099999999999</v>
      </c>
      <c r="F606" s="4">
        <v>14.321999999999999</v>
      </c>
      <c r="G606" s="4">
        <v>1.80359</v>
      </c>
      <c r="H606" s="4">
        <v>2.1800900000000002E-2</v>
      </c>
      <c r="I606" s="4">
        <v>10.7309</v>
      </c>
      <c r="J606" s="4">
        <v>0.24021300000000001</v>
      </c>
      <c r="K606" s="4">
        <v>7.3880699999999999</v>
      </c>
      <c r="L606" s="4">
        <v>11.152799999999999</v>
      </c>
      <c r="M606" s="4">
        <v>2.4021300000000001</v>
      </c>
      <c r="N606" s="4">
        <v>0.10093000000000001</v>
      </c>
      <c r="O606" s="4">
        <v>0.111023</v>
      </c>
      <c r="P606" s="4">
        <v>2.0186000000000002</v>
      </c>
    </row>
    <row r="607" spans="1:16" x14ac:dyDescent="0.35">
      <c r="A607" s="4">
        <v>1000</v>
      </c>
      <c r="B607" s="4">
        <v>850</v>
      </c>
      <c r="C607" s="4">
        <v>99.078429999999997</v>
      </c>
      <c r="D607" s="4">
        <v>48.426299999999998</v>
      </c>
      <c r="E607" s="4">
        <v>1.2818099999999999</v>
      </c>
      <c r="F607" s="4">
        <v>14.321999999999999</v>
      </c>
      <c r="G607" s="4">
        <v>1.80172</v>
      </c>
      <c r="H607" s="4">
        <v>2.1800900000000002E-2</v>
      </c>
      <c r="I607" s="4">
        <v>10.7326</v>
      </c>
      <c r="J607" s="4">
        <v>0.24021400000000001</v>
      </c>
      <c r="K607" s="4">
        <v>7.38809</v>
      </c>
      <c r="L607" s="4">
        <v>11.152799999999999</v>
      </c>
      <c r="M607" s="4">
        <v>2.4021400000000002</v>
      </c>
      <c r="N607" s="4">
        <v>0.10093000000000001</v>
      </c>
      <c r="O607" s="4">
        <v>0.111023</v>
      </c>
      <c r="P607" s="4">
        <v>2.0186000000000002</v>
      </c>
    </row>
    <row r="608" spans="1:16" x14ac:dyDescent="0.35">
      <c r="A608" s="4" t="s">
        <v>265</v>
      </c>
      <c r="B608" s="4" t="s">
        <v>266</v>
      </c>
    </row>
    <row r="610" spans="1:15" x14ac:dyDescent="0.35">
      <c r="A610" s="4" t="s">
        <v>434</v>
      </c>
      <c r="B610" s="4" t="s">
        <v>435</v>
      </c>
    </row>
    <row r="611" spans="1:15" x14ac:dyDescent="0.35">
      <c r="A611" s="4" t="s">
        <v>268</v>
      </c>
      <c r="B611" s="4" t="s">
        <v>269</v>
      </c>
      <c r="C611" s="4" t="s">
        <v>270</v>
      </c>
      <c r="D611" s="4" t="s">
        <v>3</v>
      </c>
      <c r="E611" s="4" t="s">
        <v>5</v>
      </c>
      <c r="F611" s="4" t="s">
        <v>6</v>
      </c>
      <c r="G611" s="4" t="s">
        <v>7</v>
      </c>
      <c r="H611" s="4" t="s">
        <v>8</v>
      </c>
      <c r="I611" s="4" t="s">
        <v>9</v>
      </c>
      <c r="J611" s="4" t="s">
        <v>10</v>
      </c>
      <c r="K611" s="4" t="s">
        <v>11</v>
      </c>
      <c r="L611" s="4" t="s">
        <v>12</v>
      </c>
      <c r="M611" s="4" t="s">
        <v>13</v>
      </c>
      <c r="N611" s="4" t="s">
        <v>16</v>
      </c>
      <c r="O611" s="4" t="s">
        <v>20</v>
      </c>
    </row>
    <row r="612" spans="1:15" x14ac:dyDescent="0.35">
      <c r="A612" s="4">
        <v>1000</v>
      </c>
      <c r="B612" s="4">
        <v>1400</v>
      </c>
      <c r="C612" s="4">
        <v>99.082746999999998</v>
      </c>
      <c r="D612" s="4" t="s">
        <v>296</v>
      </c>
    </row>
    <row r="613" spans="1:15" x14ac:dyDescent="0.35">
      <c r="A613" s="4">
        <v>1000</v>
      </c>
      <c r="B613" s="4">
        <v>1400</v>
      </c>
      <c r="C613" s="4">
        <v>99.082746999999998</v>
      </c>
      <c r="D613" s="4" t="s">
        <v>296</v>
      </c>
    </row>
    <row r="614" spans="1:15" x14ac:dyDescent="0.35">
      <c r="A614" s="4">
        <v>1000</v>
      </c>
      <c r="B614" s="4">
        <v>1390</v>
      </c>
      <c r="C614" s="4">
        <v>99.082993999999999</v>
      </c>
      <c r="D614" s="4" t="s">
        <v>296</v>
      </c>
    </row>
    <row r="615" spans="1:15" x14ac:dyDescent="0.35">
      <c r="A615" s="4">
        <v>1000</v>
      </c>
      <c r="B615" s="4">
        <v>1380</v>
      </c>
      <c r="C615" s="4">
        <v>99.083264</v>
      </c>
      <c r="D615" s="4" t="s">
        <v>296</v>
      </c>
    </row>
    <row r="616" spans="1:15" x14ac:dyDescent="0.35">
      <c r="A616" s="4">
        <v>1000</v>
      </c>
      <c r="B616" s="4">
        <v>1370</v>
      </c>
      <c r="C616" s="4">
        <v>99.083557999999996</v>
      </c>
      <c r="D616" s="4" t="s">
        <v>296</v>
      </c>
    </row>
    <row r="617" spans="1:15" x14ac:dyDescent="0.35">
      <c r="A617" s="4">
        <v>1000</v>
      </c>
      <c r="B617" s="4">
        <v>1360</v>
      </c>
      <c r="C617" s="4">
        <v>99.083876000000004</v>
      </c>
      <c r="D617" s="4" t="s">
        <v>296</v>
      </c>
    </row>
    <row r="618" spans="1:15" x14ac:dyDescent="0.35">
      <c r="A618" s="4">
        <v>1000</v>
      </c>
      <c r="B618" s="4">
        <v>1350</v>
      </c>
      <c r="C618" s="4">
        <v>99.084218000000007</v>
      </c>
      <c r="D618" s="4" t="s">
        <v>296</v>
      </c>
    </row>
    <row r="619" spans="1:15" x14ac:dyDescent="0.35">
      <c r="A619" s="4">
        <v>1000</v>
      </c>
      <c r="B619" s="4">
        <v>1340</v>
      </c>
      <c r="C619" s="4">
        <v>99.084585000000004</v>
      </c>
      <c r="D619" s="4" t="s">
        <v>296</v>
      </c>
    </row>
    <row r="620" spans="1:15" x14ac:dyDescent="0.35">
      <c r="A620" s="4">
        <v>1000</v>
      </c>
      <c r="B620" s="4">
        <v>1330</v>
      </c>
      <c r="C620" s="4">
        <v>99.084979000000004</v>
      </c>
      <c r="D620" s="4" t="s">
        <v>296</v>
      </c>
    </row>
    <row r="621" spans="1:15" x14ac:dyDescent="0.35">
      <c r="A621" s="4">
        <v>1000</v>
      </c>
      <c r="B621" s="4">
        <v>1320</v>
      </c>
      <c r="C621" s="4">
        <v>99.085398999999995</v>
      </c>
      <c r="D621" s="4" t="s">
        <v>296</v>
      </c>
    </row>
    <row r="622" spans="1:15" x14ac:dyDescent="0.35">
      <c r="A622" s="4">
        <v>1000</v>
      </c>
      <c r="B622" s="4">
        <v>1310</v>
      </c>
      <c r="C622" s="4">
        <v>99.085847000000001</v>
      </c>
      <c r="D622" s="4" t="s">
        <v>296</v>
      </c>
    </row>
    <row r="623" spans="1:15" x14ac:dyDescent="0.35">
      <c r="A623" s="4">
        <v>1000</v>
      </c>
      <c r="B623" s="4">
        <v>1300</v>
      </c>
      <c r="C623" s="4">
        <v>99.086322999999993</v>
      </c>
      <c r="D623" s="4" t="s">
        <v>296</v>
      </c>
    </row>
    <row r="624" spans="1:15" x14ac:dyDescent="0.35">
      <c r="A624" s="4">
        <v>1000</v>
      </c>
      <c r="B624" s="4">
        <v>1290</v>
      </c>
      <c r="C624" s="4">
        <v>99.086828999999994</v>
      </c>
      <c r="D624" s="4" t="s">
        <v>296</v>
      </c>
    </row>
    <row r="625" spans="1:15" x14ac:dyDescent="0.35">
      <c r="A625" s="4">
        <v>1000</v>
      </c>
      <c r="B625" s="4">
        <v>1280</v>
      </c>
      <c r="C625" s="4">
        <v>99.087363999999994</v>
      </c>
      <c r="D625" s="4" t="s">
        <v>296</v>
      </c>
    </row>
    <row r="626" spans="1:15" x14ac:dyDescent="0.35">
      <c r="A626" s="4">
        <v>1000</v>
      </c>
      <c r="B626" s="4">
        <v>1270</v>
      </c>
      <c r="C626" s="4">
        <v>99.087930999999998</v>
      </c>
      <c r="D626" s="4" t="s">
        <v>296</v>
      </c>
    </row>
    <row r="627" spans="1:15" x14ac:dyDescent="0.35">
      <c r="A627" s="4">
        <v>1000</v>
      </c>
      <c r="B627" s="4">
        <v>1260</v>
      </c>
      <c r="C627" s="4">
        <v>99.088530000000006</v>
      </c>
      <c r="D627" s="4" t="s">
        <v>296</v>
      </c>
    </row>
    <row r="628" spans="1:15" x14ac:dyDescent="0.35">
      <c r="A628" s="4">
        <v>1000</v>
      </c>
      <c r="B628" s="4">
        <v>1250</v>
      </c>
      <c r="C628" s="4">
        <v>99.089162000000002</v>
      </c>
      <c r="D628" s="4" t="s">
        <v>296</v>
      </c>
    </row>
    <row r="629" spans="1:15" x14ac:dyDescent="0.35">
      <c r="A629" s="4">
        <v>1000</v>
      </c>
      <c r="B629" s="4">
        <v>1240</v>
      </c>
      <c r="C629" s="4">
        <v>99.089827</v>
      </c>
      <c r="D629" s="4" t="s">
        <v>296</v>
      </c>
    </row>
    <row r="630" spans="1:15" x14ac:dyDescent="0.35">
      <c r="A630" s="4">
        <v>1000</v>
      </c>
      <c r="B630" s="4">
        <v>1230</v>
      </c>
      <c r="C630" s="4">
        <v>99.090528000000006</v>
      </c>
      <c r="D630" s="4" t="s">
        <v>296</v>
      </c>
    </row>
    <row r="631" spans="1:15" x14ac:dyDescent="0.35">
      <c r="A631" s="4">
        <v>1000</v>
      </c>
      <c r="B631" s="4">
        <v>1220</v>
      </c>
      <c r="C631" s="4">
        <v>99.091265000000007</v>
      </c>
      <c r="D631" s="4" t="s">
        <v>296</v>
      </c>
    </row>
    <row r="632" spans="1:15" x14ac:dyDescent="0.35">
      <c r="A632" s="4">
        <v>1000</v>
      </c>
      <c r="B632" s="4">
        <v>1210</v>
      </c>
      <c r="C632" s="4">
        <v>99.092039999999997</v>
      </c>
      <c r="D632" s="4" t="s">
        <v>296</v>
      </c>
    </row>
    <row r="633" spans="1:15" x14ac:dyDescent="0.35">
      <c r="A633" s="4">
        <v>1000</v>
      </c>
      <c r="B633" s="4">
        <v>1200</v>
      </c>
      <c r="C633" s="4">
        <v>99.092853000000005</v>
      </c>
      <c r="D633" s="4" t="s">
        <v>296</v>
      </c>
    </row>
    <row r="634" spans="1:15" x14ac:dyDescent="0.35">
      <c r="A634" s="4">
        <v>1000</v>
      </c>
      <c r="B634" s="4">
        <v>1190</v>
      </c>
      <c r="C634" s="4">
        <v>99.093706999999995</v>
      </c>
      <c r="D634" s="4" t="s">
        <v>296</v>
      </c>
    </row>
    <row r="635" spans="1:15" x14ac:dyDescent="0.35">
      <c r="A635" s="4">
        <v>1000</v>
      </c>
      <c r="B635" s="4">
        <v>1180</v>
      </c>
      <c r="C635" s="4">
        <v>99.094600999999997</v>
      </c>
      <c r="D635" s="4" t="s">
        <v>296</v>
      </c>
    </row>
    <row r="636" spans="1:15" x14ac:dyDescent="0.35">
      <c r="A636" s="4">
        <v>1000</v>
      </c>
      <c r="B636" s="4">
        <v>1170</v>
      </c>
      <c r="C636" s="4">
        <v>99.095539000000002</v>
      </c>
      <c r="D636" s="4" t="s">
        <v>296</v>
      </c>
    </row>
    <row r="637" spans="1:15" x14ac:dyDescent="0.35">
      <c r="A637" s="4">
        <v>1000</v>
      </c>
      <c r="B637" s="4">
        <v>1160</v>
      </c>
      <c r="C637" s="4">
        <v>99.096520999999996</v>
      </c>
      <c r="D637" s="4" t="s">
        <v>296</v>
      </c>
    </row>
    <row r="638" spans="1:15" x14ac:dyDescent="0.35">
      <c r="A638" s="4">
        <v>1000</v>
      </c>
      <c r="B638" s="4">
        <v>1150</v>
      </c>
      <c r="C638" s="4">
        <v>99.096917000000005</v>
      </c>
      <c r="D638" s="4">
        <v>0</v>
      </c>
      <c r="E638" s="4">
        <v>0.06</v>
      </c>
      <c r="F638" s="4">
        <v>1</v>
      </c>
      <c r="G638" s="4">
        <v>9.4</v>
      </c>
      <c r="H638" s="4">
        <v>0</v>
      </c>
      <c r="I638" s="4">
        <v>0</v>
      </c>
      <c r="J638" s="4">
        <v>1.8000000000000001E-4</v>
      </c>
      <c r="K638" s="4">
        <v>1.9000000000000001E-4</v>
      </c>
      <c r="L638" s="4">
        <v>0.01</v>
      </c>
      <c r="M638" s="4">
        <v>2.9999999999999997E-4</v>
      </c>
      <c r="N638" s="4">
        <v>5.0000000000000001E-3</v>
      </c>
      <c r="O638" s="4">
        <v>0</v>
      </c>
    </row>
    <row r="639" spans="1:15" x14ac:dyDescent="0.35">
      <c r="A639" s="4">
        <v>1000</v>
      </c>
      <c r="B639" s="4">
        <v>1140</v>
      </c>
      <c r="C639" s="4">
        <v>99.096000000000004</v>
      </c>
      <c r="D639" s="4">
        <v>0</v>
      </c>
      <c r="E639" s="4">
        <v>0.06</v>
      </c>
      <c r="F639" s="4">
        <v>1</v>
      </c>
      <c r="G639" s="4">
        <v>9.4</v>
      </c>
      <c r="H639" s="4">
        <v>0</v>
      </c>
      <c r="I639" s="4">
        <v>0</v>
      </c>
      <c r="J639" s="4">
        <v>1.8000000000000001E-4</v>
      </c>
      <c r="K639" s="4">
        <v>1.9000000000000001E-4</v>
      </c>
      <c r="L639" s="4">
        <v>0.01</v>
      </c>
      <c r="M639" s="4">
        <v>2.9999999999999997E-4</v>
      </c>
      <c r="N639" s="4">
        <v>5.0000000000000001E-3</v>
      </c>
      <c r="O639" s="4">
        <v>0</v>
      </c>
    </row>
    <row r="640" spans="1:15" x14ac:dyDescent="0.35">
      <c r="A640" s="4">
        <v>1000</v>
      </c>
      <c r="B640" s="4">
        <v>1130</v>
      </c>
      <c r="C640" s="4">
        <v>99.094988999999998</v>
      </c>
      <c r="D640" s="4">
        <v>0</v>
      </c>
      <c r="E640" s="4">
        <v>0.06</v>
      </c>
      <c r="F640" s="4">
        <v>1</v>
      </c>
      <c r="G640" s="4">
        <v>9.4</v>
      </c>
      <c r="H640" s="4">
        <v>0</v>
      </c>
      <c r="I640" s="4">
        <v>0</v>
      </c>
      <c r="J640" s="4">
        <v>1.8000000000000001E-4</v>
      </c>
      <c r="K640" s="4">
        <v>1.9000000000000001E-4</v>
      </c>
      <c r="L640" s="4">
        <v>0.01</v>
      </c>
      <c r="M640" s="4">
        <v>2.9999999999999997E-4</v>
      </c>
      <c r="N640" s="4">
        <v>5.0000000000000001E-3</v>
      </c>
      <c r="O640" s="4">
        <v>0</v>
      </c>
    </row>
    <row r="641" spans="1:15" x14ac:dyDescent="0.35">
      <c r="A641" s="4">
        <v>1000</v>
      </c>
      <c r="B641" s="4">
        <v>1120</v>
      </c>
      <c r="C641" s="4">
        <v>99.094900999999993</v>
      </c>
      <c r="D641" s="4">
        <v>0</v>
      </c>
      <c r="E641" s="4">
        <v>0.84906800000000004</v>
      </c>
      <c r="F641" s="4">
        <v>1.6312500000000001</v>
      </c>
      <c r="G641" s="4">
        <v>9.4</v>
      </c>
      <c r="H641" s="4">
        <v>0.22725200000000001</v>
      </c>
      <c r="I641" s="4">
        <v>0</v>
      </c>
      <c r="J641" s="4">
        <v>6.9762899999999996E-4</v>
      </c>
      <c r="K641" s="4">
        <v>8.1059999999999993E-2</v>
      </c>
      <c r="L641" s="4">
        <v>6.6812899999999995E-2</v>
      </c>
      <c r="M641" s="4">
        <v>4.26251E-4</v>
      </c>
      <c r="N641" s="4">
        <v>0.12809499999999999</v>
      </c>
      <c r="O641" s="4">
        <v>0</v>
      </c>
    </row>
    <row r="642" spans="1:15" x14ac:dyDescent="0.35">
      <c r="A642" s="4">
        <v>1000</v>
      </c>
      <c r="B642" s="4">
        <v>1110</v>
      </c>
      <c r="C642" s="4">
        <v>99.095395999999994</v>
      </c>
      <c r="D642" s="4">
        <v>0</v>
      </c>
      <c r="E642" s="4">
        <v>1.0200400000000001</v>
      </c>
      <c r="F642" s="4">
        <v>1.76803</v>
      </c>
      <c r="G642" s="4">
        <v>9.4</v>
      </c>
      <c r="H642" s="4">
        <v>0.27649099999999999</v>
      </c>
      <c r="I642" s="4">
        <v>0</v>
      </c>
      <c r="J642" s="4">
        <v>8.0978599999999995E-4</v>
      </c>
      <c r="K642" s="4">
        <v>9.8582500000000003E-2</v>
      </c>
      <c r="L642" s="4">
        <v>7.9122799999999993E-2</v>
      </c>
      <c r="M642" s="4">
        <v>4.5360600000000001E-4</v>
      </c>
      <c r="N642" s="4">
        <v>0.15476599999999999</v>
      </c>
      <c r="O642" s="4">
        <v>0</v>
      </c>
    </row>
    <row r="643" spans="1:15" x14ac:dyDescent="0.35">
      <c r="A643" s="4">
        <v>1000</v>
      </c>
      <c r="B643" s="4">
        <v>1100</v>
      </c>
      <c r="C643" s="4">
        <v>99.096334999999996</v>
      </c>
      <c r="D643" s="4">
        <v>0</v>
      </c>
      <c r="E643" s="4">
        <v>1.0852599999999999</v>
      </c>
      <c r="F643" s="4">
        <v>1.8202100000000001</v>
      </c>
      <c r="G643" s="4">
        <v>9.4</v>
      </c>
      <c r="H643" s="4">
        <v>0.29527399999999998</v>
      </c>
      <c r="I643" s="4">
        <v>0</v>
      </c>
      <c r="J643" s="4">
        <v>8.5256899999999996E-4</v>
      </c>
      <c r="K643" s="4">
        <v>0.105267</v>
      </c>
      <c r="L643" s="4">
        <v>8.3818500000000004E-2</v>
      </c>
      <c r="M643" s="4">
        <v>4.64041E-4</v>
      </c>
      <c r="N643" s="4">
        <v>0.16494</v>
      </c>
      <c r="O643" s="4">
        <v>0</v>
      </c>
    </row>
    <row r="644" spans="1:15" x14ac:dyDescent="0.35">
      <c r="A644" s="4">
        <v>1000</v>
      </c>
      <c r="B644" s="4">
        <v>1090</v>
      </c>
      <c r="C644" s="4">
        <v>99.098095999999998</v>
      </c>
      <c r="D644" s="4">
        <v>0</v>
      </c>
      <c r="E644" s="4">
        <v>1.11642</v>
      </c>
      <c r="F644" s="4">
        <v>1.8462799999999999</v>
      </c>
      <c r="G644" s="4">
        <v>9.3897899999999996</v>
      </c>
      <c r="H644" s="4">
        <v>0.30426799999999998</v>
      </c>
      <c r="I644" s="4">
        <v>0</v>
      </c>
      <c r="J644" s="4">
        <v>8.7296900000000002E-4</v>
      </c>
      <c r="K644" s="4">
        <v>0.10846699999999999</v>
      </c>
      <c r="L644" s="4">
        <v>8.6056199999999999E-2</v>
      </c>
      <c r="M644" s="4">
        <v>4.6882100000000002E-4</v>
      </c>
      <c r="N644" s="4">
        <v>0.16980700000000001</v>
      </c>
      <c r="O644" s="4">
        <v>0</v>
      </c>
    </row>
    <row r="645" spans="1:15" x14ac:dyDescent="0.35">
      <c r="A645" s="4">
        <v>1000</v>
      </c>
      <c r="B645" s="4">
        <v>1080</v>
      </c>
      <c r="C645" s="4">
        <v>99.102152000000004</v>
      </c>
      <c r="D645" s="4">
        <v>0</v>
      </c>
      <c r="E645" s="4">
        <v>1.1301099999999999</v>
      </c>
      <c r="F645" s="4">
        <v>1.86199</v>
      </c>
      <c r="G645" s="4">
        <v>9.3470200000000006</v>
      </c>
      <c r="H645" s="4">
        <v>0.30828800000000001</v>
      </c>
      <c r="I645" s="4">
        <v>0</v>
      </c>
      <c r="J645" s="4">
        <v>8.81761E-4</v>
      </c>
      <c r="K645" s="4">
        <v>0.10989699999999999</v>
      </c>
      <c r="L645" s="4">
        <v>8.7015599999999999E-2</v>
      </c>
      <c r="M645" s="4">
        <v>4.7014399999999998E-4</v>
      </c>
      <c r="N645" s="4">
        <v>0.171961</v>
      </c>
      <c r="O645" s="4">
        <v>0</v>
      </c>
    </row>
    <row r="646" spans="1:15" x14ac:dyDescent="0.35">
      <c r="A646" s="4">
        <v>1000</v>
      </c>
      <c r="B646" s="4">
        <v>1070</v>
      </c>
      <c r="C646" s="4">
        <v>99.108300999999997</v>
      </c>
      <c r="D646" s="4">
        <v>0</v>
      </c>
      <c r="E646" s="4">
        <v>1.1349</v>
      </c>
      <c r="F646" s="4">
        <v>1.8722399999999999</v>
      </c>
      <c r="G646" s="4">
        <v>9.2894799999999993</v>
      </c>
      <c r="H646" s="4">
        <v>0.30977300000000002</v>
      </c>
      <c r="I646" s="4">
        <v>0</v>
      </c>
      <c r="J646" s="4">
        <v>8.84653E-4</v>
      </c>
      <c r="K646" s="4">
        <v>0.11042399999999999</v>
      </c>
      <c r="L646" s="4">
        <v>8.7325700000000006E-2</v>
      </c>
      <c r="M646" s="4">
        <v>4.6974499999999998E-4</v>
      </c>
      <c r="N646" s="4">
        <v>0.172735</v>
      </c>
      <c r="O646" s="4">
        <v>0</v>
      </c>
    </row>
    <row r="647" spans="1:15" x14ac:dyDescent="0.35">
      <c r="A647" s="4">
        <v>1000</v>
      </c>
      <c r="B647" s="4">
        <v>1060</v>
      </c>
      <c r="C647" s="4">
        <v>99.115802000000002</v>
      </c>
      <c r="D647" s="4">
        <v>0</v>
      </c>
      <c r="E647" s="4">
        <v>1.0366599999999999</v>
      </c>
      <c r="F647" s="4">
        <v>1.7475700000000001</v>
      </c>
      <c r="G647" s="4">
        <v>8.6060800000000004</v>
      </c>
      <c r="H647" s="4">
        <v>0.28273900000000002</v>
      </c>
      <c r="I647" s="4">
        <v>0</v>
      </c>
      <c r="J647" s="4">
        <v>2.69213E-3</v>
      </c>
      <c r="K647" s="4">
        <v>0.22619900000000001</v>
      </c>
      <c r="L647" s="4">
        <v>8.04671E-2</v>
      </c>
      <c r="M647" s="4">
        <v>2.1126499999999999E-2</v>
      </c>
      <c r="N647" s="4">
        <v>0.159609</v>
      </c>
      <c r="O647" s="4">
        <v>0</v>
      </c>
    </row>
    <row r="648" spans="1:15" x14ac:dyDescent="0.35">
      <c r="A648" s="4">
        <v>1000</v>
      </c>
      <c r="B648" s="4">
        <v>1050</v>
      </c>
      <c r="C648" s="4">
        <v>99.129326000000006</v>
      </c>
      <c r="D648" s="4">
        <v>0</v>
      </c>
      <c r="E648" s="4">
        <v>0.95553999999999994</v>
      </c>
      <c r="F648" s="4">
        <v>1.6547499999999999</v>
      </c>
      <c r="G648" s="4">
        <v>8.0127900000000007</v>
      </c>
      <c r="H648" s="4">
        <v>0.260465</v>
      </c>
      <c r="I648" s="4">
        <v>0</v>
      </c>
      <c r="J648" s="4">
        <v>4.0786599999999996E-3</v>
      </c>
      <c r="K648" s="4">
        <v>0.31473699999999999</v>
      </c>
      <c r="L648" s="4">
        <v>7.4749999999999997E-2</v>
      </c>
      <c r="M648" s="4">
        <v>3.7015199999999998E-2</v>
      </c>
      <c r="N648" s="4">
        <v>0.148676</v>
      </c>
      <c r="O648" s="4">
        <v>0</v>
      </c>
    </row>
    <row r="649" spans="1:15" x14ac:dyDescent="0.35">
      <c r="A649" s="4">
        <v>1000</v>
      </c>
      <c r="B649" s="4">
        <v>1040</v>
      </c>
      <c r="C649" s="4">
        <v>99.146011000000001</v>
      </c>
      <c r="D649" s="4">
        <v>0</v>
      </c>
      <c r="E649" s="4">
        <v>0.89290800000000004</v>
      </c>
      <c r="F649" s="4">
        <v>1.58762</v>
      </c>
      <c r="G649" s="4">
        <v>7.5336499999999997</v>
      </c>
      <c r="H649" s="4">
        <v>0.243309</v>
      </c>
      <c r="I649" s="4">
        <v>0</v>
      </c>
      <c r="J649" s="4">
        <v>5.1156700000000001E-3</v>
      </c>
      <c r="K649" s="4">
        <v>0.38087399999999999</v>
      </c>
      <c r="L649" s="4">
        <v>7.0312299999999994E-2</v>
      </c>
      <c r="M649" s="4">
        <v>4.8913400000000003E-2</v>
      </c>
      <c r="N649" s="4">
        <v>0.140211</v>
      </c>
      <c r="O649" s="4">
        <v>0</v>
      </c>
    </row>
    <row r="650" spans="1:15" x14ac:dyDescent="0.35">
      <c r="A650" s="4">
        <v>1000</v>
      </c>
      <c r="B650" s="4">
        <v>1030</v>
      </c>
      <c r="C650" s="4">
        <v>99.162338000000005</v>
      </c>
      <c r="D650" s="4">
        <v>0</v>
      </c>
      <c r="E650" s="4">
        <v>0.82794800000000002</v>
      </c>
      <c r="F650" s="4">
        <v>1.51088</v>
      </c>
      <c r="G650" s="4">
        <v>7.0364399999999998</v>
      </c>
      <c r="H650" s="4">
        <v>0.22551399999999999</v>
      </c>
      <c r="I650" s="4">
        <v>0</v>
      </c>
      <c r="J650" s="4">
        <v>6.2622099999999998E-3</v>
      </c>
      <c r="K650" s="4">
        <v>0.45422499999999999</v>
      </c>
      <c r="L650" s="4">
        <v>6.5733200000000006E-2</v>
      </c>
      <c r="M650" s="4">
        <v>6.20384E-2</v>
      </c>
      <c r="N650" s="4">
        <v>0.13150400000000001</v>
      </c>
      <c r="O650" s="4">
        <v>0</v>
      </c>
    </row>
    <row r="651" spans="1:15" x14ac:dyDescent="0.35">
      <c r="A651" s="4">
        <v>1000</v>
      </c>
      <c r="B651" s="4">
        <v>1020</v>
      </c>
      <c r="C651" s="4">
        <v>99.176261999999994</v>
      </c>
      <c r="D651" s="4">
        <v>0</v>
      </c>
      <c r="E651" s="4">
        <v>0.74259399999999998</v>
      </c>
      <c r="F651" s="4">
        <v>1.39533</v>
      </c>
      <c r="G651" s="4">
        <v>6.3872999999999998</v>
      </c>
      <c r="H651" s="4">
        <v>0.202125</v>
      </c>
      <c r="I651" s="4">
        <v>0</v>
      </c>
      <c r="J651" s="4">
        <v>7.9187700000000003E-3</v>
      </c>
      <c r="K651" s="4">
        <v>0.56065500000000001</v>
      </c>
      <c r="L651" s="4">
        <v>5.9769299999999997E-2</v>
      </c>
      <c r="M651" s="4">
        <v>8.0941799999999994E-2</v>
      </c>
      <c r="N651" s="4">
        <v>0.120211</v>
      </c>
      <c r="O651" s="4">
        <v>0</v>
      </c>
    </row>
    <row r="652" spans="1:15" x14ac:dyDescent="0.35">
      <c r="A652" s="4">
        <v>1000</v>
      </c>
      <c r="B652" s="4">
        <v>1010</v>
      </c>
      <c r="C652" s="4">
        <v>99.185013999999995</v>
      </c>
      <c r="D652" s="4">
        <v>0</v>
      </c>
      <c r="E652" s="4">
        <v>0.68252800000000002</v>
      </c>
      <c r="F652" s="4">
        <v>1.3097799999999999</v>
      </c>
      <c r="G652" s="4">
        <v>5.9214900000000004</v>
      </c>
      <c r="H652" s="4">
        <v>0.18568299999999999</v>
      </c>
      <c r="I652" s="4">
        <v>0</v>
      </c>
      <c r="J652" s="4">
        <v>9.1606900000000008E-3</v>
      </c>
      <c r="K652" s="4">
        <v>0.64065499999999997</v>
      </c>
      <c r="L652" s="4">
        <v>5.55924E-2</v>
      </c>
      <c r="M652" s="4">
        <v>9.5085199999999995E-2</v>
      </c>
      <c r="N652" s="4">
        <v>0.112345</v>
      </c>
      <c r="O652" s="4">
        <v>0</v>
      </c>
    </row>
    <row r="653" spans="1:15" x14ac:dyDescent="0.35">
      <c r="A653" s="4">
        <v>1000</v>
      </c>
      <c r="B653" s="4">
        <v>1000</v>
      </c>
      <c r="C653" s="4">
        <v>99.197221999999996</v>
      </c>
      <c r="D653" s="4">
        <v>0</v>
      </c>
      <c r="E653" s="4">
        <v>0.67751600000000001</v>
      </c>
      <c r="F653" s="4">
        <v>1.2714000000000001</v>
      </c>
      <c r="G653" s="4">
        <v>5.5467899999999997</v>
      </c>
      <c r="H653" s="4">
        <v>0.18492800000000001</v>
      </c>
      <c r="I653" s="4">
        <v>0</v>
      </c>
      <c r="J653" s="4">
        <v>1.0231799999999999E-2</v>
      </c>
      <c r="K653" s="4">
        <v>0.71236999999999995</v>
      </c>
      <c r="L653" s="4">
        <v>5.53651E-2</v>
      </c>
      <c r="M653" s="4">
        <v>0.106951</v>
      </c>
      <c r="N653" s="4">
        <v>0.112816</v>
      </c>
      <c r="O653" s="4">
        <v>0</v>
      </c>
    </row>
    <row r="654" spans="1:15" x14ac:dyDescent="0.35">
      <c r="A654" s="4">
        <v>1000</v>
      </c>
      <c r="B654" s="4">
        <v>990</v>
      </c>
      <c r="C654" s="4">
        <v>99.204930000000004</v>
      </c>
      <c r="D654" s="4">
        <v>0</v>
      </c>
      <c r="E654" s="4">
        <v>0.67380700000000004</v>
      </c>
      <c r="F654" s="4">
        <v>1.2401500000000001</v>
      </c>
      <c r="G654" s="4">
        <v>5.27081</v>
      </c>
      <c r="H654" s="4">
        <v>0.184367</v>
      </c>
      <c r="I654" s="4">
        <v>0</v>
      </c>
      <c r="J654" s="4">
        <v>1.1064299999999999E-2</v>
      </c>
      <c r="K654" s="4">
        <v>0.76810999999999996</v>
      </c>
      <c r="L654" s="4">
        <v>5.5211000000000003E-2</v>
      </c>
      <c r="M654" s="4">
        <v>0.116173</v>
      </c>
      <c r="N654" s="4">
        <v>0.113205</v>
      </c>
      <c r="O654" s="4">
        <v>0</v>
      </c>
    </row>
    <row r="655" spans="1:15" x14ac:dyDescent="0.35">
      <c r="A655" s="4">
        <v>1000</v>
      </c>
      <c r="B655" s="4">
        <v>980</v>
      </c>
      <c r="C655" s="4">
        <v>99.205521000000005</v>
      </c>
      <c r="D655" s="4">
        <v>0</v>
      </c>
      <c r="E655" s="4">
        <v>0.66067799999999999</v>
      </c>
      <c r="F655" s="4">
        <v>1.2059899999999999</v>
      </c>
      <c r="G655" s="4">
        <v>5.06358</v>
      </c>
      <c r="H655" s="4">
        <v>0.18096699999999999</v>
      </c>
      <c r="I655" s="4">
        <v>0</v>
      </c>
      <c r="J655" s="4">
        <v>1.17213E-2</v>
      </c>
      <c r="K655" s="4">
        <v>0.81148900000000002</v>
      </c>
      <c r="L655" s="4">
        <v>5.4363500000000002E-2</v>
      </c>
      <c r="M655" s="4">
        <v>0.12352200000000001</v>
      </c>
      <c r="N655" s="4">
        <v>0.11192199999999999</v>
      </c>
      <c r="O655" s="4">
        <v>0</v>
      </c>
    </row>
    <row r="656" spans="1:15" x14ac:dyDescent="0.35">
      <c r="A656" s="4">
        <v>1000</v>
      </c>
      <c r="B656" s="4">
        <v>970</v>
      </c>
      <c r="C656" s="4">
        <v>99.200406000000001</v>
      </c>
      <c r="D656" s="4">
        <v>0</v>
      </c>
      <c r="E656" s="4">
        <v>0.64545399999999997</v>
      </c>
      <c r="F656" s="4">
        <v>1.17363</v>
      </c>
      <c r="G656" s="4">
        <v>4.9067999999999996</v>
      </c>
      <c r="H656" s="4">
        <v>0.176871</v>
      </c>
      <c r="I656" s="4">
        <v>0</v>
      </c>
      <c r="J656" s="4">
        <v>1.2248999999999999E-2</v>
      </c>
      <c r="K656" s="4">
        <v>0.84604800000000002</v>
      </c>
      <c r="L656" s="4">
        <v>5.3352700000000003E-2</v>
      </c>
      <c r="M656" s="4">
        <v>0.12945799999999999</v>
      </c>
      <c r="N656" s="4">
        <v>0.11015999999999999</v>
      </c>
      <c r="O656" s="4">
        <v>0</v>
      </c>
    </row>
    <row r="657" spans="1:15" x14ac:dyDescent="0.35">
      <c r="A657" s="4">
        <v>1000</v>
      </c>
      <c r="B657" s="4">
        <v>960</v>
      </c>
      <c r="C657" s="4">
        <v>99.190948000000006</v>
      </c>
      <c r="D657" s="4">
        <v>0</v>
      </c>
      <c r="E657" s="4">
        <v>0.63191200000000003</v>
      </c>
      <c r="F657" s="4">
        <v>1.14581</v>
      </c>
      <c r="G657" s="4">
        <v>4.79216</v>
      </c>
      <c r="H657" s="4">
        <v>0.173181</v>
      </c>
      <c r="I657" s="4">
        <v>0</v>
      </c>
      <c r="J657" s="4">
        <v>1.26651E-2</v>
      </c>
      <c r="K657" s="4">
        <v>0.87319999999999998</v>
      </c>
      <c r="L657" s="4">
        <v>5.2450700000000003E-2</v>
      </c>
      <c r="M657" s="4">
        <v>0.13414899999999999</v>
      </c>
      <c r="N657" s="4">
        <v>0.108528</v>
      </c>
      <c r="O657" s="4">
        <v>0</v>
      </c>
    </row>
    <row r="658" spans="1:15" x14ac:dyDescent="0.35">
      <c r="A658" s="4">
        <v>1000</v>
      </c>
      <c r="B658" s="4">
        <v>950</v>
      </c>
      <c r="C658" s="4">
        <v>99.176706999999993</v>
      </c>
      <c r="D658" s="4">
        <v>0</v>
      </c>
      <c r="E658" s="4">
        <v>0.62060700000000002</v>
      </c>
      <c r="F658" s="4">
        <v>1.1212200000000001</v>
      </c>
      <c r="G658" s="4">
        <v>4.7056199999999997</v>
      </c>
      <c r="H658" s="4">
        <v>0.17008400000000001</v>
      </c>
      <c r="I658" s="4">
        <v>0</v>
      </c>
      <c r="J658" s="4">
        <v>1.2995700000000001E-2</v>
      </c>
      <c r="K658" s="4">
        <v>0.89474100000000001</v>
      </c>
      <c r="L658" s="4">
        <v>5.1697699999999999E-2</v>
      </c>
      <c r="M658" s="4">
        <v>0.137881</v>
      </c>
      <c r="N658" s="4">
        <v>0.107144</v>
      </c>
      <c r="O658" s="4">
        <v>0</v>
      </c>
    </row>
    <row r="659" spans="1:15" x14ac:dyDescent="0.35">
      <c r="A659" s="4">
        <v>1000</v>
      </c>
      <c r="B659" s="4">
        <v>940</v>
      </c>
      <c r="C659" s="4">
        <v>99.160522</v>
      </c>
      <c r="D659" s="4">
        <v>0</v>
      </c>
      <c r="E659" s="4">
        <v>0.613259</v>
      </c>
      <c r="F659" s="4">
        <v>1.10293</v>
      </c>
      <c r="G659" s="4">
        <v>4.6514899999999999</v>
      </c>
      <c r="H659" s="4">
        <v>0.168068</v>
      </c>
      <c r="I659" s="4">
        <v>0</v>
      </c>
      <c r="J659" s="4">
        <v>1.3237199999999999E-2</v>
      </c>
      <c r="K659" s="4">
        <v>0.91052299999999997</v>
      </c>
      <c r="L659" s="4">
        <v>5.12185E-2</v>
      </c>
      <c r="M659" s="4">
        <v>0.1406</v>
      </c>
      <c r="N659" s="4">
        <v>0.10627</v>
      </c>
      <c r="O659" s="4">
        <v>0</v>
      </c>
    </row>
    <row r="660" spans="1:15" x14ac:dyDescent="0.35">
      <c r="A660" s="4">
        <v>1000</v>
      </c>
      <c r="B660" s="4">
        <v>930</v>
      </c>
      <c r="C660" s="4">
        <v>99.143963999999997</v>
      </c>
      <c r="D660" s="4">
        <v>0</v>
      </c>
      <c r="E660" s="4">
        <v>0.60928099999999996</v>
      </c>
      <c r="F660" s="4">
        <v>1.09006</v>
      </c>
      <c r="G660" s="4">
        <v>4.6214500000000003</v>
      </c>
      <c r="H660" s="4">
        <v>0.16697699999999999</v>
      </c>
      <c r="I660" s="4">
        <v>0</v>
      </c>
      <c r="J660" s="4">
        <v>1.34076E-2</v>
      </c>
      <c r="K660" s="4">
        <v>0.92172100000000001</v>
      </c>
      <c r="L660" s="4">
        <v>5.0971799999999998E-2</v>
      </c>
      <c r="M660" s="4">
        <v>0.14251</v>
      </c>
      <c r="N660" s="4">
        <v>0.105837</v>
      </c>
      <c r="O660" s="4">
        <v>0</v>
      </c>
    </row>
    <row r="661" spans="1:15" x14ac:dyDescent="0.35">
      <c r="A661" s="4">
        <v>1000</v>
      </c>
      <c r="B661" s="4">
        <v>920</v>
      </c>
      <c r="C661" s="4">
        <v>99.128072000000003</v>
      </c>
      <c r="D661" s="4">
        <v>0</v>
      </c>
      <c r="E661" s="4">
        <v>0.60771699999999995</v>
      </c>
      <c r="F661" s="4">
        <v>1.08128</v>
      </c>
      <c r="G661" s="4">
        <v>4.60771</v>
      </c>
      <c r="H661" s="4">
        <v>0.16655200000000001</v>
      </c>
      <c r="I661" s="4">
        <v>0</v>
      </c>
      <c r="J661" s="4">
        <v>1.35259E-2</v>
      </c>
      <c r="K661" s="4">
        <v>0.92955900000000002</v>
      </c>
      <c r="L661" s="4">
        <v>5.0890900000000003E-2</v>
      </c>
      <c r="M661" s="4">
        <v>0.14382700000000001</v>
      </c>
      <c r="N661" s="4">
        <v>0.10571999999999999</v>
      </c>
      <c r="O661" s="4">
        <v>0</v>
      </c>
    </row>
    <row r="662" spans="1:15" x14ac:dyDescent="0.35">
      <c r="A662" s="4">
        <v>1000</v>
      </c>
      <c r="B662" s="4">
        <v>910</v>
      </c>
      <c r="C662" s="4">
        <v>99.113354000000001</v>
      </c>
      <c r="D662" s="4">
        <v>0</v>
      </c>
      <c r="E662" s="4">
        <v>0.60773600000000005</v>
      </c>
      <c r="F662" s="4">
        <v>1.0753699999999999</v>
      </c>
      <c r="G662" s="4">
        <v>4.6044099999999997</v>
      </c>
      <c r="H662" s="4">
        <v>0.16656399999999999</v>
      </c>
      <c r="I662" s="4">
        <v>0</v>
      </c>
      <c r="J662" s="4">
        <v>1.3607899999999999E-2</v>
      </c>
      <c r="K662" s="4">
        <v>0.93504900000000002</v>
      </c>
      <c r="L662" s="4">
        <v>5.09176E-2</v>
      </c>
      <c r="M662" s="4">
        <v>0.144732</v>
      </c>
      <c r="N662" s="4">
        <v>0.105806</v>
      </c>
      <c r="O662" s="4">
        <v>0</v>
      </c>
    </row>
    <row r="663" spans="1:15" x14ac:dyDescent="0.35">
      <c r="A663" s="4">
        <v>1000</v>
      </c>
      <c r="B663" s="4">
        <v>900</v>
      </c>
      <c r="C663" s="4">
        <v>99.097106999999994</v>
      </c>
      <c r="D663" s="4">
        <v>0</v>
      </c>
      <c r="E663" s="4">
        <v>0.60854299999999995</v>
      </c>
      <c r="F663" s="4">
        <v>1.0672900000000001</v>
      </c>
      <c r="G663" s="4">
        <v>4.6109299999999998</v>
      </c>
      <c r="H663" s="4">
        <v>0.16678399999999999</v>
      </c>
      <c r="I663" s="4">
        <v>0</v>
      </c>
      <c r="J663" s="4">
        <v>1.36785E-2</v>
      </c>
      <c r="K663" s="4">
        <v>0.93982500000000002</v>
      </c>
      <c r="L663" s="4">
        <v>5.1003199999999999E-2</v>
      </c>
      <c r="M663" s="4">
        <v>0.145507</v>
      </c>
      <c r="N663" s="4">
        <v>0.106</v>
      </c>
      <c r="O663" s="4">
        <v>0</v>
      </c>
    </row>
    <row r="664" spans="1:15" x14ac:dyDescent="0.35">
      <c r="A664" s="4">
        <v>1000</v>
      </c>
      <c r="B664" s="4">
        <v>890</v>
      </c>
      <c r="C664" s="4">
        <v>99.078902999999997</v>
      </c>
      <c r="D664" s="4">
        <v>0</v>
      </c>
      <c r="E664" s="4">
        <v>0.60912599999999995</v>
      </c>
      <c r="F664" s="4">
        <v>1.0529900000000001</v>
      </c>
      <c r="G664" s="4">
        <v>4.6259300000000003</v>
      </c>
      <c r="H664" s="4">
        <v>0.16692399999999999</v>
      </c>
      <c r="I664" s="4">
        <v>0</v>
      </c>
      <c r="J664" s="4">
        <v>1.37497E-2</v>
      </c>
      <c r="K664" s="4">
        <v>0.94463600000000003</v>
      </c>
      <c r="L664" s="4">
        <v>5.1077999999999998E-2</v>
      </c>
      <c r="M664" s="4">
        <v>0.14629200000000001</v>
      </c>
      <c r="N664" s="4">
        <v>0.106155</v>
      </c>
      <c r="O664" s="4">
        <v>0</v>
      </c>
    </row>
    <row r="665" spans="1:15" x14ac:dyDescent="0.35">
      <c r="A665" s="4">
        <v>1000</v>
      </c>
      <c r="B665" s="4">
        <v>880</v>
      </c>
      <c r="C665" s="4">
        <v>99.078854000000007</v>
      </c>
      <c r="D665" s="4">
        <v>0</v>
      </c>
      <c r="E665" s="4">
        <v>0.60840499999999997</v>
      </c>
      <c r="F665" s="4">
        <v>1.05114</v>
      </c>
      <c r="G665" s="4">
        <v>4.6263100000000001</v>
      </c>
      <c r="H665" s="4">
        <v>0.166716</v>
      </c>
      <c r="I665" s="4">
        <v>0</v>
      </c>
      <c r="J665" s="4">
        <v>1.37509E-2</v>
      </c>
      <c r="K665" s="4">
        <v>0.94467900000000005</v>
      </c>
      <c r="L665" s="4">
        <v>5.10269E-2</v>
      </c>
      <c r="M665" s="4">
        <v>0.146311</v>
      </c>
      <c r="N665" s="4">
        <v>0.106044</v>
      </c>
      <c r="O665" s="4">
        <v>0</v>
      </c>
    </row>
    <row r="666" spans="1:15" x14ac:dyDescent="0.35">
      <c r="A666" s="4">
        <v>1000</v>
      </c>
      <c r="B666" s="4">
        <v>870</v>
      </c>
      <c r="C666" s="4">
        <v>99.078757999999993</v>
      </c>
      <c r="D666" s="4">
        <v>0</v>
      </c>
      <c r="E666" s="4">
        <v>0.60765100000000005</v>
      </c>
      <c r="F666" s="4">
        <v>1.0492699999999999</v>
      </c>
      <c r="G666" s="4">
        <v>4.6265599999999996</v>
      </c>
      <c r="H666" s="4">
        <v>0.16649900000000001</v>
      </c>
      <c r="I666" s="4">
        <v>0</v>
      </c>
      <c r="J666" s="4">
        <v>1.3752500000000001E-2</v>
      </c>
      <c r="K666" s="4">
        <v>0.944743</v>
      </c>
      <c r="L666" s="4">
        <v>5.0973499999999998E-2</v>
      </c>
      <c r="M666" s="4">
        <v>0.14633499999999999</v>
      </c>
      <c r="N666" s="4">
        <v>0.105929</v>
      </c>
      <c r="O666" s="4">
        <v>0</v>
      </c>
    </row>
    <row r="667" spans="1:15" x14ac:dyDescent="0.35">
      <c r="A667" s="4">
        <v>1000</v>
      </c>
      <c r="B667" s="4">
        <v>860</v>
      </c>
      <c r="C667" s="4">
        <v>99.078615999999997</v>
      </c>
      <c r="D667" s="4">
        <v>0</v>
      </c>
      <c r="E667" s="4">
        <v>0.60686799999999996</v>
      </c>
      <c r="F667" s="4">
        <v>1.04739</v>
      </c>
      <c r="G667" s="4">
        <v>4.6266699999999998</v>
      </c>
      <c r="H667" s="4">
        <v>0.166273</v>
      </c>
      <c r="I667" s="4">
        <v>0</v>
      </c>
      <c r="J667" s="4">
        <v>1.37544E-2</v>
      </c>
      <c r="K667" s="4">
        <v>0.94482999999999995</v>
      </c>
      <c r="L667" s="4">
        <v>5.0917999999999998E-2</v>
      </c>
      <c r="M667" s="4">
        <v>0.14636199999999999</v>
      </c>
      <c r="N667" s="4">
        <v>0.105809</v>
      </c>
      <c r="O667" s="4">
        <v>0</v>
      </c>
    </row>
    <row r="668" spans="1:15" x14ac:dyDescent="0.35">
      <c r="A668" s="4">
        <v>1000</v>
      </c>
      <c r="B668" s="4">
        <v>850</v>
      </c>
      <c r="C668" s="4">
        <v>99.078429999999997</v>
      </c>
      <c r="D668" s="4">
        <v>0</v>
      </c>
      <c r="E668" s="4">
        <v>0.60605699999999996</v>
      </c>
      <c r="F668" s="4">
        <v>1.0455099999999999</v>
      </c>
      <c r="G668" s="4">
        <v>4.6266299999999996</v>
      </c>
      <c r="H668" s="4">
        <v>0.16603899999999999</v>
      </c>
      <c r="I668" s="4">
        <v>0</v>
      </c>
      <c r="J668" s="4">
        <v>1.37567E-2</v>
      </c>
      <c r="K668" s="4">
        <v>0.94494</v>
      </c>
      <c r="L668" s="4">
        <v>5.0860599999999999E-2</v>
      </c>
      <c r="M668" s="4">
        <v>0.146394</v>
      </c>
      <c r="N668" s="4">
        <v>0.105685</v>
      </c>
      <c r="O668" s="4">
        <v>0</v>
      </c>
    </row>
    <row r="670" spans="1:15" x14ac:dyDescent="0.35">
      <c r="A670" s="4" t="s">
        <v>433</v>
      </c>
      <c r="B670" s="4" t="s">
        <v>436</v>
      </c>
    </row>
    <row r="671" spans="1:15" x14ac:dyDescent="0.35">
      <c r="A671" s="4" t="s">
        <v>268</v>
      </c>
      <c r="B671" s="4" t="s">
        <v>269</v>
      </c>
      <c r="C671" s="4" t="s">
        <v>270</v>
      </c>
      <c r="D671" s="4" t="s">
        <v>3</v>
      </c>
      <c r="E671" s="4" t="s">
        <v>5</v>
      </c>
      <c r="F671" s="4" t="s">
        <v>6</v>
      </c>
      <c r="G671" s="4" t="s">
        <v>7</v>
      </c>
      <c r="H671" s="4" t="s">
        <v>8</v>
      </c>
      <c r="I671" s="4" t="s">
        <v>9</v>
      </c>
      <c r="J671" s="4" t="s">
        <v>10</v>
      </c>
      <c r="K671" s="4" t="s">
        <v>11</v>
      </c>
      <c r="L671" s="4" t="s">
        <v>12</v>
      </c>
      <c r="M671" s="4" t="s">
        <v>13</v>
      </c>
      <c r="N671" s="4" t="s">
        <v>16</v>
      </c>
      <c r="O671" s="4" t="s">
        <v>20</v>
      </c>
    </row>
    <row r="672" spans="1:15" x14ac:dyDescent="0.35">
      <c r="A672" s="4">
        <v>1000</v>
      </c>
      <c r="B672" s="4">
        <v>1400</v>
      </c>
      <c r="C672" s="4">
        <v>99.082746999999998</v>
      </c>
      <c r="D672" s="4">
        <v>600</v>
      </c>
      <c r="E672" s="4">
        <v>207</v>
      </c>
      <c r="F672" s="4">
        <v>53</v>
      </c>
      <c r="G672" s="4">
        <v>113</v>
      </c>
      <c r="H672" s="4">
        <v>161</v>
      </c>
      <c r="I672" s="4">
        <v>121</v>
      </c>
      <c r="J672" s="4">
        <v>15</v>
      </c>
      <c r="K672" s="4">
        <v>209</v>
      </c>
      <c r="L672" s="4">
        <v>78</v>
      </c>
      <c r="M672" s="4">
        <v>187</v>
      </c>
      <c r="N672" s="4">
        <v>27</v>
      </c>
      <c r="O672" s="4">
        <v>23</v>
      </c>
    </row>
    <row r="673" spans="1:15" x14ac:dyDescent="0.35">
      <c r="A673" s="4">
        <v>1000</v>
      </c>
      <c r="B673" s="4">
        <v>1400</v>
      </c>
      <c r="C673" s="4">
        <v>99.082746999999998</v>
      </c>
      <c r="D673" s="4">
        <v>600</v>
      </c>
      <c r="E673" s="4">
        <v>207</v>
      </c>
      <c r="F673" s="4">
        <v>53</v>
      </c>
      <c r="G673" s="4">
        <v>113</v>
      </c>
      <c r="H673" s="4">
        <v>161</v>
      </c>
      <c r="I673" s="4">
        <v>121</v>
      </c>
      <c r="J673" s="4">
        <v>15</v>
      </c>
      <c r="K673" s="4">
        <v>209</v>
      </c>
      <c r="L673" s="4">
        <v>78</v>
      </c>
      <c r="M673" s="4">
        <v>187</v>
      </c>
      <c r="N673" s="4">
        <v>27</v>
      </c>
      <c r="O673" s="4">
        <v>23</v>
      </c>
    </row>
    <row r="674" spans="1:15" x14ac:dyDescent="0.35">
      <c r="A674" s="4">
        <v>1000</v>
      </c>
      <c r="B674" s="4">
        <v>1390</v>
      </c>
      <c r="C674" s="4">
        <v>99.082993999999999</v>
      </c>
      <c r="D674" s="4">
        <v>600</v>
      </c>
      <c r="E674" s="4">
        <v>207</v>
      </c>
      <c r="F674" s="4">
        <v>53</v>
      </c>
      <c r="G674" s="4">
        <v>113</v>
      </c>
      <c r="H674" s="4">
        <v>161</v>
      </c>
      <c r="I674" s="4">
        <v>121</v>
      </c>
      <c r="J674" s="4">
        <v>15</v>
      </c>
      <c r="K674" s="4">
        <v>209</v>
      </c>
      <c r="L674" s="4">
        <v>78</v>
      </c>
      <c r="M674" s="4">
        <v>187</v>
      </c>
      <c r="N674" s="4">
        <v>27</v>
      </c>
      <c r="O674" s="4">
        <v>23</v>
      </c>
    </row>
    <row r="675" spans="1:15" x14ac:dyDescent="0.35">
      <c r="A675" s="4">
        <v>1000</v>
      </c>
      <c r="B675" s="4">
        <v>1380</v>
      </c>
      <c r="C675" s="4">
        <v>99.083264</v>
      </c>
      <c r="D675" s="4">
        <v>600</v>
      </c>
      <c r="E675" s="4">
        <v>207</v>
      </c>
      <c r="F675" s="4">
        <v>53</v>
      </c>
      <c r="G675" s="4">
        <v>113</v>
      </c>
      <c r="H675" s="4">
        <v>161</v>
      </c>
      <c r="I675" s="4">
        <v>121</v>
      </c>
      <c r="J675" s="4">
        <v>15</v>
      </c>
      <c r="K675" s="4">
        <v>209</v>
      </c>
      <c r="L675" s="4">
        <v>78</v>
      </c>
      <c r="M675" s="4">
        <v>187</v>
      </c>
      <c r="N675" s="4">
        <v>27</v>
      </c>
      <c r="O675" s="4">
        <v>23</v>
      </c>
    </row>
    <row r="676" spans="1:15" x14ac:dyDescent="0.35">
      <c r="A676" s="4">
        <v>1000</v>
      </c>
      <c r="B676" s="4">
        <v>1370</v>
      </c>
      <c r="C676" s="4">
        <v>99.083557999999996</v>
      </c>
      <c r="D676" s="4">
        <v>600</v>
      </c>
      <c r="E676" s="4">
        <v>207</v>
      </c>
      <c r="F676" s="4">
        <v>53</v>
      </c>
      <c r="G676" s="4">
        <v>113</v>
      </c>
      <c r="H676" s="4">
        <v>161</v>
      </c>
      <c r="I676" s="4">
        <v>121</v>
      </c>
      <c r="J676" s="4">
        <v>15</v>
      </c>
      <c r="K676" s="4">
        <v>209</v>
      </c>
      <c r="L676" s="4">
        <v>78</v>
      </c>
      <c r="M676" s="4">
        <v>187</v>
      </c>
      <c r="N676" s="4">
        <v>27</v>
      </c>
      <c r="O676" s="4">
        <v>23</v>
      </c>
    </row>
    <row r="677" spans="1:15" x14ac:dyDescent="0.35">
      <c r="A677" s="4">
        <v>1000</v>
      </c>
      <c r="B677" s="4">
        <v>1360</v>
      </c>
      <c r="C677" s="4">
        <v>99.083876000000004</v>
      </c>
      <c r="D677" s="4">
        <v>600</v>
      </c>
      <c r="E677" s="4">
        <v>207</v>
      </c>
      <c r="F677" s="4">
        <v>53</v>
      </c>
      <c r="G677" s="4">
        <v>113</v>
      </c>
      <c r="H677" s="4">
        <v>161</v>
      </c>
      <c r="I677" s="4">
        <v>121</v>
      </c>
      <c r="J677" s="4">
        <v>15</v>
      </c>
      <c r="K677" s="4">
        <v>209</v>
      </c>
      <c r="L677" s="4">
        <v>78</v>
      </c>
      <c r="M677" s="4">
        <v>187</v>
      </c>
      <c r="N677" s="4">
        <v>27</v>
      </c>
      <c r="O677" s="4">
        <v>23</v>
      </c>
    </row>
    <row r="678" spans="1:15" x14ac:dyDescent="0.35">
      <c r="A678" s="4">
        <v>1000</v>
      </c>
      <c r="B678" s="4">
        <v>1350</v>
      </c>
      <c r="C678" s="4">
        <v>99.084218000000007</v>
      </c>
      <c r="D678" s="4">
        <v>600</v>
      </c>
      <c r="E678" s="4">
        <v>207</v>
      </c>
      <c r="F678" s="4">
        <v>53</v>
      </c>
      <c r="G678" s="4">
        <v>113</v>
      </c>
      <c r="H678" s="4">
        <v>161</v>
      </c>
      <c r="I678" s="4">
        <v>121</v>
      </c>
      <c r="J678" s="4">
        <v>15</v>
      </c>
      <c r="K678" s="4">
        <v>209</v>
      </c>
      <c r="L678" s="4">
        <v>78</v>
      </c>
      <c r="M678" s="4">
        <v>187</v>
      </c>
      <c r="N678" s="4">
        <v>27</v>
      </c>
      <c r="O678" s="4">
        <v>23</v>
      </c>
    </row>
    <row r="679" spans="1:15" x14ac:dyDescent="0.35">
      <c r="A679" s="4">
        <v>1000</v>
      </c>
      <c r="B679" s="4">
        <v>1340</v>
      </c>
      <c r="C679" s="4">
        <v>99.084585000000004</v>
      </c>
      <c r="D679" s="4">
        <v>600</v>
      </c>
      <c r="E679" s="4">
        <v>207</v>
      </c>
      <c r="F679" s="4">
        <v>53</v>
      </c>
      <c r="G679" s="4">
        <v>113</v>
      </c>
      <c r="H679" s="4">
        <v>161</v>
      </c>
      <c r="I679" s="4">
        <v>121</v>
      </c>
      <c r="J679" s="4">
        <v>15</v>
      </c>
      <c r="K679" s="4">
        <v>209</v>
      </c>
      <c r="L679" s="4">
        <v>78</v>
      </c>
      <c r="M679" s="4">
        <v>187</v>
      </c>
      <c r="N679" s="4">
        <v>27</v>
      </c>
      <c r="O679" s="4">
        <v>23</v>
      </c>
    </row>
    <row r="680" spans="1:15" x14ac:dyDescent="0.35">
      <c r="A680" s="4">
        <v>1000</v>
      </c>
      <c r="B680" s="4">
        <v>1330</v>
      </c>
      <c r="C680" s="4">
        <v>99.084979000000004</v>
      </c>
      <c r="D680" s="4">
        <v>600</v>
      </c>
      <c r="E680" s="4">
        <v>207</v>
      </c>
      <c r="F680" s="4">
        <v>53</v>
      </c>
      <c r="G680" s="4">
        <v>113</v>
      </c>
      <c r="H680" s="4">
        <v>161</v>
      </c>
      <c r="I680" s="4">
        <v>121</v>
      </c>
      <c r="J680" s="4">
        <v>15</v>
      </c>
      <c r="K680" s="4">
        <v>209</v>
      </c>
      <c r="L680" s="4">
        <v>78</v>
      </c>
      <c r="M680" s="4">
        <v>187</v>
      </c>
      <c r="N680" s="4">
        <v>27</v>
      </c>
      <c r="O680" s="4">
        <v>23</v>
      </c>
    </row>
    <row r="681" spans="1:15" x14ac:dyDescent="0.35">
      <c r="A681" s="4">
        <v>1000</v>
      </c>
      <c r="B681" s="4">
        <v>1320</v>
      </c>
      <c r="C681" s="4">
        <v>99.085398999999995</v>
      </c>
      <c r="D681" s="4">
        <v>600</v>
      </c>
      <c r="E681" s="4">
        <v>207</v>
      </c>
      <c r="F681" s="4">
        <v>53</v>
      </c>
      <c r="G681" s="4">
        <v>113</v>
      </c>
      <c r="H681" s="4">
        <v>161</v>
      </c>
      <c r="I681" s="4">
        <v>121</v>
      </c>
      <c r="J681" s="4">
        <v>15</v>
      </c>
      <c r="K681" s="4">
        <v>209</v>
      </c>
      <c r="L681" s="4">
        <v>78</v>
      </c>
      <c r="M681" s="4">
        <v>187</v>
      </c>
      <c r="N681" s="4">
        <v>27</v>
      </c>
      <c r="O681" s="4">
        <v>23</v>
      </c>
    </row>
    <row r="682" spans="1:15" x14ac:dyDescent="0.35">
      <c r="A682" s="4">
        <v>1000</v>
      </c>
      <c r="B682" s="4">
        <v>1310</v>
      </c>
      <c r="C682" s="4">
        <v>99.085847000000001</v>
      </c>
      <c r="D682" s="4">
        <v>600</v>
      </c>
      <c r="E682" s="4">
        <v>207</v>
      </c>
      <c r="F682" s="4">
        <v>53</v>
      </c>
      <c r="G682" s="4">
        <v>113</v>
      </c>
      <c r="H682" s="4">
        <v>161</v>
      </c>
      <c r="I682" s="4">
        <v>121</v>
      </c>
      <c r="J682" s="4">
        <v>15</v>
      </c>
      <c r="K682" s="4">
        <v>209</v>
      </c>
      <c r="L682" s="4">
        <v>78</v>
      </c>
      <c r="M682" s="4">
        <v>187</v>
      </c>
      <c r="N682" s="4">
        <v>27</v>
      </c>
      <c r="O682" s="4">
        <v>23</v>
      </c>
    </row>
    <row r="683" spans="1:15" x14ac:dyDescent="0.35">
      <c r="A683" s="4">
        <v>1000</v>
      </c>
      <c r="B683" s="4">
        <v>1300</v>
      </c>
      <c r="C683" s="4">
        <v>99.086322999999993</v>
      </c>
      <c r="D683" s="4">
        <v>600</v>
      </c>
      <c r="E683" s="4">
        <v>207</v>
      </c>
      <c r="F683" s="4">
        <v>53</v>
      </c>
      <c r="G683" s="4">
        <v>113</v>
      </c>
      <c r="H683" s="4">
        <v>161</v>
      </c>
      <c r="I683" s="4">
        <v>121</v>
      </c>
      <c r="J683" s="4">
        <v>15</v>
      </c>
      <c r="K683" s="4">
        <v>209</v>
      </c>
      <c r="L683" s="4">
        <v>78</v>
      </c>
      <c r="M683" s="4">
        <v>187</v>
      </c>
      <c r="N683" s="4">
        <v>27</v>
      </c>
      <c r="O683" s="4">
        <v>23</v>
      </c>
    </row>
    <row r="684" spans="1:15" x14ac:dyDescent="0.35">
      <c r="A684" s="4">
        <v>1000</v>
      </c>
      <c r="B684" s="4">
        <v>1290</v>
      </c>
      <c r="C684" s="4">
        <v>99.086828999999994</v>
      </c>
      <c r="D684" s="4">
        <v>600</v>
      </c>
      <c r="E684" s="4">
        <v>207</v>
      </c>
      <c r="F684" s="4">
        <v>53</v>
      </c>
      <c r="G684" s="4">
        <v>113</v>
      </c>
      <c r="H684" s="4">
        <v>161</v>
      </c>
      <c r="I684" s="4">
        <v>121</v>
      </c>
      <c r="J684" s="4">
        <v>15</v>
      </c>
      <c r="K684" s="4">
        <v>209</v>
      </c>
      <c r="L684" s="4">
        <v>78</v>
      </c>
      <c r="M684" s="4">
        <v>187</v>
      </c>
      <c r="N684" s="4">
        <v>27</v>
      </c>
      <c r="O684" s="4">
        <v>23</v>
      </c>
    </row>
    <row r="685" spans="1:15" x14ac:dyDescent="0.35">
      <c r="A685" s="4">
        <v>1000</v>
      </c>
      <c r="B685" s="4">
        <v>1280</v>
      </c>
      <c r="C685" s="4">
        <v>99.087363999999994</v>
      </c>
      <c r="D685" s="4">
        <v>600</v>
      </c>
      <c r="E685" s="4">
        <v>207</v>
      </c>
      <c r="F685" s="4">
        <v>53</v>
      </c>
      <c r="G685" s="4">
        <v>113</v>
      </c>
      <c r="H685" s="4">
        <v>161</v>
      </c>
      <c r="I685" s="4">
        <v>121</v>
      </c>
      <c r="J685" s="4">
        <v>15</v>
      </c>
      <c r="K685" s="4">
        <v>209</v>
      </c>
      <c r="L685" s="4">
        <v>78</v>
      </c>
      <c r="M685" s="4">
        <v>187</v>
      </c>
      <c r="N685" s="4">
        <v>27</v>
      </c>
      <c r="O685" s="4">
        <v>23</v>
      </c>
    </row>
    <row r="686" spans="1:15" x14ac:dyDescent="0.35">
      <c r="A686" s="4">
        <v>1000</v>
      </c>
      <c r="B686" s="4">
        <v>1270</v>
      </c>
      <c r="C686" s="4">
        <v>99.087930999999998</v>
      </c>
      <c r="D686" s="4">
        <v>600</v>
      </c>
      <c r="E686" s="4">
        <v>207</v>
      </c>
      <c r="F686" s="4">
        <v>53</v>
      </c>
      <c r="G686" s="4">
        <v>113</v>
      </c>
      <c r="H686" s="4">
        <v>161</v>
      </c>
      <c r="I686" s="4">
        <v>121</v>
      </c>
      <c r="J686" s="4">
        <v>15</v>
      </c>
      <c r="K686" s="4">
        <v>209</v>
      </c>
      <c r="L686" s="4">
        <v>78</v>
      </c>
      <c r="M686" s="4">
        <v>187</v>
      </c>
      <c r="N686" s="4">
        <v>27</v>
      </c>
      <c r="O686" s="4">
        <v>23</v>
      </c>
    </row>
    <row r="687" spans="1:15" x14ac:dyDescent="0.35">
      <c r="A687" s="4">
        <v>1000</v>
      </c>
      <c r="B687" s="4">
        <v>1260</v>
      </c>
      <c r="C687" s="4">
        <v>99.088530000000006</v>
      </c>
      <c r="D687" s="4">
        <v>600</v>
      </c>
      <c r="E687" s="4">
        <v>207</v>
      </c>
      <c r="F687" s="4">
        <v>53</v>
      </c>
      <c r="G687" s="4">
        <v>113</v>
      </c>
      <c r="H687" s="4">
        <v>161</v>
      </c>
      <c r="I687" s="4">
        <v>121</v>
      </c>
      <c r="J687" s="4">
        <v>15</v>
      </c>
      <c r="K687" s="4">
        <v>209</v>
      </c>
      <c r="L687" s="4">
        <v>78</v>
      </c>
      <c r="M687" s="4">
        <v>187</v>
      </c>
      <c r="N687" s="4">
        <v>27</v>
      </c>
      <c r="O687" s="4">
        <v>23</v>
      </c>
    </row>
    <row r="688" spans="1:15" x14ac:dyDescent="0.35">
      <c r="A688" s="4">
        <v>1000</v>
      </c>
      <c r="B688" s="4">
        <v>1250</v>
      </c>
      <c r="C688" s="4">
        <v>99.089162000000002</v>
      </c>
      <c r="D688" s="4">
        <v>600</v>
      </c>
      <c r="E688" s="4">
        <v>207</v>
      </c>
      <c r="F688" s="4">
        <v>53</v>
      </c>
      <c r="G688" s="4">
        <v>113</v>
      </c>
      <c r="H688" s="4">
        <v>161</v>
      </c>
      <c r="I688" s="4">
        <v>121</v>
      </c>
      <c r="J688" s="4">
        <v>15</v>
      </c>
      <c r="K688" s="4">
        <v>209</v>
      </c>
      <c r="L688" s="4">
        <v>78</v>
      </c>
      <c r="M688" s="4">
        <v>187</v>
      </c>
      <c r="N688" s="4">
        <v>27</v>
      </c>
      <c r="O688" s="4">
        <v>23</v>
      </c>
    </row>
    <row r="689" spans="1:15" x14ac:dyDescent="0.35">
      <c r="A689" s="4">
        <v>1000</v>
      </c>
      <c r="B689" s="4">
        <v>1240</v>
      </c>
      <c r="C689" s="4">
        <v>99.089827</v>
      </c>
      <c r="D689" s="4">
        <v>600</v>
      </c>
      <c r="E689" s="4">
        <v>207</v>
      </c>
      <c r="F689" s="4">
        <v>53</v>
      </c>
      <c r="G689" s="4">
        <v>113</v>
      </c>
      <c r="H689" s="4">
        <v>161</v>
      </c>
      <c r="I689" s="4">
        <v>121</v>
      </c>
      <c r="J689" s="4">
        <v>15</v>
      </c>
      <c r="K689" s="4">
        <v>209</v>
      </c>
      <c r="L689" s="4">
        <v>78</v>
      </c>
      <c r="M689" s="4">
        <v>187</v>
      </c>
      <c r="N689" s="4">
        <v>27</v>
      </c>
      <c r="O689" s="4">
        <v>23</v>
      </c>
    </row>
    <row r="690" spans="1:15" x14ac:dyDescent="0.35">
      <c r="A690" s="4">
        <v>1000</v>
      </c>
      <c r="B690" s="4">
        <v>1230</v>
      </c>
      <c r="C690" s="4">
        <v>99.090528000000006</v>
      </c>
      <c r="D690" s="4">
        <v>600</v>
      </c>
      <c r="E690" s="4">
        <v>207</v>
      </c>
      <c r="F690" s="4">
        <v>53</v>
      </c>
      <c r="G690" s="4">
        <v>113</v>
      </c>
      <c r="H690" s="4">
        <v>161</v>
      </c>
      <c r="I690" s="4">
        <v>121</v>
      </c>
      <c r="J690" s="4">
        <v>15</v>
      </c>
      <c r="K690" s="4">
        <v>209</v>
      </c>
      <c r="L690" s="4">
        <v>78</v>
      </c>
      <c r="M690" s="4">
        <v>187</v>
      </c>
      <c r="N690" s="4">
        <v>27</v>
      </c>
      <c r="O690" s="4">
        <v>23</v>
      </c>
    </row>
    <row r="691" spans="1:15" x14ac:dyDescent="0.35">
      <c r="A691" s="4">
        <v>1000</v>
      </c>
      <c r="B691" s="4">
        <v>1220</v>
      </c>
      <c r="C691" s="4">
        <v>99.091265000000007</v>
      </c>
      <c r="D691" s="4">
        <v>600</v>
      </c>
      <c r="E691" s="4">
        <v>207</v>
      </c>
      <c r="F691" s="4">
        <v>53</v>
      </c>
      <c r="G691" s="4">
        <v>113</v>
      </c>
      <c r="H691" s="4">
        <v>161</v>
      </c>
      <c r="I691" s="4">
        <v>121</v>
      </c>
      <c r="J691" s="4">
        <v>15</v>
      </c>
      <c r="K691" s="4">
        <v>209</v>
      </c>
      <c r="L691" s="4">
        <v>78</v>
      </c>
      <c r="M691" s="4">
        <v>187</v>
      </c>
      <c r="N691" s="4">
        <v>27</v>
      </c>
      <c r="O691" s="4">
        <v>23</v>
      </c>
    </row>
    <row r="692" spans="1:15" x14ac:dyDescent="0.35">
      <c r="A692" s="4">
        <v>1000</v>
      </c>
      <c r="B692" s="4">
        <v>1210</v>
      </c>
      <c r="C692" s="4">
        <v>99.092039999999997</v>
      </c>
      <c r="D692" s="4">
        <v>600</v>
      </c>
      <c r="E692" s="4">
        <v>207</v>
      </c>
      <c r="F692" s="4">
        <v>53</v>
      </c>
      <c r="G692" s="4">
        <v>113</v>
      </c>
      <c r="H692" s="4">
        <v>161</v>
      </c>
      <c r="I692" s="4">
        <v>121</v>
      </c>
      <c r="J692" s="4">
        <v>15</v>
      </c>
      <c r="K692" s="4">
        <v>209</v>
      </c>
      <c r="L692" s="4">
        <v>78</v>
      </c>
      <c r="M692" s="4">
        <v>187</v>
      </c>
      <c r="N692" s="4">
        <v>27</v>
      </c>
      <c r="O692" s="4">
        <v>23</v>
      </c>
    </row>
    <row r="693" spans="1:15" x14ac:dyDescent="0.35">
      <c r="A693" s="4">
        <v>1000</v>
      </c>
      <c r="B693" s="4">
        <v>1200</v>
      </c>
      <c r="C693" s="4">
        <v>99.092853000000005</v>
      </c>
      <c r="D693" s="4">
        <v>600</v>
      </c>
      <c r="E693" s="4">
        <v>207</v>
      </c>
      <c r="F693" s="4">
        <v>53</v>
      </c>
      <c r="G693" s="4">
        <v>113</v>
      </c>
      <c r="H693" s="4">
        <v>161</v>
      </c>
      <c r="I693" s="4">
        <v>121</v>
      </c>
      <c r="J693" s="4">
        <v>15</v>
      </c>
      <c r="K693" s="4">
        <v>209</v>
      </c>
      <c r="L693" s="4">
        <v>78</v>
      </c>
      <c r="M693" s="4">
        <v>187</v>
      </c>
      <c r="N693" s="4">
        <v>27</v>
      </c>
      <c r="O693" s="4">
        <v>23</v>
      </c>
    </row>
    <row r="694" spans="1:15" x14ac:dyDescent="0.35">
      <c r="A694" s="4">
        <v>1000</v>
      </c>
      <c r="B694" s="4">
        <v>1190</v>
      </c>
      <c r="C694" s="4">
        <v>99.093706999999995</v>
      </c>
      <c r="D694" s="4">
        <v>600</v>
      </c>
      <c r="E694" s="4">
        <v>207</v>
      </c>
      <c r="F694" s="4">
        <v>53</v>
      </c>
      <c r="G694" s="4">
        <v>113</v>
      </c>
      <c r="H694" s="4">
        <v>161</v>
      </c>
      <c r="I694" s="4">
        <v>121</v>
      </c>
      <c r="J694" s="4">
        <v>15</v>
      </c>
      <c r="K694" s="4">
        <v>209</v>
      </c>
      <c r="L694" s="4">
        <v>78</v>
      </c>
      <c r="M694" s="4">
        <v>187</v>
      </c>
      <c r="N694" s="4">
        <v>27</v>
      </c>
      <c r="O694" s="4">
        <v>23</v>
      </c>
    </row>
    <row r="695" spans="1:15" x14ac:dyDescent="0.35">
      <c r="A695" s="4">
        <v>1000</v>
      </c>
      <c r="B695" s="4">
        <v>1180</v>
      </c>
      <c r="C695" s="4">
        <v>99.094600999999997</v>
      </c>
      <c r="D695" s="4">
        <v>600</v>
      </c>
      <c r="E695" s="4">
        <v>207</v>
      </c>
      <c r="F695" s="4">
        <v>53</v>
      </c>
      <c r="G695" s="4">
        <v>113</v>
      </c>
      <c r="H695" s="4">
        <v>161</v>
      </c>
      <c r="I695" s="4">
        <v>121</v>
      </c>
      <c r="J695" s="4">
        <v>15</v>
      </c>
      <c r="K695" s="4">
        <v>209</v>
      </c>
      <c r="L695" s="4">
        <v>78</v>
      </c>
      <c r="M695" s="4">
        <v>187</v>
      </c>
      <c r="N695" s="4">
        <v>27</v>
      </c>
      <c r="O695" s="4">
        <v>23</v>
      </c>
    </row>
    <row r="696" spans="1:15" x14ac:dyDescent="0.35">
      <c r="A696" s="4">
        <v>1000</v>
      </c>
      <c r="B696" s="4">
        <v>1170</v>
      </c>
      <c r="C696" s="4">
        <v>99.095539000000002</v>
      </c>
      <c r="D696" s="4">
        <v>600</v>
      </c>
      <c r="E696" s="4">
        <v>207</v>
      </c>
      <c r="F696" s="4">
        <v>53</v>
      </c>
      <c r="G696" s="4">
        <v>113</v>
      </c>
      <c r="H696" s="4">
        <v>161</v>
      </c>
      <c r="I696" s="4">
        <v>121</v>
      </c>
      <c r="J696" s="4">
        <v>15</v>
      </c>
      <c r="K696" s="4">
        <v>209</v>
      </c>
      <c r="L696" s="4">
        <v>78</v>
      </c>
      <c r="M696" s="4">
        <v>187</v>
      </c>
      <c r="N696" s="4">
        <v>27</v>
      </c>
      <c r="O696" s="4">
        <v>23</v>
      </c>
    </row>
    <row r="697" spans="1:15" x14ac:dyDescent="0.35">
      <c r="A697" s="4">
        <v>1000</v>
      </c>
      <c r="B697" s="4">
        <v>1160</v>
      </c>
      <c r="C697" s="4">
        <v>99.096520999999996</v>
      </c>
      <c r="D697" s="4">
        <v>600</v>
      </c>
      <c r="E697" s="4">
        <v>207</v>
      </c>
      <c r="F697" s="4">
        <v>53</v>
      </c>
      <c r="G697" s="4">
        <v>113</v>
      </c>
      <c r="H697" s="4">
        <v>161</v>
      </c>
      <c r="I697" s="4">
        <v>121</v>
      </c>
      <c r="J697" s="4">
        <v>15</v>
      </c>
      <c r="K697" s="4">
        <v>209</v>
      </c>
      <c r="L697" s="4">
        <v>78</v>
      </c>
      <c r="M697" s="4">
        <v>187</v>
      </c>
      <c r="N697" s="4">
        <v>27</v>
      </c>
      <c r="O697" s="4">
        <v>23</v>
      </c>
    </row>
    <row r="698" spans="1:15" x14ac:dyDescent="0.35">
      <c r="A698" s="4">
        <v>1000</v>
      </c>
      <c r="B698" s="4">
        <v>1150</v>
      </c>
      <c r="C698" s="4">
        <v>99.096917000000005</v>
      </c>
      <c r="D698" s="4">
        <v>600</v>
      </c>
      <c r="E698" s="4">
        <v>207</v>
      </c>
      <c r="F698" s="4">
        <v>53</v>
      </c>
      <c r="G698" s="4">
        <v>113</v>
      </c>
      <c r="H698" s="4">
        <v>161</v>
      </c>
      <c r="I698" s="4">
        <v>121</v>
      </c>
      <c r="J698" s="4">
        <v>15</v>
      </c>
      <c r="K698" s="4">
        <v>209</v>
      </c>
      <c r="L698" s="4">
        <v>78</v>
      </c>
      <c r="M698" s="4">
        <v>187</v>
      </c>
      <c r="N698" s="4">
        <v>27</v>
      </c>
      <c r="O698" s="4">
        <v>23</v>
      </c>
    </row>
    <row r="699" spans="1:15" x14ac:dyDescent="0.35">
      <c r="A699" s="4">
        <v>1000</v>
      </c>
      <c r="B699" s="4">
        <v>1140</v>
      </c>
      <c r="C699" s="4">
        <v>99.096000000000004</v>
      </c>
      <c r="D699" s="4">
        <v>600</v>
      </c>
      <c r="E699" s="4">
        <v>207</v>
      </c>
      <c r="F699" s="4">
        <v>53</v>
      </c>
      <c r="G699" s="4">
        <v>113</v>
      </c>
      <c r="H699" s="4">
        <v>161</v>
      </c>
      <c r="I699" s="4">
        <v>121</v>
      </c>
      <c r="J699" s="4">
        <v>15</v>
      </c>
      <c r="K699" s="4">
        <v>209</v>
      </c>
      <c r="L699" s="4">
        <v>78</v>
      </c>
      <c r="M699" s="4">
        <v>187</v>
      </c>
      <c r="N699" s="4">
        <v>27</v>
      </c>
      <c r="O699" s="4">
        <v>23</v>
      </c>
    </row>
    <row r="700" spans="1:15" x14ac:dyDescent="0.35">
      <c r="A700" s="4">
        <v>1000</v>
      </c>
      <c r="B700" s="4">
        <v>1130</v>
      </c>
      <c r="C700" s="4">
        <v>99.094988999999998</v>
      </c>
      <c r="D700" s="4">
        <v>600</v>
      </c>
      <c r="E700" s="4">
        <v>207</v>
      </c>
      <c r="F700" s="4">
        <v>53</v>
      </c>
      <c r="G700" s="4">
        <v>113</v>
      </c>
      <c r="H700" s="4">
        <v>161</v>
      </c>
      <c r="I700" s="4">
        <v>121</v>
      </c>
      <c r="J700" s="4">
        <v>15</v>
      </c>
      <c r="K700" s="4">
        <v>209</v>
      </c>
      <c r="L700" s="4">
        <v>78</v>
      </c>
      <c r="M700" s="4">
        <v>187</v>
      </c>
      <c r="N700" s="4">
        <v>27</v>
      </c>
      <c r="O700" s="4">
        <v>23</v>
      </c>
    </row>
    <row r="701" spans="1:15" x14ac:dyDescent="0.35">
      <c r="A701" s="4">
        <v>1000</v>
      </c>
      <c r="B701" s="4">
        <v>1120</v>
      </c>
      <c r="C701" s="4">
        <v>99.094900999999993</v>
      </c>
      <c r="D701" s="4">
        <v>600</v>
      </c>
      <c r="E701" s="4">
        <v>207</v>
      </c>
      <c r="F701" s="4">
        <v>53</v>
      </c>
      <c r="G701" s="4">
        <v>113</v>
      </c>
      <c r="H701" s="4">
        <v>161</v>
      </c>
      <c r="I701" s="4">
        <v>121</v>
      </c>
      <c r="J701" s="4">
        <v>15</v>
      </c>
      <c r="K701" s="4">
        <v>209</v>
      </c>
      <c r="L701" s="4">
        <v>78</v>
      </c>
      <c r="M701" s="4">
        <v>187</v>
      </c>
      <c r="N701" s="4">
        <v>27</v>
      </c>
      <c r="O701" s="4">
        <v>23</v>
      </c>
    </row>
    <row r="702" spans="1:15" x14ac:dyDescent="0.35">
      <c r="A702" s="4">
        <v>1000</v>
      </c>
      <c r="B702" s="4">
        <v>1110</v>
      </c>
      <c r="C702" s="4">
        <v>99.095395999999994</v>
      </c>
      <c r="D702" s="4">
        <v>600</v>
      </c>
      <c r="E702" s="4">
        <v>207</v>
      </c>
      <c r="F702" s="4">
        <v>53</v>
      </c>
      <c r="G702" s="4">
        <v>113</v>
      </c>
      <c r="H702" s="4">
        <v>161</v>
      </c>
      <c r="I702" s="4">
        <v>121</v>
      </c>
      <c r="J702" s="4">
        <v>15</v>
      </c>
      <c r="K702" s="4">
        <v>209</v>
      </c>
      <c r="L702" s="4">
        <v>78</v>
      </c>
      <c r="M702" s="4">
        <v>187</v>
      </c>
      <c r="N702" s="4">
        <v>27</v>
      </c>
      <c r="O702" s="4">
        <v>23</v>
      </c>
    </row>
    <row r="703" spans="1:15" x14ac:dyDescent="0.35">
      <c r="A703" s="4">
        <v>1000</v>
      </c>
      <c r="B703" s="4">
        <v>1100</v>
      </c>
      <c r="C703" s="4">
        <v>99.096334999999996</v>
      </c>
      <c r="D703" s="4">
        <v>600</v>
      </c>
      <c r="E703" s="4">
        <v>207</v>
      </c>
      <c r="F703" s="4">
        <v>53</v>
      </c>
      <c r="G703" s="4">
        <v>113</v>
      </c>
      <c r="H703" s="4">
        <v>161</v>
      </c>
      <c r="I703" s="4">
        <v>121</v>
      </c>
      <c r="J703" s="4">
        <v>15</v>
      </c>
      <c r="K703" s="4">
        <v>209</v>
      </c>
      <c r="L703" s="4">
        <v>78</v>
      </c>
      <c r="M703" s="4">
        <v>187</v>
      </c>
      <c r="N703" s="4">
        <v>27</v>
      </c>
      <c r="O703" s="4">
        <v>23</v>
      </c>
    </row>
    <row r="704" spans="1:15" x14ac:dyDescent="0.35">
      <c r="A704" s="4">
        <v>1000</v>
      </c>
      <c r="B704" s="4">
        <v>1090</v>
      </c>
      <c r="C704" s="4">
        <v>99.098095999999998</v>
      </c>
      <c r="D704" s="4">
        <v>600</v>
      </c>
      <c r="E704" s="4">
        <v>207</v>
      </c>
      <c r="F704" s="4">
        <v>53</v>
      </c>
      <c r="G704" s="4">
        <v>113</v>
      </c>
      <c r="H704" s="4">
        <v>161</v>
      </c>
      <c r="I704" s="4">
        <v>121</v>
      </c>
      <c r="J704" s="4">
        <v>15</v>
      </c>
      <c r="K704" s="4">
        <v>209</v>
      </c>
      <c r="L704" s="4">
        <v>78</v>
      </c>
      <c r="M704" s="4">
        <v>187</v>
      </c>
      <c r="N704" s="4">
        <v>27</v>
      </c>
      <c r="O704" s="4">
        <v>23</v>
      </c>
    </row>
    <row r="705" spans="1:15" x14ac:dyDescent="0.35">
      <c r="A705" s="4">
        <v>1000</v>
      </c>
      <c r="B705" s="4">
        <v>1080</v>
      </c>
      <c r="C705" s="4">
        <v>99.102152000000004</v>
      </c>
      <c r="D705" s="4">
        <v>600</v>
      </c>
      <c r="E705" s="4">
        <v>207</v>
      </c>
      <c r="F705" s="4">
        <v>53</v>
      </c>
      <c r="G705" s="4">
        <v>113</v>
      </c>
      <c r="H705" s="4">
        <v>161</v>
      </c>
      <c r="I705" s="4">
        <v>121</v>
      </c>
      <c r="J705" s="4">
        <v>15</v>
      </c>
      <c r="K705" s="4">
        <v>209</v>
      </c>
      <c r="L705" s="4">
        <v>78</v>
      </c>
      <c r="M705" s="4">
        <v>187</v>
      </c>
      <c r="N705" s="4">
        <v>27</v>
      </c>
      <c r="O705" s="4">
        <v>23</v>
      </c>
    </row>
    <row r="706" spans="1:15" x14ac:dyDescent="0.35">
      <c r="A706" s="4">
        <v>1000</v>
      </c>
      <c r="B706" s="4">
        <v>1070</v>
      </c>
      <c r="C706" s="4">
        <v>99.108300999999997</v>
      </c>
      <c r="D706" s="4">
        <v>600</v>
      </c>
      <c r="E706" s="4">
        <v>207</v>
      </c>
      <c r="F706" s="4">
        <v>53</v>
      </c>
      <c r="G706" s="4">
        <v>113</v>
      </c>
      <c r="H706" s="4">
        <v>161</v>
      </c>
      <c r="I706" s="4">
        <v>121</v>
      </c>
      <c r="J706" s="4">
        <v>15</v>
      </c>
      <c r="K706" s="4">
        <v>209</v>
      </c>
      <c r="L706" s="4">
        <v>78</v>
      </c>
      <c r="M706" s="4">
        <v>187</v>
      </c>
      <c r="N706" s="4">
        <v>27</v>
      </c>
      <c r="O706" s="4">
        <v>23</v>
      </c>
    </row>
    <row r="707" spans="1:15" x14ac:dyDescent="0.35">
      <c r="A707" s="4">
        <v>1000</v>
      </c>
      <c r="B707" s="4">
        <v>1060</v>
      </c>
      <c r="C707" s="4">
        <v>99.115802000000002</v>
      </c>
      <c r="D707" s="4">
        <v>600</v>
      </c>
      <c r="E707" s="4">
        <v>207</v>
      </c>
      <c r="F707" s="4">
        <v>53</v>
      </c>
      <c r="G707" s="4">
        <v>113</v>
      </c>
      <c r="H707" s="4">
        <v>161</v>
      </c>
      <c r="I707" s="4">
        <v>121</v>
      </c>
      <c r="J707" s="4">
        <v>15</v>
      </c>
      <c r="K707" s="4">
        <v>209</v>
      </c>
      <c r="L707" s="4">
        <v>78</v>
      </c>
      <c r="M707" s="4">
        <v>187</v>
      </c>
      <c r="N707" s="4">
        <v>27</v>
      </c>
      <c r="O707" s="4">
        <v>23</v>
      </c>
    </row>
    <row r="708" spans="1:15" x14ac:dyDescent="0.35">
      <c r="A708" s="4">
        <v>1000</v>
      </c>
      <c r="B708" s="4">
        <v>1050</v>
      </c>
      <c r="C708" s="4">
        <v>99.129326000000006</v>
      </c>
      <c r="D708" s="4">
        <v>600</v>
      </c>
      <c r="E708" s="4">
        <v>207</v>
      </c>
      <c r="F708" s="4">
        <v>53</v>
      </c>
      <c r="G708" s="4">
        <v>113</v>
      </c>
      <c r="H708" s="4">
        <v>161</v>
      </c>
      <c r="I708" s="4">
        <v>121</v>
      </c>
      <c r="J708" s="4">
        <v>15</v>
      </c>
      <c r="K708" s="4">
        <v>209</v>
      </c>
      <c r="L708" s="4">
        <v>78</v>
      </c>
      <c r="M708" s="4">
        <v>187</v>
      </c>
      <c r="N708" s="4">
        <v>27</v>
      </c>
      <c r="O708" s="4">
        <v>23</v>
      </c>
    </row>
    <row r="709" spans="1:15" x14ac:dyDescent="0.35">
      <c r="A709" s="4">
        <v>1000</v>
      </c>
      <c r="B709" s="4">
        <v>1040</v>
      </c>
      <c r="C709" s="4">
        <v>99.146011000000001</v>
      </c>
      <c r="D709" s="4">
        <v>600</v>
      </c>
      <c r="E709" s="4">
        <v>207</v>
      </c>
      <c r="F709" s="4">
        <v>53</v>
      </c>
      <c r="G709" s="4">
        <v>113</v>
      </c>
      <c r="H709" s="4">
        <v>161</v>
      </c>
      <c r="I709" s="4">
        <v>121</v>
      </c>
      <c r="J709" s="4">
        <v>15</v>
      </c>
      <c r="K709" s="4">
        <v>209</v>
      </c>
      <c r="L709" s="4">
        <v>78</v>
      </c>
      <c r="M709" s="4">
        <v>187</v>
      </c>
      <c r="N709" s="4">
        <v>27</v>
      </c>
      <c r="O709" s="4">
        <v>23</v>
      </c>
    </row>
    <row r="710" spans="1:15" x14ac:dyDescent="0.35">
      <c r="A710" s="4">
        <v>1000</v>
      </c>
      <c r="B710" s="4">
        <v>1030</v>
      </c>
      <c r="C710" s="4">
        <v>99.162338000000005</v>
      </c>
      <c r="D710" s="4">
        <v>600</v>
      </c>
      <c r="E710" s="4">
        <v>207</v>
      </c>
      <c r="F710" s="4">
        <v>53</v>
      </c>
      <c r="G710" s="4">
        <v>113</v>
      </c>
      <c r="H710" s="4">
        <v>161</v>
      </c>
      <c r="I710" s="4">
        <v>121</v>
      </c>
      <c r="J710" s="4">
        <v>15</v>
      </c>
      <c r="K710" s="4">
        <v>209</v>
      </c>
      <c r="L710" s="4">
        <v>78</v>
      </c>
      <c r="M710" s="4">
        <v>187</v>
      </c>
      <c r="N710" s="4">
        <v>27</v>
      </c>
      <c r="O710" s="4">
        <v>23</v>
      </c>
    </row>
    <row r="711" spans="1:15" x14ac:dyDescent="0.35">
      <c r="A711" s="4">
        <v>1000</v>
      </c>
      <c r="B711" s="4">
        <v>1020</v>
      </c>
      <c r="C711" s="4">
        <v>99.176261999999994</v>
      </c>
      <c r="D711" s="4">
        <v>600</v>
      </c>
      <c r="E711" s="4">
        <v>207</v>
      </c>
      <c r="F711" s="4">
        <v>53</v>
      </c>
      <c r="G711" s="4">
        <v>113</v>
      </c>
      <c r="H711" s="4">
        <v>161</v>
      </c>
      <c r="I711" s="4">
        <v>121</v>
      </c>
      <c r="J711" s="4">
        <v>15</v>
      </c>
      <c r="K711" s="4">
        <v>209</v>
      </c>
      <c r="L711" s="4">
        <v>78</v>
      </c>
      <c r="M711" s="4">
        <v>187</v>
      </c>
      <c r="N711" s="4">
        <v>27</v>
      </c>
      <c r="O711" s="4">
        <v>23</v>
      </c>
    </row>
    <row r="712" spans="1:15" x14ac:dyDescent="0.35">
      <c r="A712" s="4">
        <v>1000</v>
      </c>
      <c r="B712" s="4">
        <v>1010</v>
      </c>
      <c r="C712" s="4">
        <v>99.185013999999995</v>
      </c>
      <c r="D712" s="4">
        <v>600</v>
      </c>
      <c r="E712" s="4">
        <v>207</v>
      </c>
      <c r="F712" s="4">
        <v>53</v>
      </c>
      <c r="G712" s="4">
        <v>113</v>
      </c>
      <c r="H712" s="4">
        <v>161</v>
      </c>
      <c r="I712" s="4">
        <v>121</v>
      </c>
      <c r="J712" s="4">
        <v>15</v>
      </c>
      <c r="K712" s="4">
        <v>209</v>
      </c>
      <c r="L712" s="4">
        <v>78</v>
      </c>
      <c r="M712" s="4">
        <v>187</v>
      </c>
      <c r="N712" s="4">
        <v>27</v>
      </c>
      <c r="O712" s="4">
        <v>23</v>
      </c>
    </row>
    <row r="713" spans="1:15" x14ac:dyDescent="0.35">
      <c r="A713" s="4">
        <v>1000</v>
      </c>
      <c r="B713" s="4">
        <v>1000</v>
      </c>
      <c r="C713" s="4">
        <v>99.197221999999996</v>
      </c>
      <c r="D713" s="4">
        <v>600</v>
      </c>
      <c r="E713" s="4">
        <v>207</v>
      </c>
      <c r="F713" s="4">
        <v>53</v>
      </c>
      <c r="G713" s="4">
        <v>113</v>
      </c>
      <c r="H713" s="4">
        <v>161</v>
      </c>
      <c r="I713" s="4">
        <v>121</v>
      </c>
      <c r="J713" s="4">
        <v>15</v>
      </c>
      <c r="K713" s="4">
        <v>209</v>
      </c>
      <c r="L713" s="4">
        <v>78</v>
      </c>
      <c r="M713" s="4">
        <v>187</v>
      </c>
      <c r="N713" s="4">
        <v>27</v>
      </c>
      <c r="O713" s="4">
        <v>23</v>
      </c>
    </row>
    <row r="714" spans="1:15" x14ac:dyDescent="0.35">
      <c r="A714" s="4">
        <v>1000</v>
      </c>
      <c r="B714" s="4">
        <v>990</v>
      </c>
      <c r="C714" s="4">
        <v>99.204930000000004</v>
      </c>
      <c r="D714" s="4">
        <v>600</v>
      </c>
      <c r="E714" s="4">
        <v>207</v>
      </c>
      <c r="F714" s="4">
        <v>53</v>
      </c>
      <c r="G714" s="4">
        <v>113</v>
      </c>
      <c r="H714" s="4">
        <v>161</v>
      </c>
      <c r="I714" s="4">
        <v>121</v>
      </c>
      <c r="J714" s="4">
        <v>15</v>
      </c>
      <c r="K714" s="4">
        <v>209</v>
      </c>
      <c r="L714" s="4">
        <v>78</v>
      </c>
      <c r="M714" s="4">
        <v>187</v>
      </c>
      <c r="N714" s="4">
        <v>27</v>
      </c>
      <c r="O714" s="4">
        <v>23</v>
      </c>
    </row>
    <row r="715" spans="1:15" x14ac:dyDescent="0.35">
      <c r="A715" s="4">
        <v>1000</v>
      </c>
      <c r="B715" s="4">
        <v>980</v>
      </c>
      <c r="C715" s="4">
        <v>99.205521000000005</v>
      </c>
      <c r="D715" s="4">
        <v>600</v>
      </c>
      <c r="E715" s="4">
        <v>207</v>
      </c>
      <c r="F715" s="4">
        <v>53</v>
      </c>
      <c r="G715" s="4">
        <v>113</v>
      </c>
      <c r="H715" s="4">
        <v>161</v>
      </c>
      <c r="I715" s="4">
        <v>121</v>
      </c>
      <c r="J715" s="4">
        <v>15</v>
      </c>
      <c r="K715" s="4">
        <v>209</v>
      </c>
      <c r="L715" s="4">
        <v>78</v>
      </c>
      <c r="M715" s="4">
        <v>187</v>
      </c>
      <c r="N715" s="4">
        <v>27</v>
      </c>
      <c r="O715" s="4">
        <v>23</v>
      </c>
    </row>
    <row r="716" spans="1:15" x14ac:dyDescent="0.35">
      <c r="A716" s="4">
        <v>1000</v>
      </c>
      <c r="B716" s="4">
        <v>970</v>
      </c>
      <c r="C716" s="4">
        <v>99.200406000000001</v>
      </c>
      <c r="D716" s="4">
        <v>600</v>
      </c>
      <c r="E716" s="4">
        <v>207</v>
      </c>
      <c r="F716" s="4">
        <v>53</v>
      </c>
      <c r="G716" s="4">
        <v>113</v>
      </c>
      <c r="H716" s="4">
        <v>161</v>
      </c>
      <c r="I716" s="4">
        <v>121</v>
      </c>
      <c r="J716" s="4">
        <v>15</v>
      </c>
      <c r="K716" s="4">
        <v>209</v>
      </c>
      <c r="L716" s="4">
        <v>78</v>
      </c>
      <c r="M716" s="4">
        <v>187</v>
      </c>
      <c r="N716" s="4">
        <v>27</v>
      </c>
      <c r="O716" s="4">
        <v>23</v>
      </c>
    </row>
    <row r="717" spans="1:15" x14ac:dyDescent="0.35">
      <c r="A717" s="4">
        <v>1000</v>
      </c>
      <c r="B717" s="4">
        <v>960</v>
      </c>
      <c r="C717" s="4">
        <v>99.190948000000006</v>
      </c>
      <c r="D717" s="4">
        <v>600</v>
      </c>
      <c r="E717" s="4">
        <v>207</v>
      </c>
      <c r="F717" s="4">
        <v>53</v>
      </c>
      <c r="G717" s="4">
        <v>113</v>
      </c>
      <c r="H717" s="4">
        <v>161</v>
      </c>
      <c r="I717" s="4">
        <v>121</v>
      </c>
      <c r="J717" s="4">
        <v>15</v>
      </c>
      <c r="K717" s="4">
        <v>209</v>
      </c>
      <c r="L717" s="4">
        <v>78</v>
      </c>
      <c r="M717" s="4">
        <v>187</v>
      </c>
      <c r="N717" s="4">
        <v>27</v>
      </c>
      <c r="O717" s="4">
        <v>23</v>
      </c>
    </row>
    <row r="718" spans="1:15" x14ac:dyDescent="0.35">
      <c r="A718" s="4">
        <v>1000</v>
      </c>
      <c r="B718" s="4">
        <v>950</v>
      </c>
      <c r="C718" s="4">
        <v>99.176706999999993</v>
      </c>
      <c r="D718" s="4">
        <v>600</v>
      </c>
      <c r="E718" s="4">
        <v>207</v>
      </c>
      <c r="F718" s="4">
        <v>53</v>
      </c>
      <c r="G718" s="4">
        <v>113</v>
      </c>
      <c r="H718" s="4">
        <v>161</v>
      </c>
      <c r="I718" s="4">
        <v>121</v>
      </c>
      <c r="J718" s="4">
        <v>15</v>
      </c>
      <c r="K718" s="4">
        <v>209</v>
      </c>
      <c r="L718" s="4">
        <v>78</v>
      </c>
      <c r="M718" s="4">
        <v>187</v>
      </c>
      <c r="N718" s="4">
        <v>27</v>
      </c>
      <c r="O718" s="4">
        <v>23</v>
      </c>
    </row>
    <row r="719" spans="1:15" x14ac:dyDescent="0.35">
      <c r="A719" s="4">
        <v>1000</v>
      </c>
      <c r="B719" s="4">
        <v>940</v>
      </c>
      <c r="C719" s="4">
        <v>99.160522</v>
      </c>
      <c r="D719" s="4">
        <v>600</v>
      </c>
      <c r="E719" s="4">
        <v>207</v>
      </c>
      <c r="F719" s="4">
        <v>53</v>
      </c>
      <c r="G719" s="4">
        <v>113</v>
      </c>
      <c r="H719" s="4">
        <v>161</v>
      </c>
      <c r="I719" s="4">
        <v>121</v>
      </c>
      <c r="J719" s="4">
        <v>15</v>
      </c>
      <c r="K719" s="4">
        <v>209</v>
      </c>
      <c r="L719" s="4">
        <v>78</v>
      </c>
      <c r="M719" s="4">
        <v>187</v>
      </c>
      <c r="N719" s="4">
        <v>27</v>
      </c>
      <c r="O719" s="4">
        <v>23</v>
      </c>
    </row>
    <row r="720" spans="1:15" x14ac:dyDescent="0.35">
      <c r="A720" s="4">
        <v>1000</v>
      </c>
      <c r="B720" s="4">
        <v>930</v>
      </c>
      <c r="C720" s="4">
        <v>99.143963999999997</v>
      </c>
      <c r="D720" s="4">
        <v>600</v>
      </c>
      <c r="E720" s="4">
        <v>207</v>
      </c>
      <c r="F720" s="4">
        <v>53</v>
      </c>
      <c r="G720" s="4">
        <v>113</v>
      </c>
      <c r="H720" s="4">
        <v>161</v>
      </c>
      <c r="I720" s="4">
        <v>121</v>
      </c>
      <c r="J720" s="4">
        <v>15</v>
      </c>
      <c r="K720" s="4">
        <v>209</v>
      </c>
      <c r="L720" s="4">
        <v>78</v>
      </c>
      <c r="M720" s="4">
        <v>187</v>
      </c>
      <c r="N720" s="4">
        <v>27</v>
      </c>
      <c r="O720" s="4">
        <v>23</v>
      </c>
    </row>
    <row r="721" spans="1:15" x14ac:dyDescent="0.35">
      <c r="A721" s="4">
        <v>1000</v>
      </c>
      <c r="B721" s="4">
        <v>920</v>
      </c>
      <c r="C721" s="4">
        <v>99.128072000000003</v>
      </c>
      <c r="D721" s="4">
        <v>600</v>
      </c>
      <c r="E721" s="4">
        <v>207</v>
      </c>
      <c r="F721" s="4">
        <v>53</v>
      </c>
      <c r="G721" s="4">
        <v>113</v>
      </c>
      <c r="H721" s="4">
        <v>161</v>
      </c>
      <c r="I721" s="4">
        <v>121</v>
      </c>
      <c r="J721" s="4">
        <v>15</v>
      </c>
      <c r="K721" s="4">
        <v>209</v>
      </c>
      <c r="L721" s="4">
        <v>78</v>
      </c>
      <c r="M721" s="4">
        <v>187</v>
      </c>
      <c r="N721" s="4">
        <v>27</v>
      </c>
      <c r="O721" s="4">
        <v>23</v>
      </c>
    </row>
    <row r="722" spans="1:15" x14ac:dyDescent="0.35">
      <c r="A722" s="4">
        <v>1000</v>
      </c>
      <c r="B722" s="4">
        <v>910</v>
      </c>
      <c r="C722" s="4">
        <v>99.113354000000001</v>
      </c>
      <c r="D722" s="4">
        <v>600</v>
      </c>
      <c r="E722" s="4">
        <v>207</v>
      </c>
      <c r="F722" s="4">
        <v>53</v>
      </c>
      <c r="G722" s="4">
        <v>113</v>
      </c>
      <c r="H722" s="4">
        <v>161</v>
      </c>
      <c r="I722" s="4">
        <v>121</v>
      </c>
      <c r="J722" s="4">
        <v>15</v>
      </c>
      <c r="K722" s="4">
        <v>209</v>
      </c>
      <c r="L722" s="4">
        <v>78</v>
      </c>
      <c r="M722" s="4">
        <v>187</v>
      </c>
      <c r="N722" s="4">
        <v>27</v>
      </c>
      <c r="O722" s="4">
        <v>23</v>
      </c>
    </row>
    <row r="723" spans="1:15" x14ac:dyDescent="0.35">
      <c r="A723" s="4">
        <v>1000</v>
      </c>
      <c r="B723" s="4">
        <v>900</v>
      </c>
      <c r="C723" s="4">
        <v>99.097106999999994</v>
      </c>
      <c r="D723" s="4">
        <v>600</v>
      </c>
      <c r="E723" s="4">
        <v>207</v>
      </c>
      <c r="F723" s="4">
        <v>53</v>
      </c>
      <c r="G723" s="4">
        <v>113</v>
      </c>
      <c r="H723" s="4">
        <v>161</v>
      </c>
      <c r="I723" s="4">
        <v>121</v>
      </c>
      <c r="J723" s="4">
        <v>15</v>
      </c>
      <c r="K723" s="4">
        <v>209</v>
      </c>
      <c r="L723" s="4">
        <v>78</v>
      </c>
      <c r="M723" s="4">
        <v>187</v>
      </c>
      <c r="N723" s="4">
        <v>27</v>
      </c>
      <c r="O723" s="4">
        <v>23</v>
      </c>
    </row>
    <row r="724" spans="1:15" x14ac:dyDescent="0.35">
      <c r="A724" s="4">
        <v>1000</v>
      </c>
      <c r="B724" s="4">
        <v>890</v>
      </c>
      <c r="C724" s="4">
        <v>99.078902999999997</v>
      </c>
      <c r="D724" s="4">
        <v>600</v>
      </c>
      <c r="E724" s="4">
        <v>207</v>
      </c>
      <c r="F724" s="4">
        <v>53</v>
      </c>
      <c r="G724" s="4">
        <v>113</v>
      </c>
      <c r="H724" s="4">
        <v>161</v>
      </c>
      <c r="I724" s="4">
        <v>121</v>
      </c>
      <c r="J724" s="4">
        <v>15</v>
      </c>
      <c r="K724" s="4">
        <v>209</v>
      </c>
      <c r="L724" s="4">
        <v>78</v>
      </c>
      <c r="M724" s="4">
        <v>187</v>
      </c>
      <c r="N724" s="4">
        <v>27</v>
      </c>
      <c r="O724" s="4">
        <v>23</v>
      </c>
    </row>
    <row r="725" spans="1:15" x14ac:dyDescent="0.35">
      <c r="A725" s="4">
        <v>1000</v>
      </c>
      <c r="B725" s="4">
        <v>880</v>
      </c>
      <c r="C725" s="4">
        <v>99.078854000000007</v>
      </c>
      <c r="D725" s="4">
        <v>600</v>
      </c>
      <c r="E725" s="4">
        <v>207</v>
      </c>
      <c r="F725" s="4">
        <v>53</v>
      </c>
      <c r="G725" s="4">
        <v>113</v>
      </c>
      <c r="H725" s="4">
        <v>161</v>
      </c>
      <c r="I725" s="4">
        <v>121</v>
      </c>
      <c r="J725" s="4">
        <v>15</v>
      </c>
      <c r="K725" s="4">
        <v>209</v>
      </c>
      <c r="L725" s="4">
        <v>78</v>
      </c>
      <c r="M725" s="4">
        <v>187</v>
      </c>
      <c r="N725" s="4">
        <v>27</v>
      </c>
      <c r="O725" s="4">
        <v>23</v>
      </c>
    </row>
    <row r="726" spans="1:15" x14ac:dyDescent="0.35">
      <c r="A726" s="4">
        <v>1000</v>
      </c>
      <c r="B726" s="4">
        <v>870</v>
      </c>
      <c r="C726" s="4">
        <v>99.078757999999993</v>
      </c>
      <c r="D726" s="4">
        <v>600</v>
      </c>
      <c r="E726" s="4">
        <v>207</v>
      </c>
      <c r="F726" s="4">
        <v>53</v>
      </c>
      <c r="G726" s="4">
        <v>113</v>
      </c>
      <c r="H726" s="4">
        <v>161</v>
      </c>
      <c r="I726" s="4">
        <v>121</v>
      </c>
      <c r="J726" s="4">
        <v>15</v>
      </c>
      <c r="K726" s="4">
        <v>209</v>
      </c>
      <c r="L726" s="4">
        <v>78</v>
      </c>
      <c r="M726" s="4">
        <v>187</v>
      </c>
      <c r="N726" s="4">
        <v>27</v>
      </c>
      <c r="O726" s="4">
        <v>23</v>
      </c>
    </row>
    <row r="727" spans="1:15" x14ac:dyDescent="0.35">
      <c r="A727" s="4">
        <v>1000</v>
      </c>
      <c r="B727" s="4">
        <v>860</v>
      </c>
      <c r="C727" s="4">
        <v>99.078615999999997</v>
      </c>
      <c r="D727" s="4">
        <v>600</v>
      </c>
      <c r="E727" s="4">
        <v>207</v>
      </c>
      <c r="F727" s="4">
        <v>53</v>
      </c>
      <c r="G727" s="4">
        <v>113</v>
      </c>
      <c r="H727" s="4">
        <v>161</v>
      </c>
      <c r="I727" s="4">
        <v>121</v>
      </c>
      <c r="J727" s="4">
        <v>15</v>
      </c>
      <c r="K727" s="4">
        <v>209</v>
      </c>
      <c r="L727" s="4">
        <v>78</v>
      </c>
      <c r="M727" s="4">
        <v>187</v>
      </c>
      <c r="N727" s="4">
        <v>27</v>
      </c>
      <c r="O727" s="4">
        <v>23</v>
      </c>
    </row>
    <row r="728" spans="1:15" x14ac:dyDescent="0.35">
      <c r="A728" s="4">
        <v>1000</v>
      </c>
      <c r="B728" s="4">
        <v>850</v>
      </c>
      <c r="C728" s="4">
        <v>99.078429999999997</v>
      </c>
      <c r="D728" s="4">
        <v>600</v>
      </c>
      <c r="E728" s="4">
        <v>207</v>
      </c>
      <c r="F728" s="4">
        <v>53</v>
      </c>
      <c r="G728" s="4">
        <v>113</v>
      </c>
      <c r="H728" s="4">
        <v>161</v>
      </c>
      <c r="I728" s="4">
        <v>121</v>
      </c>
      <c r="J728" s="4">
        <v>15</v>
      </c>
      <c r="K728" s="4">
        <v>209</v>
      </c>
      <c r="L728" s="4">
        <v>78</v>
      </c>
      <c r="M728" s="4">
        <v>187</v>
      </c>
      <c r="N728" s="4">
        <v>27</v>
      </c>
      <c r="O728" s="4">
        <v>23</v>
      </c>
    </row>
    <row r="730" spans="1:15" x14ac:dyDescent="0.35">
      <c r="A730" s="4" t="s">
        <v>432</v>
      </c>
      <c r="B730" s="4" t="s">
        <v>436</v>
      </c>
    </row>
    <row r="731" spans="1:15" x14ac:dyDescent="0.35">
      <c r="A731" s="4" t="s">
        <v>268</v>
      </c>
      <c r="B731" s="4" t="s">
        <v>269</v>
      </c>
      <c r="C731" s="4" t="s">
        <v>270</v>
      </c>
      <c r="D731" s="4" t="s">
        <v>3</v>
      </c>
      <c r="E731" s="4" t="s">
        <v>5</v>
      </c>
      <c r="F731" s="4" t="s">
        <v>6</v>
      </c>
      <c r="G731" s="4" t="s">
        <v>7</v>
      </c>
      <c r="H731" s="4" t="s">
        <v>8</v>
      </c>
      <c r="I731" s="4" t="s">
        <v>9</v>
      </c>
      <c r="J731" s="4" t="s">
        <v>10</v>
      </c>
      <c r="K731" s="4" t="s">
        <v>11</v>
      </c>
      <c r="L731" s="4" t="s">
        <v>12</v>
      </c>
      <c r="M731" s="4" t="s">
        <v>13</v>
      </c>
      <c r="N731" s="4" t="s">
        <v>16</v>
      </c>
      <c r="O731" s="4" t="s">
        <v>20</v>
      </c>
    </row>
    <row r="732" spans="1:15" x14ac:dyDescent="0.35">
      <c r="A732" s="4">
        <v>1000</v>
      </c>
      <c r="B732" s="4">
        <v>1400</v>
      </c>
      <c r="C732" s="4">
        <v>0</v>
      </c>
      <c r="D732" s="4" t="s">
        <v>296</v>
      </c>
    </row>
    <row r="733" spans="1:15" x14ac:dyDescent="0.35">
      <c r="A733" s="4">
        <v>1000</v>
      </c>
      <c r="B733" s="4">
        <v>1400</v>
      </c>
      <c r="C733" s="4">
        <v>0</v>
      </c>
      <c r="D733" s="4" t="s">
        <v>296</v>
      </c>
    </row>
    <row r="734" spans="1:15" x14ac:dyDescent="0.35">
      <c r="A734" s="4">
        <v>1000</v>
      </c>
      <c r="B734" s="4">
        <v>1390</v>
      </c>
      <c r="C734" s="4">
        <v>0</v>
      </c>
      <c r="D734" s="4" t="s">
        <v>296</v>
      </c>
    </row>
    <row r="735" spans="1:15" x14ac:dyDescent="0.35">
      <c r="A735" s="4">
        <v>1000</v>
      </c>
      <c r="B735" s="4">
        <v>1380</v>
      </c>
      <c r="C735" s="4">
        <v>0</v>
      </c>
      <c r="D735" s="4" t="s">
        <v>296</v>
      </c>
    </row>
    <row r="736" spans="1:15" x14ac:dyDescent="0.35">
      <c r="A736" s="4">
        <v>1000</v>
      </c>
      <c r="B736" s="4">
        <v>1370</v>
      </c>
      <c r="C736" s="4">
        <v>0</v>
      </c>
      <c r="D736" s="4" t="s">
        <v>296</v>
      </c>
    </row>
    <row r="737" spans="1:4" x14ac:dyDescent="0.35">
      <c r="A737" s="4">
        <v>1000</v>
      </c>
      <c r="B737" s="4">
        <v>1360</v>
      </c>
      <c r="C737" s="4">
        <v>0</v>
      </c>
      <c r="D737" s="4" t="s">
        <v>296</v>
      </c>
    </row>
    <row r="738" spans="1:4" x14ac:dyDescent="0.35">
      <c r="A738" s="4">
        <v>1000</v>
      </c>
      <c r="B738" s="4">
        <v>1350</v>
      </c>
      <c r="C738" s="4">
        <v>0</v>
      </c>
      <c r="D738" s="4" t="s">
        <v>296</v>
      </c>
    </row>
    <row r="739" spans="1:4" x14ac:dyDescent="0.35">
      <c r="A739" s="4">
        <v>1000</v>
      </c>
      <c r="B739" s="4">
        <v>1340</v>
      </c>
      <c r="C739" s="4">
        <v>0</v>
      </c>
      <c r="D739" s="4" t="s">
        <v>296</v>
      </c>
    </row>
    <row r="740" spans="1:4" x14ac:dyDescent="0.35">
      <c r="A740" s="4">
        <v>1000</v>
      </c>
      <c r="B740" s="4">
        <v>1330</v>
      </c>
      <c r="C740" s="4">
        <v>0</v>
      </c>
      <c r="D740" s="4" t="s">
        <v>296</v>
      </c>
    </row>
    <row r="741" spans="1:4" x14ac:dyDescent="0.35">
      <c r="A741" s="4">
        <v>1000</v>
      </c>
      <c r="B741" s="4">
        <v>1320</v>
      </c>
      <c r="C741" s="4">
        <v>0</v>
      </c>
      <c r="D741" s="4" t="s">
        <v>296</v>
      </c>
    </row>
    <row r="742" spans="1:4" x14ac:dyDescent="0.35">
      <c r="A742" s="4">
        <v>1000</v>
      </c>
      <c r="B742" s="4">
        <v>1310</v>
      </c>
      <c r="C742" s="4">
        <v>0</v>
      </c>
      <c r="D742" s="4" t="s">
        <v>296</v>
      </c>
    </row>
    <row r="743" spans="1:4" x14ac:dyDescent="0.35">
      <c r="A743" s="4">
        <v>1000</v>
      </c>
      <c r="B743" s="4">
        <v>1300</v>
      </c>
      <c r="C743" s="4">
        <v>0</v>
      </c>
      <c r="D743" s="4" t="s">
        <v>296</v>
      </c>
    </row>
    <row r="744" spans="1:4" x14ac:dyDescent="0.35">
      <c r="A744" s="4">
        <v>1000</v>
      </c>
      <c r="B744" s="4">
        <v>1290</v>
      </c>
      <c r="C744" s="4">
        <v>0</v>
      </c>
      <c r="D744" s="4" t="s">
        <v>296</v>
      </c>
    </row>
    <row r="745" spans="1:4" x14ac:dyDescent="0.35">
      <c r="A745" s="4">
        <v>1000</v>
      </c>
      <c r="B745" s="4">
        <v>1280</v>
      </c>
      <c r="C745" s="4">
        <v>0</v>
      </c>
      <c r="D745" s="4" t="s">
        <v>296</v>
      </c>
    </row>
    <row r="746" spans="1:4" x14ac:dyDescent="0.35">
      <c r="A746" s="4">
        <v>1000</v>
      </c>
      <c r="B746" s="4">
        <v>1270</v>
      </c>
      <c r="C746" s="4">
        <v>0</v>
      </c>
      <c r="D746" s="4" t="s">
        <v>296</v>
      </c>
    </row>
    <row r="747" spans="1:4" x14ac:dyDescent="0.35">
      <c r="A747" s="4">
        <v>1000</v>
      </c>
      <c r="B747" s="4">
        <v>1260</v>
      </c>
      <c r="C747" s="4">
        <v>0</v>
      </c>
      <c r="D747" s="4" t="s">
        <v>296</v>
      </c>
    </row>
    <row r="748" spans="1:4" x14ac:dyDescent="0.35">
      <c r="A748" s="4">
        <v>1000</v>
      </c>
      <c r="B748" s="4">
        <v>1250</v>
      </c>
      <c r="C748" s="4">
        <v>0</v>
      </c>
      <c r="D748" s="4" t="s">
        <v>296</v>
      </c>
    </row>
    <row r="749" spans="1:4" x14ac:dyDescent="0.35">
      <c r="A749" s="4">
        <v>1000</v>
      </c>
      <c r="B749" s="4">
        <v>1240</v>
      </c>
      <c r="C749" s="4">
        <v>0</v>
      </c>
      <c r="D749" s="4" t="s">
        <v>296</v>
      </c>
    </row>
    <row r="750" spans="1:4" x14ac:dyDescent="0.35">
      <c r="A750" s="4">
        <v>1000</v>
      </c>
      <c r="B750" s="4">
        <v>1230</v>
      </c>
      <c r="C750" s="4">
        <v>0</v>
      </c>
      <c r="D750" s="4" t="s">
        <v>296</v>
      </c>
    </row>
    <row r="751" spans="1:4" x14ac:dyDescent="0.35">
      <c r="A751" s="4">
        <v>1000</v>
      </c>
      <c r="B751" s="4">
        <v>1220</v>
      </c>
      <c r="C751" s="4">
        <v>0</v>
      </c>
      <c r="D751" s="4" t="s">
        <v>296</v>
      </c>
    </row>
    <row r="752" spans="1:4" x14ac:dyDescent="0.35">
      <c r="A752" s="4">
        <v>1000</v>
      </c>
      <c r="B752" s="4">
        <v>1210</v>
      </c>
      <c r="C752" s="4">
        <v>0</v>
      </c>
      <c r="D752" s="4" t="s">
        <v>296</v>
      </c>
    </row>
    <row r="753" spans="1:15" x14ac:dyDescent="0.35">
      <c r="A753" s="4">
        <v>1000</v>
      </c>
      <c r="B753" s="4">
        <v>1200</v>
      </c>
      <c r="C753" s="4">
        <v>0</v>
      </c>
      <c r="D753" s="4" t="s">
        <v>296</v>
      </c>
    </row>
    <row r="754" spans="1:15" x14ac:dyDescent="0.35">
      <c r="A754" s="4">
        <v>1000</v>
      </c>
      <c r="B754" s="4">
        <v>1190</v>
      </c>
      <c r="C754" s="4">
        <v>0</v>
      </c>
      <c r="D754" s="4" t="s">
        <v>296</v>
      </c>
    </row>
    <row r="755" spans="1:15" x14ac:dyDescent="0.35">
      <c r="A755" s="4">
        <v>1000</v>
      </c>
      <c r="B755" s="4">
        <v>1180</v>
      </c>
      <c r="C755" s="4">
        <v>0</v>
      </c>
      <c r="D755" s="4" t="s">
        <v>296</v>
      </c>
    </row>
    <row r="756" spans="1:15" x14ac:dyDescent="0.35">
      <c r="A756" s="4">
        <v>1000</v>
      </c>
      <c r="B756" s="4">
        <v>1170</v>
      </c>
      <c r="C756" s="4">
        <v>0</v>
      </c>
      <c r="D756" s="4" t="s">
        <v>296</v>
      </c>
    </row>
    <row r="757" spans="1:15" x14ac:dyDescent="0.35">
      <c r="A757" s="4">
        <v>1000</v>
      </c>
      <c r="B757" s="4">
        <v>1160</v>
      </c>
      <c r="C757" s="4">
        <v>0</v>
      </c>
      <c r="D757" s="4" t="s">
        <v>296</v>
      </c>
    </row>
    <row r="758" spans="1:15" x14ac:dyDescent="0.35">
      <c r="A758" s="4">
        <v>1000</v>
      </c>
      <c r="B758" s="4">
        <v>1150</v>
      </c>
      <c r="C758" s="4">
        <v>0.29311399999999999</v>
      </c>
      <c r="D758" s="4">
        <v>0</v>
      </c>
      <c r="E758" s="4">
        <v>12.454599999999999</v>
      </c>
      <c r="F758" s="4">
        <v>53</v>
      </c>
      <c r="G758" s="4">
        <v>1036.45</v>
      </c>
      <c r="H758" s="4">
        <v>0</v>
      </c>
      <c r="I758" s="4">
        <v>0</v>
      </c>
      <c r="J758" s="4">
        <v>2.7080099999999998E-3</v>
      </c>
      <c r="K758" s="4">
        <v>3.9827799999999997E-2</v>
      </c>
      <c r="L758" s="4">
        <v>0.78229099999999996</v>
      </c>
      <c r="M758" s="4">
        <v>5.6266400000000001E-2</v>
      </c>
      <c r="N758" s="4">
        <v>0.13539799999999999</v>
      </c>
      <c r="O758" s="4">
        <v>0</v>
      </c>
    </row>
    <row r="759" spans="1:15" x14ac:dyDescent="0.35">
      <c r="A759" s="4">
        <v>1000</v>
      </c>
      <c r="B759" s="4">
        <v>1140</v>
      </c>
      <c r="C759" s="4">
        <v>1.167397</v>
      </c>
      <c r="D759" s="4">
        <v>0</v>
      </c>
      <c r="E759" s="4">
        <v>12.559100000000001</v>
      </c>
      <c r="F759" s="4">
        <v>53</v>
      </c>
      <c r="G759" s="4">
        <v>966.55399999999997</v>
      </c>
      <c r="H759" s="4">
        <v>0</v>
      </c>
      <c r="I759" s="4">
        <v>0</v>
      </c>
      <c r="J759" s="4">
        <v>2.7321799999999999E-3</v>
      </c>
      <c r="K759" s="4">
        <v>4.0183299999999998E-2</v>
      </c>
      <c r="L759" s="4">
        <v>0.78920400000000002</v>
      </c>
      <c r="M759" s="4">
        <v>5.6768600000000002E-2</v>
      </c>
      <c r="N759" s="4">
        <v>0.136601</v>
      </c>
      <c r="O759" s="4">
        <v>0</v>
      </c>
    </row>
    <row r="760" spans="1:15" x14ac:dyDescent="0.35">
      <c r="A760" s="4">
        <v>1000</v>
      </c>
      <c r="B760" s="4">
        <v>1130</v>
      </c>
      <c r="C760" s="4">
        <v>2.0284460000000002</v>
      </c>
      <c r="D760" s="4">
        <v>0</v>
      </c>
      <c r="E760" s="4">
        <v>12.6637</v>
      </c>
      <c r="F760" s="4">
        <v>53</v>
      </c>
      <c r="G760" s="4">
        <v>906.35599999999999</v>
      </c>
      <c r="H760" s="4">
        <v>0</v>
      </c>
      <c r="I760" s="4">
        <v>0</v>
      </c>
      <c r="J760" s="4">
        <v>2.7564099999999999E-3</v>
      </c>
      <c r="K760" s="4">
        <v>4.0539699999999998E-2</v>
      </c>
      <c r="L760" s="4">
        <v>0.79613400000000001</v>
      </c>
      <c r="M760" s="4">
        <v>5.7272000000000003E-2</v>
      </c>
      <c r="N760" s="4">
        <v>0.13780700000000001</v>
      </c>
      <c r="O760" s="4">
        <v>0</v>
      </c>
    </row>
    <row r="761" spans="1:15" x14ac:dyDescent="0.35">
      <c r="A761" s="4">
        <v>1000</v>
      </c>
      <c r="B761" s="4">
        <v>1120</v>
      </c>
      <c r="C761" s="4">
        <v>6.0398719999999999</v>
      </c>
      <c r="D761" s="4">
        <v>0</v>
      </c>
      <c r="E761" s="4">
        <v>177.38900000000001</v>
      </c>
      <c r="F761" s="4">
        <v>83.253299999999996</v>
      </c>
      <c r="G761" s="4">
        <v>702.52099999999996</v>
      </c>
      <c r="H761" s="4">
        <v>38.395899999999997</v>
      </c>
      <c r="I761" s="4">
        <v>0</v>
      </c>
      <c r="J761" s="4">
        <v>1.11431E-2</v>
      </c>
      <c r="K761" s="4">
        <v>17.9467</v>
      </c>
      <c r="L761" s="4">
        <v>5.5256999999999996</v>
      </c>
      <c r="M761" s="4">
        <v>8.4880200000000003E-2</v>
      </c>
      <c r="N761" s="4">
        <v>3.6526700000000001</v>
      </c>
      <c r="O761" s="4">
        <v>0</v>
      </c>
    </row>
    <row r="762" spans="1:15" x14ac:dyDescent="0.35">
      <c r="A762" s="4">
        <v>1000</v>
      </c>
      <c r="B762" s="4">
        <v>1110</v>
      </c>
      <c r="C762" s="4">
        <v>10.204371999999999</v>
      </c>
      <c r="D762" s="4">
        <v>0</v>
      </c>
      <c r="E762" s="4">
        <v>210.71299999999999</v>
      </c>
      <c r="F762" s="4">
        <v>86.837800000000001</v>
      </c>
      <c r="G762" s="4">
        <v>569.54700000000003</v>
      </c>
      <c r="H762" s="4">
        <v>48.098599999999998</v>
      </c>
      <c r="I762" s="4">
        <v>0</v>
      </c>
      <c r="J762" s="4">
        <v>1.3539900000000001E-2</v>
      </c>
      <c r="K762" s="4">
        <v>22.7119</v>
      </c>
      <c r="L762" s="4">
        <v>6.81813</v>
      </c>
      <c r="M762" s="4">
        <v>9.4557000000000002E-2</v>
      </c>
      <c r="N762" s="4">
        <v>4.5770600000000004</v>
      </c>
      <c r="O762" s="4">
        <v>0</v>
      </c>
    </row>
    <row r="763" spans="1:15" x14ac:dyDescent="0.35">
      <c r="A763" s="4">
        <v>1000</v>
      </c>
      <c r="B763" s="4">
        <v>1100</v>
      </c>
      <c r="C763" s="4">
        <v>14.127903</v>
      </c>
      <c r="D763" s="4">
        <v>0</v>
      </c>
      <c r="E763" s="4">
        <v>221.95099999999999</v>
      </c>
      <c r="F763" s="4">
        <v>86.371099999999998</v>
      </c>
      <c r="G763" s="4">
        <v>483.35300000000001</v>
      </c>
      <c r="H763" s="4">
        <v>52.8489</v>
      </c>
      <c r="I763" s="4">
        <v>0</v>
      </c>
      <c r="J763" s="4">
        <v>1.49128E-2</v>
      </c>
      <c r="K763" s="4">
        <v>25.217500000000001</v>
      </c>
      <c r="L763" s="4">
        <v>7.5201000000000002</v>
      </c>
      <c r="M763" s="4">
        <v>0.10119599999999999</v>
      </c>
      <c r="N763" s="4">
        <v>5.0552200000000003</v>
      </c>
      <c r="O763" s="4">
        <v>0</v>
      </c>
    </row>
    <row r="764" spans="1:15" x14ac:dyDescent="0.35">
      <c r="A764" s="4">
        <v>1000</v>
      </c>
      <c r="B764" s="4">
        <v>1090</v>
      </c>
      <c r="C764" s="4">
        <v>17.867788000000001</v>
      </c>
      <c r="D764" s="4">
        <v>0</v>
      </c>
      <c r="E764" s="4">
        <v>226.34800000000001</v>
      </c>
      <c r="F764" s="4">
        <v>84.898300000000006</v>
      </c>
      <c r="G764" s="4">
        <v>422.27100000000002</v>
      </c>
      <c r="H764" s="4">
        <v>56.013800000000003</v>
      </c>
      <c r="I764" s="4">
        <v>0</v>
      </c>
      <c r="J764" s="4">
        <v>1.5971800000000001E-2</v>
      </c>
      <c r="K764" s="4">
        <v>27.011700000000001</v>
      </c>
      <c r="L764" s="4">
        <v>8.03674</v>
      </c>
      <c r="M764" s="4">
        <v>0.106943</v>
      </c>
      <c r="N764" s="4">
        <v>5.3918699999999999</v>
      </c>
      <c r="O764" s="4">
        <v>0</v>
      </c>
    </row>
    <row r="765" spans="1:15" x14ac:dyDescent="0.35">
      <c r="A765" s="4">
        <v>1000</v>
      </c>
      <c r="B765" s="4">
        <v>1080</v>
      </c>
      <c r="C765" s="4">
        <v>21.529201</v>
      </c>
      <c r="D765" s="4">
        <v>0</v>
      </c>
      <c r="E765" s="4">
        <v>227.50200000000001</v>
      </c>
      <c r="F765" s="4">
        <v>83.1203</v>
      </c>
      <c r="G765" s="4">
        <v>375.43200000000002</v>
      </c>
      <c r="H765" s="4">
        <v>58.411900000000003</v>
      </c>
      <c r="I765" s="4">
        <v>0</v>
      </c>
      <c r="J765" s="4">
        <v>1.6893100000000001E-2</v>
      </c>
      <c r="K765" s="4">
        <v>28.474499999999999</v>
      </c>
      <c r="L765" s="4">
        <v>8.46645</v>
      </c>
      <c r="M765" s="4">
        <v>0.112302</v>
      </c>
      <c r="N765" s="4">
        <v>5.66134</v>
      </c>
      <c r="O765" s="4">
        <v>0</v>
      </c>
    </row>
    <row r="766" spans="1:15" x14ac:dyDescent="0.35">
      <c r="A766" s="4">
        <v>1000</v>
      </c>
      <c r="B766" s="4">
        <v>1070</v>
      </c>
      <c r="C766" s="4">
        <v>25.075236</v>
      </c>
      <c r="D766" s="4">
        <v>0</v>
      </c>
      <c r="E766" s="4">
        <v>227.17</v>
      </c>
      <c r="F766" s="4">
        <v>81.289400000000001</v>
      </c>
      <c r="G766" s="4">
        <v>338.911</v>
      </c>
      <c r="H766" s="4">
        <v>60.425800000000002</v>
      </c>
      <c r="I766" s="4">
        <v>0</v>
      </c>
      <c r="J766" s="4">
        <v>1.7759E-2</v>
      </c>
      <c r="K766" s="4">
        <v>29.781500000000001</v>
      </c>
      <c r="L766" s="4">
        <v>8.8564900000000009</v>
      </c>
      <c r="M766" s="4">
        <v>0.117576</v>
      </c>
      <c r="N766" s="4">
        <v>5.8984100000000002</v>
      </c>
      <c r="O766" s="4">
        <v>0</v>
      </c>
    </row>
    <row r="767" spans="1:15" x14ac:dyDescent="0.35">
      <c r="A767" s="4">
        <v>1000</v>
      </c>
      <c r="B767" s="4">
        <v>1060</v>
      </c>
      <c r="C767" s="4">
        <v>29.967984000000001</v>
      </c>
      <c r="D767" s="4">
        <v>0</v>
      </c>
      <c r="E767" s="4">
        <v>212.23699999999999</v>
      </c>
      <c r="F767" s="4">
        <v>75.545599999999993</v>
      </c>
      <c r="G767" s="4">
        <v>294.71800000000002</v>
      </c>
      <c r="H767" s="4">
        <v>58.126600000000003</v>
      </c>
      <c r="I767" s="4">
        <v>0</v>
      </c>
      <c r="J767" s="4">
        <v>5.7815600000000002E-2</v>
      </c>
      <c r="K767" s="4">
        <v>61.714399999999998</v>
      </c>
      <c r="L767" s="4">
        <v>8.6934100000000001</v>
      </c>
      <c r="M767" s="4">
        <v>5.61144</v>
      </c>
      <c r="N767" s="4">
        <v>5.7774599999999996</v>
      </c>
      <c r="O767" s="4">
        <v>0</v>
      </c>
    </row>
    <row r="768" spans="1:15" x14ac:dyDescent="0.35">
      <c r="A768" s="4">
        <v>1000</v>
      </c>
      <c r="B768" s="4">
        <v>1050</v>
      </c>
      <c r="C768" s="4">
        <v>34.879278999999997</v>
      </c>
      <c r="D768" s="4">
        <v>0</v>
      </c>
      <c r="E768" s="4">
        <v>200.94</v>
      </c>
      <c r="F768" s="4">
        <v>71.2804</v>
      </c>
      <c r="G768" s="4">
        <v>261.12400000000002</v>
      </c>
      <c r="H768" s="4">
        <v>56.684899999999999</v>
      </c>
      <c r="I768" s="4">
        <v>0</v>
      </c>
      <c r="J768" s="4">
        <v>9.4184000000000004E-2</v>
      </c>
      <c r="K768" s="4">
        <v>86.679699999999997</v>
      </c>
      <c r="L768" s="4">
        <v>8.6448900000000002</v>
      </c>
      <c r="M768" s="4">
        <v>10.469099999999999</v>
      </c>
      <c r="N768" s="4">
        <v>5.7309099999999997</v>
      </c>
      <c r="O768" s="4">
        <v>0</v>
      </c>
    </row>
    <row r="769" spans="1:15" x14ac:dyDescent="0.35">
      <c r="A769" s="4">
        <v>1000</v>
      </c>
      <c r="B769" s="4">
        <v>1040</v>
      </c>
      <c r="C769" s="4">
        <v>39.474260000000001</v>
      </c>
      <c r="D769" s="4">
        <v>0</v>
      </c>
      <c r="E769" s="4">
        <v>193.06399999999999</v>
      </c>
      <c r="F769" s="4">
        <v>68.190299999999993</v>
      </c>
      <c r="G769" s="4">
        <v>236.386</v>
      </c>
      <c r="H769" s="4">
        <v>56.062800000000003</v>
      </c>
      <c r="I769" s="4">
        <v>0</v>
      </c>
      <c r="J769" s="4">
        <v>0.12706700000000001</v>
      </c>
      <c r="K769" s="4">
        <v>105.64400000000001</v>
      </c>
      <c r="L769" s="4">
        <v>8.7073900000000002</v>
      </c>
      <c r="M769" s="4">
        <v>14.721299999999999</v>
      </c>
      <c r="N769" s="4">
        <v>5.7561400000000003</v>
      </c>
      <c r="O769" s="4">
        <v>0</v>
      </c>
    </row>
    <row r="770" spans="1:15" x14ac:dyDescent="0.35">
      <c r="A770" s="4">
        <v>1000</v>
      </c>
      <c r="B770" s="4">
        <v>1030</v>
      </c>
      <c r="C770" s="4">
        <v>44.522044999999999</v>
      </c>
      <c r="D770" s="4">
        <v>0</v>
      </c>
      <c r="E770" s="4">
        <v>185.733</v>
      </c>
      <c r="F770" s="4">
        <v>65.135900000000007</v>
      </c>
      <c r="G770" s="4">
        <v>214.303</v>
      </c>
      <c r="H770" s="4">
        <v>55.663600000000002</v>
      </c>
      <c r="I770" s="4">
        <v>0</v>
      </c>
      <c r="J770" s="4">
        <v>0.16960600000000001</v>
      </c>
      <c r="K770" s="4">
        <v>125.746</v>
      </c>
      <c r="L770" s="4">
        <v>8.8318899999999996</v>
      </c>
      <c r="M770" s="4">
        <v>20.041</v>
      </c>
      <c r="N770" s="4">
        <v>5.8200700000000003</v>
      </c>
      <c r="O770" s="4">
        <v>0</v>
      </c>
    </row>
    <row r="771" spans="1:15" x14ac:dyDescent="0.35">
      <c r="A771" s="4">
        <v>1000</v>
      </c>
      <c r="B771" s="4">
        <v>1020</v>
      </c>
      <c r="C771" s="4">
        <v>51.567357999999999</v>
      </c>
      <c r="D771" s="4">
        <v>0</v>
      </c>
      <c r="E771" s="4">
        <v>177.46899999999999</v>
      </c>
      <c r="F771" s="4">
        <v>61.3431</v>
      </c>
      <c r="G771" s="4">
        <v>189.88</v>
      </c>
      <c r="H771" s="4">
        <v>55.614400000000003</v>
      </c>
      <c r="I771" s="4">
        <v>0</v>
      </c>
      <c r="J771" s="4">
        <v>0.245335</v>
      </c>
      <c r="K771" s="4">
        <v>151.87</v>
      </c>
      <c r="L771" s="4">
        <v>9.1211400000000005</v>
      </c>
      <c r="M771" s="4">
        <v>28.9892</v>
      </c>
      <c r="N771" s="4">
        <v>5.9823199999999996</v>
      </c>
      <c r="O771" s="4">
        <v>0</v>
      </c>
    </row>
    <row r="772" spans="1:15" x14ac:dyDescent="0.35">
      <c r="A772" s="4">
        <v>1000</v>
      </c>
      <c r="B772" s="4">
        <v>1010</v>
      </c>
      <c r="C772" s="4">
        <v>57.845056999999997</v>
      </c>
      <c r="D772" s="4">
        <v>0</v>
      </c>
      <c r="E772" s="4">
        <v>173.386</v>
      </c>
      <c r="F772" s="4">
        <v>58.795999999999999</v>
      </c>
      <c r="G772" s="4">
        <v>172.89099999999999</v>
      </c>
      <c r="H772" s="4">
        <v>56.933199999999999</v>
      </c>
      <c r="I772" s="4">
        <v>0</v>
      </c>
      <c r="J772" s="4">
        <v>0.32551000000000002</v>
      </c>
      <c r="K772" s="4">
        <v>169.398</v>
      </c>
      <c r="L772" s="4">
        <v>9.6527899999999995</v>
      </c>
      <c r="M772" s="4">
        <v>37.651499999999999</v>
      </c>
      <c r="N772" s="4">
        <v>6.28904</v>
      </c>
      <c r="O772" s="4">
        <v>0</v>
      </c>
    </row>
    <row r="773" spans="1:15" x14ac:dyDescent="0.35">
      <c r="A773" s="4">
        <v>1000</v>
      </c>
      <c r="B773" s="4">
        <v>1000</v>
      </c>
      <c r="C773" s="4">
        <v>65.603089999999995</v>
      </c>
      <c r="D773" s="4">
        <v>0</v>
      </c>
      <c r="E773" s="4">
        <v>178.26499999999999</v>
      </c>
      <c r="F773" s="4">
        <v>57.13</v>
      </c>
      <c r="G773" s="4">
        <v>156.42400000000001</v>
      </c>
      <c r="H773" s="4">
        <v>64.5899</v>
      </c>
      <c r="I773" s="4">
        <v>0</v>
      </c>
      <c r="J773" s="4">
        <v>0.44430900000000001</v>
      </c>
      <c r="K773" s="4">
        <v>183.85900000000001</v>
      </c>
      <c r="L773" s="4">
        <v>11.5075</v>
      </c>
      <c r="M773" s="4">
        <v>48.852800000000002</v>
      </c>
      <c r="N773" s="4">
        <v>7.37059</v>
      </c>
      <c r="O773" s="4">
        <v>0</v>
      </c>
    </row>
    <row r="774" spans="1:15" x14ac:dyDescent="0.35">
      <c r="A774" s="4">
        <v>1000</v>
      </c>
      <c r="B774" s="4">
        <v>990</v>
      </c>
      <c r="C774" s="4">
        <v>72.474350000000001</v>
      </c>
      <c r="D774" s="4">
        <v>0</v>
      </c>
      <c r="E774" s="4">
        <v>183.114</v>
      </c>
      <c r="F774" s="4">
        <v>55.9176</v>
      </c>
      <c r="G774" s="4">
        <v>144.56200000000001</v>
      </c>
      <c r="H774" s="4">
        <v>73.447999999999993</v>
      </c>
      <c r="I774" s="4">
        <v>0</v>
      </c>
      <c r="J774" s="4">
        <v>0.59800200000000003</v>
      </c>
      <c r="K774" s="4">
        <v>193.27799999999999</v>
      </c>
      <c r="L774" s="4">
        <v>13.9016</v>
      </c>
      <c r="M774" s="4">
        <v>61.313099999999999</v>
      </c>
      <c r="N774" s="4">
        <v>8.6796399999999991</v>
      </c>
      <c r="O774" s="4">
        <v>0</v>
      </c>
    </row>
    <row r="775" spans="1:15" x14ac:dyDescent="0.35">
      <c r="A775" s="4">
        <v>1000</v>
      </c>
      <c r="B775" s="4">
        <v>980</v>
      </c>
      <c r="C775" s="4">
        <v>77.980456000000004</v>
      </c>
      <c r="D775" s="4">
        <v>0</v>
      </c>
      <c r="E775" s="4">
        <v>186.506</v>
      </c>
      <c r="F775" s="4">
        <v>55.010300000000001</v>
      </c>
      <c r="G775" s="4">
        <v>136.42400000000001</v>
      </c>
      <c r="H775" s="4">
        <v>81.796000000000006</v>
      </c>
      <c r="I775" s="4">
        <v>0</v>
      </c>
      <c r="J775" s="4">
        <v>0.78784799999999999</v>
      </c>
      <c r="K775" s="4">
        <v>199.10400000000001</v>
      </c>
      <c r="L775" s="4">
        <v>16.5198</v>
      </c>
      <c r="M775" s="4">
        <v>74.261499999999998</v>
      </c>
      <c r="N775" s="4">
        <v>10.008699999999999</v>
      </c>
      <c r="O775" s="4">
        <v>0</v>
      </c>
    </row>
    <row r="776" spans="1:15" x14ac:dyDescent="0.35">
      <c r="A776" s="4">
        <v>1000</v>
      </c>
      <c r="B776" s="4">
        <v>970</v>
      </c>
      <c r="C776" s="4">
        <v>82.521888000000004</v>
      </c>
      <c r="D776" s="4">
        <v>0</v>
      </c>
      <c r="E776" s="4">
        <v>189.499</v>
      </c>
      <c r="F776" s="4">
        <v>54.351900000000001</v>
      </c>
      <c r="G776" s="4">
        <v>130.465</v>
      </c>
      <c r="H776" s="4">
        <v>90.325100000000006</v>
      </c>
      <c r="I776" s="4">
        <v>0</v>
      </c>
      <c r="J776" s="4">
        <v>1.03037</v>
      </c>
      <c r="K776" s="4">
        <v>202.79599999999999</v>
      </c>
      <c r="L776" s="4">
        <v>19.5825</v>
      </c>
      <c r="M776" s="4">
        <v>87.769199999999998</v>
      </c>
      <c r="N776" s="4">
        <v>11.4499</v>
      </c>
      <c r="O776" s="4">
        <v>0</v>
      </c>
    </row>
    <row r="777" spans="1:15" x14ac:dyDescent="0.35">
      <c r="A777" s="4">
        <v>1000</v>
      </c>
      <c r="B777" s="4">
        <v>960</v>
      </c>
      <c r="C777" s="4">
        <v>86.268602999999999</v>
      </c>
      <c r="D777" s="4">
        <v>0</v>
      </c>
      <c r="E777" s="4">
        <v>192.399</v>
      </c>
      <c r="F777" s="4">
        <v>53.893500000000003</v>
      </c>
      <c r="G777" s="4">
        <v>125.988</v>
      </c>
      <c r="H777" s="4">
        <v>99.261200000000002</v>
      </c>
      <c r="I777" s="4">
        <v>0</v>
      </c>
      <c r="J777" s="4">
        <v>1.34456</v>
      </c>
      <c r="K777" s="4">
        <v>205.12</v>
      </c>
      <c r="L777" s="4">
        <v>23.2591</v>
      </c>
      <c r="M777" s="4">
        <v>101.583</v>
      </c>
      <c r="N777" s="4">
        <v>13.0427</v>
      </c>
      <c r="O777" s="4">
        <v>0</v>
      </c>
    </row>
    <row r="778" spans="1:15" x14ac:dyDescent="0.35">
      <c r="A778" s="4">
        <v>1000</v>
      </c>
      <c r="B778" s="4">
        <v>950</v>
      </c>
      <c r="C778" s="4">
        <v>89.592653999999996</v>
      </c>
      <c r="D778" s="4">
        <v>0</v>
      </c>
      <c r="E778" s="4">
        <v>195.453</v>
      </c>
      <c r="F778" s="4">
        <v>53.559600000000003</v>
      </c>
      <c r="G778" s="4">
        <v>122.30800000000001</v>
      </c>
      <c r="H778" s="4">
        <v>109.41</v>
      </c>
      <c r="I778" s="4">
        <v>0</v>
      </c>
      <c r="J778" s="4">
        <v>1.7986899999999999</v>
      </c>
      <c r="K778" s="4">
        <v>206.65100000000001</v>
      </c>
      <c r="L778" s="4">
        <v>28.132300000000001</v>
      </c>
      <c r="M778" s="4">
        <v>116.56699999999999</v>
      </c>
      <c r="N778" s="4">
        <v>14.956</v>
      </c>
      <c r="O778" s="4">
        <v>0</v>
      </c>
    </row>
    <row r="779" spans="1:15" x14ac:dyDescent="0.35">
      <c r="A779" s="4">
        <v>1000</v>
      </c>
      <c r="B779" s="4">
        <v>940</v>
      </c>
      <c r="C779" s="4">
        <v>92.208185</v>
      </c>
      <c r="D779" s="4">
        <v>0</v>
      </c>
      <c r="E779" s="4">
        <v>198.23500000000001</v>
      </c>
      <c r="F779" s="4">
        <v>53.3491</v>
      </c>
      <c r="G779" s="4">
        <v>119.58199999999999</v>
      </c>
      <c r="H779" s="4">
        <v>119.52</v>
      </c>
      <c r="I779" s="4">
        <v>0</v>
      </c>
      <c r="J779" s="4">
        <v>2.4090699999999998</v>
      </c>
      <c r="K779" s="4">
        <v>207.57</v>
      </c>
      <c r="L779" s="4">
        <v>33.931199999999997</v>
      </c>
      <c r="M779" s="4">
        <v>130.90199999999999</v>
      </c>
      <c r="N779" s="4">
        <v>16.984999999999999</v>
      </c>
      <c r="O779" s="4">
        <v>0</v>
      </c>
    </row>
    <row r="780" spans="1:15" x14ac:dyDescent="0.35">
      <c r="A780" s="4">
        <v>1000</v>
      </c>
      <c r="B780" s="4">
        <v>930</v>
      </c>
      <c r="C780" s="4">
        <v>94.201215000000005</v>
      </c>
      <c r="D780" s="4">
        <v>0</v>
      </c>
      <c r="E780" s="4">
        <v>200.58699999999999</v>
      </c>
      <c r="F780" s="4">
        <v>53.219200000000001</v>
      </c>
      <c r="G780" s="4">
        <v>117.59399999999999</v>
      </c>
      <c r="H780" s="4">
        <v>128.93299999999999</v>
      </c>
      <c r="I780" s="4">
        <v>0</v>
      </c>
      <c r="J780" s="4">
        <v>3.2130200000000002</v>
      </c>
      <c r="K780" s="4">
        <v>208.119</v>
      </c>
      <c r="L780" s="4">
        <v>40.451799999999999</v>
      </c>
      <c r="M780" s="4">
        <v>143.84899999999999</v>
      </c>
      <c r="N780" s="4">
        <v>18.998100000000001</v>
      </c>
      <c r="O780" s="4">
        <v>0</v>
      </c>
    </row>
    <row r="781" spans="1:15" x14ac:dyDescent="0.35">
      <c r="A781" s="4">
        <v>1000</v>
      </c>
      <c r="B781" s="4">
        <v>920</v>
      </c>
      <c r="C781" s="4">
        <v>95.698111999999995</v>
      </c>
      <c r="D781" s="4">
        <v>0</v>
      </c>
      <c r="E781" s="4">
        <v>202.47800000000001</v>
      </c>
      <c r="F781" s="4">
        <v>53.138199999999998</v>
      </c>
      <c r="G781" s="4">
        <v>116.14700000000001</v>
      </c>
      <c r="H781" s="4">
        <v>137.23699999999999</v>
      </c>
      <c r="I781" s="4">
        <v>0</v>
      </c>
      <c r="J781" s="4">
        <v>4.2570699999999997</v>
      </c>
      <c r="K781" s="4">
        <v>208.453</v>
      </c>
      <c r="L781" s="4">
        <v>47.407499999999999</v>
      </c>
      <c r="M781" s="4">
        <v>155.06100000000001</v>
      </c>
      <c r="N781" s="4">
        <v>20.886700000000001</v>
      </c>
      <c r="O781" s="4">
        <v>0</v>
      </c>
    </row>
    <row r="782" spans="1:15" x14ac:dyDescent="0.35">
      <c r="A782" s="4">
        <v>1000</v>
      </c>
      <c r="B782" s="4">
        <v>910</v>
      </c>
      <c r="C782" s="4">
        <v>96.825292000000005</v>
      </c>
      <c r="D782" s="4">
        <v>0</v>
      </c>
      <c r="E782" s="4">
        <v>203.96100000000001</v>
      </c>
      <c r="F782" s="4">
        <v>53.085900000000002</v>
      </c>
      <c r="G782" s="4">
        <v>115.08</v>
      </c>
      <c r="H782" s="4">
        <v>144.328</v>
      </c>
      <c r="I782" s="4">
        <v>0</v>
      </c>
      <c r="J782" s="4">
        <v>5.6108700000000002</v>
      </c>
      <c r="K782" s="4">
        <v>208.66499999999999</v>
      </c>
      <c r="L782" s="4">
        <v>54.533999999999999</v>
      </c>
      <c r="M782" s="4">
        <v>164.55199999999999</v>
      </c>
      <c r="N782" s="4">
        <v>22.592300000000002</v>
      </c>
      <c r="O782" s="4">
        <v>0</v>
      </c>
    </row>
    <row r="783" spans="1:15" x14ac:dyDescent="0.35">
      <c r="A783" s="4">
        <v>1000</v>
      </c>
      <c r="B783" s="4">
        <v>900</v>
      </c>
      <c r="C783" s="4">
        <v>97.908750999999995</v>
      </c>
      <c r="D783" s="4">
        <v>0</v>
      </c>
      <c r="E783" s="4">
        <v>205.41499999999999</v>
      </c>
      <c r="F783" s="4">
        <v>53.040100000000002</v>
      </c>
      <c r="G783" s="4">
        <v>114.071</v>
      </c>
      <c r="H783" s="4">
        <v>151.9</v>
      </c>
      <c r="I783" s="4">
        <v>0</v>
      </c>
      <c r="J783" s="4">
        <v>8.0441800000000008</v>
      </c>
      <c r="K783" s="4">
        <v>208.84</v>
      </c>
      <c r="L783" s="4">
        <v>63.771000000000001</v>
      </c>
      <c r="M783" s="4">
        <v>174.697</v>
      </c>
      <c r="N783" s="4">
        <v>24.520099999999999</v>
      </c>
      <c r="O783" s="4">
        <v>0</v>
      </c>
    </row>
    <row r="784" spans="1:15" x14ac:dyDescent="0.35">
      <c r="A784" s="4">
        <v>1000</v>
      </c>
      <c r="B784" s="4">
        <v>890</v>
      </c>
      <c r="C784" s="4">
        <v>99.078902999999997</v>
      </c>
      <c r="D784" s="4">
        <v>0</v>
      </c>
      <c r="E784" s="4">
        <v>207</v>
      </c>
      <c r="F784" s="4">
        <v>53</v>
      </c>
      <c r="G784" s="4">
        <v>113</v>
      </c>
      <c r="H784" s="4">
        <v>161</v>
      </c>
      <c r="I784" s="4">
        <v>0</v>
      </c>
      <c r="J784" s="4">
        <v>15</v>
      </c>
      <c r="K784" s="4">
        <v>209</v>
      </c>
      <c r="L784" s="4">
        <v>78</v>
      </c>
      <c r="M784" s="4">
        <v>187</v>
      </c>
      <c r="N784" s="4">
        <v>27</v>
      </c>
      <c r="O784" s="4">
        <v>0</v>
      </c>
    </row>
    <row r="785" spans="1:15" x14ac:dyDescent="0.35">
      <c r="A785" s="4">
        <v>1000</v>
      </c>
      <c r="B785" s="4">
        <v>880</v>
      </c>
      <c r="C785" s="4">
        <v>99.078854000000007</v>
      </c>
      <c r="D785" s="4">
        <v>0</v>
      </c>
      <c r="E785" s="4">
        <v>207</v>
      </c>
      <c r="F785" s="4">
        <v>53</v>
      </c>
      <c r="G785" s="4">
        <v>113</v>
      </c>
      <c r="H785" s="4">
        <v>161</v>
      </c>
      <c r="I785" s="4">
        <v>0</v>
      </c>
      <c r="J785" s="4">
        <v>15</v>
      </c>
      <c r="K785" s="4">
        <v>209</v>
      </c>
      <c r="L785" s="4">
        <v>78</v>
      </c>
      <c r="M785" s="4">
        <v>187</v>
      </c>
      <c r="N785" s="4">
        <v>27</v>
      </c>
      <c r="O785" s="4">
        <v>0</v>
      </c>
    </row>
    <row r="786" spans="1:15" x14ac:dyDescent="0.35">
      <c r="A786" s="4">
        <v>1000</v>
      </c>
      <c r="B786" s="4">
        <v>870</v>
      </c>
      <c r="C786" s="4">
        <v>99.078757999999993</v>
      </c>
      <c r="D786" s="4">
        <v>0</v>
      </c>
      <c r="E786" s="4">
        <v>207</v>
      </c>
      <c r="F786" s="4">
        <v>53</v>
      </c>
      <c r="G786" s="4">
        <v>113</v>
      </c>
      <c r="H786" s="4">
        <v>161</v>
      </c>
      <c r="I786" s="4">
        <v>0</v>
      </c>
      <c r="J786" s="4">
        <v>15</v>
      </c>
      <c r="K786" s="4">
        <v>209</v>
      </c>
      <c r="L786" s="4">
        <v>78</v>
      </c>
      <c r="M786" s="4">
        <v>187</v>
      </c>
      <c r="N786" s="4">
        <v>27</v>
      </c>
      <c r="O786" s="4">
        <v>0</v>
      </c>
    </row>
    <row r="787" spans="1:15" x14ac:dyDescent="0.35">
      <c r="A787" s="4">
        <v>1000</v>
      </c>
      <c r="B787" s="4">
        <v>860</v>
      </c>
      <c r="C787" s="4">
        <v>99.078615999999997</v>
      </c>
      <c r="D787" s="4">
        <v>0</v>
      </c>
      <c r="E787" s="4">
        <v>207</v>
      </c>
      <c r="F787" s="4">
        <v>53</v>
      </c>
      <c r="G787" s="4">
        <v>113</v>
      </c>
      <c r="H787" s="4">
        <v>161</v>
      </c>
      <c r="I787" s="4">
        <v>0</v>
      </c>
      <c r="J787" s="4">
        <v>15</v>
      </c>
      <c r="K787" s="4">
        <v>209</v>
      </c>
      <c r="L787" s="4">
        <v>78</v>
      </c>
      <c r="M787" s="4">
        <v>187</v>
      </c>
      <c r="N787" s="4">
        <v>27</v>
      </c>
      <c r="O787" s="4">
        <v>0</v>
      </c>
    </row>
    <row r="788" spans="1:15" x14ac:dyDescent="0.35">
      <c r="A788" s="4">
        <v>1000</v>
      </c>
      <c r="B788" s="4">
        <v>850</v>
      </c>
      <c r="C788" s="4">
        <v>99.078429999999997</v>
      </c>
      <c r="D788" s="4">
        <v>0</v>
      </c>
      <c r="E788" s="4">
        <v>207</v>
      </c>
      <c r="F788" s="4">
        <v>53</v>
      </c>
      <c r="G788" s="4">
        <v>113</v>
      </c>
      <c r="H788" s="4">
        <v>161</v>
      </c>
      <c r="I788" s="4">
        <v>0</v>
      </c>
      <c r="J788" s="4">
        <v>15</v>
      </c>
      <c r="K788" s="4">
        <v>209</v>
      </c>
      <c r="L788" s="4">
        <v>78</v>
      </c>
      <c r="M788" s="4">
        <v>187</v>
      </c>
      <c r="N788" s="4">
        <v>27</v>
      </c>
      <c r="O788" s="4">
        <v>0</v>
      </c>
    </row>
    <row r="790" spans="1:15" x14ac:dyDescent="0.35">
      <c r="A790" s="4" t="s">
        <v>284</v>
      </c>
      <c r="B790" s="4" t="s">
        <v>436</v>
      </c>
    </row>
    <row r="791" spans="1:15" x14ac:dyDescent="0.35">
      <c r="A791" s="4" t="s">
        <v>268</v>
      </c>
      <c r="B791" s="4" t="s">
        <v>269</v>
      </c>
      <c r="C791" s="4" t="s">
        <v>270</v>
      </c>
      <c r="D791" s="4" t="s">
        <v>3</v>
      </c>
      <c r="E791" s="4" t="s">
        <v>5</v>
      </c>
      <c r="F791" s="4" t="s">
        <v>6</v>
      </c>
      <c r="G791" s="4" t="s">
        <v>7</v>
      </c>
      <c r="H791" s="4" t="s">
        <v>8</v>
      </c>
      <c r="I791" s="4" t="s">
        <v>9</v>
      </c>
      <c r="J791" s="4" t="s">
        <v>10</v>
      </c>
      <c r="K791" s="4" t="s">
        <v>11</v>
      </c>
      <c r="L791" s="4" t="s">
        <v>12</v>
      </c>
      <c r="M791" s="4" t="s">
        <v>13</v>
      </c>
      <c r="N791" s="4" t="s">
        <v>16</v>
      </c>
      <c r="O791" s="4" t="s">
        <v>20</v>
      </c>
    </row>
    <row r="792" spans="1:15" x14ac:dyDescent="0.35">
      <c r="A792" s="4">
        <v>1000</v>
      </c>
      <c r="B792" s="4">
        <v>1400</v>
      </c>
      <c r="C792" s="4">
        <v>99.082746999999998</v>
      </c>
      <c r="D792" s="4">
        <v>600</v>
      </c>
      <c r="E792" s="4">
        <v>207</v>
      </c>
      <c r="F792" s="4">
        <v>53</v>
      </c>
      <c r="G792" s="4">
        <v>113</v>
      </c>
      <c r="H792" s="4">
        <v>161</v>
      </c>
      <c r="I792" s="4">
        <v>121</v>
      </c>
      <c r="J792" s="4">
        <v>15</v>
      </c>
      <c r="K792" s="4">
        <v>209</v>
      </c>
      <c r="L792" s="4">
        <v>78</v>
      </c>
      <c r="M792" s="4">
        <v>187</v>
      </c>
      <c r="N792" s="4">
        <v>27</v>
      </c>
      <c r="O792" s="4">
        <v>23</v>
      </c>
    </row>
    <row r="793" spans="1:15" x14ac:dyDescent="0.35">
      <c r="A793" s="4">
        <v>1000</v>
      </c>
      <c r="B793" s="4">
        <v>1400</v>
      </c>
      <c r="C793" s="4">
        <v>99.082746999999998</v>
      </c>
      <c r="D793" s="4">
        <v>600</v>
      </c>
      <c r="E793" s="4">
        <v>207</v>
      </c>
      <c r="F793" s="4">
        <v>53</v>
      </c>
      <c r="G793" s="4">
        <v>113</v>
      </c>
      <c r="H793" s="4">
        <v>161</v>
      </c>
      <c r="I793" s="4">
        <v>121</v>
      </c>
      <c r="J793" s="4">
        <v>15</v>
      </c>
      <c r="K793" s="4">
        <v>209</v>
      </c>
      <c r="L793" s="4">
        <v>78</v>
      </c>
      <c r="M793" s="4">
        <v>187</v>
      </c>
      <c r="N793" s="4">
        <v>27</v>
      </c>
      <c r="O793" s="4">
        <v>23</v>
      </c>
    </row>
    <row r="794" spans="1:15" x14ac:dyDescent="0.35">
      <c r="A794" s="4">
        <v>1000</v>
      </c>
      <c r="B794" s="4">
        <v>1390</v>
      </c>
      <c r="C794" s="4">
        <v>99.082993999999999</v>
      </c>
      <c r="D794" s="4">
        <v>600</v>
      </c>
      <c r="E794" s="4">
        <v>207</v>
      </c>
      <c r="F794" s="4">
        <v>53</v>
      </c>
      <c r="G794" s="4">
        <v>113</v>
      </c>
      <c r="H794" s="4">
        <v>161</v>
      </c>
      <c r="I794" s="4">
        <v>121</v>
      </c>
      <c r="J794" s="4">
        <v>15</v>
      </c>
      <c r="K794" s="4">
        <v>209</v>
      </c>
      <c r="L794" s="4">
        <v>78</v>
      </c>
      <c r="M794" s="4">
        <v>187</v>
      </c>
      <c r="N794" s="4">
        <v>27</v>
      </c>
      <c r="O794" s="4">
        <v>23</v>
      </c>
    </row>
    <row r="795" spans="1:15" x14ac:dyDescent="0.35">
      <c r="A795" s="4">
        <v>1000</v>
      </c>
      <c r="B795" s="4">
        <v>1380</v>
      </c>
      <c r="C795" s="4">
        <v>99.083264</v>
      </c>
      <c r="D795" s="4">
        <v>600</v>
      </c>
      <c r="E795" s="4">
        <v>207</v>
      </c>
      <c r="F795" s="4">
        <v>53</v>
      </c>
      <c r="G795" s="4">
        <v>113</v>
      </c>
      <c r="H795" s="4">
        <v>161</v>
      </c>
      <c r="I795" s="4">
        <v>121</v>
      </c>
      <c r="J795" s="4">
        <v>15</v>
      </c>
      <c r="K795" s="4">
        <v>209</v>
      </c>
      <c r="L795" s="4">
        <v>78</v>
      </c>
      <c r="M795" s="4">
        <v>187</v>
      </c>
      <c r="N795" s="4">
        <v>27</v>
      </c>
      <c r="O795" s="4">
        <v>23</v>
      </c>
    </row>
    <row r="796" spans="1:15" x14ac:dyDescent="0.35">
      <c r="A796" s="4">
        <v>1000</v>
      </c>
      <c r="B796" s="4">
        <v>1370</v>
      </c>
      <c r="C796" s="4">
        <v>99.083557999999996</v>
      </c>
      <c r="D796" s="4">
        <v>600</v>
      </c>
      <c r="E796" s="4">
        <v>207</v>
      </c>
      <c r="F796" s="4">
        <v>53</v>
      </c>
      <c r="G796" s="4">
        <v>113</v>
      </c>
      <c r="H796" s="4">
        <v>161</v>
      </c>
      <c r="I796" s="4">
        <v>121</v>
      </c>
      <c r="J796" s="4">
        <v>15</v>
      </c>
      <c r="K796" s="4">
        <v>209</v>
      </c>
      <c r="L796" s="4">
        <v>78</v>
      </c>
      <c r="M796" s="4">
        <v>187</v>
      </c>
      <c r="N796" s="4">
        <v>27</v>
      </c>
      <c r="O796" s="4">
        <v>23</v>
      </c>
    </row>
    <row r="797" spans="1:15" x14ac:dyDescent="0.35">
      <c r="A797" s="4">
        <v>1000</v>
      </c>
      <c r="B797" s="4">
        <v>1360</v>
      </c>
      <c r="C797" s="4">
        <v>99.083876000000004</v>
      </c>
      <c r="D797" s="4">
        <v>600</v>
      </c>
      <c r="E797" s="4">
        <v>207</v>
      </c>
      <c r="F797" s="4">
        <v>53</v>
      </c>
      <c r="G797" s="4">
        <v>113</v>
      </c>
      <c r="H797" s="4">
        <v>161</v>
      </c>
      <c r="I797" s="4">
        <v>121</v>
      </c>
      <c r="J797" s="4">
        <v>15</v>
      </c>
      <c r="K797" s="4">
        <v>209</v>
      </c>
      <c r="L797" s="4">
        <v>78</v>
      </c>
      <c r="M797" s="4">
        <v>187</v>
      </c>
      <c r="N797" s="4">
        <v>27</v>
      </c>
      <c r="O797" s="4">
        <v>23</v>
      </c>
    </row>
    <row r="798" spans="1:15" x14ac:dyDescent="0.35">
      <c r="A798" s="4">
        <v>1000</v>
      </c>
      <c r="B798" s="4">
        <v>1350</v>
      </c>
      <c r="C798" s="4">
        <v>99.084218000000007</v>
      </c>
      <c r="D798" s="4">
        <v>600</v>
      </c>
      <c r="E798" s="4">
        <v>207</v>
      </c>
      <c r="F798" s="4">
        <v>53</v>
      </c>
      <c r="G798" s="4">
        <v>113</v>
      </c>
      <c r="H798" s="4">
        <v>161</v>
      </c>
      <c r="I798" s="4">
        <v>121</v>
      </c>
      <c r="J798" s="4">
        <v>15</v>
      </c>
      <c r="K798" s="4">
        <v>209</v>
      </c>
      <c r="L798" s="4">
        <v>78</v>
      </c>
      <c r="M798" s="4">
        <v>187</v>
      </c>
      <c r="N798" s="4">
        <v>27</v>
      </c>
      <c r="O798" s="4">
        <v>23</v>
      </c>
    </row>
    <row r="799" spans="1:15" x14ac:dyDescent="0.35">
      <c r="A799" s="4">
        <v>1000</v>
      </c>
      <c r="B799" s="4">
        <v>1340</v>
      </c>
      <c r="C799" s="4">
        <v>99.084585000000004</v>
      </c>
      <c r="D799" s="4">
        <v>600</v>
      </c>
      <c r="E799" s="4">
        <v>207</v>
      </c>
      <c r="F799" s="4">
        <v>53</v>
      </c>
      <c r="G799" s="4">
        <v>113</v>
      </c>
      <c r="H799" s="4">
        <v>161</v>
      </c>
      <c r="I799" s="4">
        <v>121</v>
      </c>
      <c r="J799" s="4">
        <v>15</v>
      </c>
      <c r="K799" s="4">
        <v>209</v>
      </c>
      <c r="L799" s="4">
        <v>78</v>
      </c>
      <c r="M799" s="4">
        <v>187</v>
      </c>
      <c r="N799" s="4">
        <v>27</v>
      </c>
      <c r="O799" s="4">
        <v>23</v>
      </c>
    </row>
    <row r="800" spans="1:15" x14ac:dyDescent="0.35">
      <c r="A800" s="4">
        <v>1000</v>
      </c>
      <c r="B800" s="4">
        <v>1330</v>
      </c>
      <c r="C800" s="4">
        <v>99.084979000000004</v>
      </c>
      <c r="D800" s="4">
        <v>600</v>
      </c>
      <c r="E800" s="4">
        <v>207</v>
      </c>
      <c r="F800" s="4">
        <v>53</v>
      </c>
      <c r="G800" s="4">
        <v>113</v>
      </c>
      <c r="H800" s="4">
        <v>161</v>
      </c>
      <c r="I800" s="4">
        <v>121</v>
      </c>
      <c r="J800" s="4">
        <v>15</v>
      </c>
      <c r="K800" s="4">
        <v>209</v>
      </c>
      <c r="L800" s="4">
        <v>78</v>
      </c>
      <c r="M800" s="4">
        <v>187</v>
      </c>
      <c r="N800" s="4">
        <v>27</v>
      </c>
      <c r="O800" s="4">
        <v>23</v>
      </c>
    </row>
    <row r="801" spans="1:15" x14ac:dyDescent="0.35">
      <c r="A801" s="4">
        <v>1000</v>
      </c>
      <c r="B801" s="4">
        <v>1320</v>
      </c>
      <c r="C801" s="4">
        <v>99.085398999999995</v>
      </c>
      <c r="D801" s="4">
        <v>600</v>
      </c>
      <c r="E801" s="4">
        <v>207</v>
      </c>
      <c r="F801" s="4">
        <v>53</v>
      </c>
      <c r="G801" s="4">
        <v>113</v>
      </c>
      <c r="H801" s="4">
        <v>161</v>
      </c>
      <c r="I801" s="4">
        <v>121</v>
      </c>
      <c r="J801" s="4">
        <v>15</v>
      </c>
      <c r="K801" s="4">
        <v>209</v>
      </c>
      <c r="L801" s="4">
        <v>78</v>
      </c>
      <c r="M801" s="4">
        <v>187</v>
      </c>
      <c r="N801" s="4">
        <v>27</v>
      </c>
      <c r="O801" s="4">
        <v>23</v>
      </c>
    </row>
    <row r="802" spans="1:15" x14ac:dyDescent="0.35">
      <c r="A802" s="4">
        <v>1000</v>
      </c>
      <c r="B802" s="4">
        <v>1310</v>
      </c>
      <c r="C802" s="4">
        <v>99.085847000000001</v>
      </c>
      <c r="D802" s="4">
        <v>600</v>
      </c>
      <c r="E802" s="4">
        <v>207</v>
      </c>
      <c r="F802" s="4">
        <v>53</v>
      </c>
      <c r="G802" s="4">
        <v>113</v>
      </c>
      <c r="H802" s="4">
        <v>161</v>
      </c>
      <c r="I802" s="4">
        <v>121</v>
      </c>
      <c r="J802" s="4">
        <v>15</v>
      </c>
      <c r="K802" s="4">
        <v>209</v>
      </c>
      <c r="L802" s="4">
        <v>78</v>
      </c>
      <c r="M802" s="4">
        <v>187</v>
      </c>
      <c r="N802" s="4">
        <v>27</v>
      </c>
      <c r="O802" s="4">
        <v>23</v>
      </c>
    </row>
    <row r="803" spans="1:15" x14ac:dyDescent="0.35">
      <c r="A803" s="4">
        <v>1000</v>
      </c>
      <c r="B803" s="4">
        <v>1300</v>
      </c>
      <c r="C803" s="4">
        <v>99.086322999999993</v>
      </c>
      <c r="D803" s="4">
        <v>600</v>
      </c>
      <c r="E803" s="4">
        <v>207</v>
      </c>
      <c r="F803" s="4">
        <v>53</v>
      </c>
      <c r="G803" s="4">
        <v>113</v>
      </c>
      <c r="H803" s="4">
        <v>161</v>
      </c>
      <c r="I803" s="4">
        <v>121</v>
      </c>
      <c r="J803" s="4">
        <v>15</v>
      </c>
      <c r="K803" s="4">
        <v>209</v>
      </c>
      <c r="L803" s="4">
        <v>78</v>
      </c>
      <c r="M803" s="4">
        <v>187</v>
      </c>
      <c r="N803" s="4">
        <v>27</v>
      </c>
      <c r="O803" s="4">
        <v>23</v>
      </c>
    </row>
    <row r="804" spans="1:15" x14ac:dyDescent="0.35">
      <c r="A804" s="4">
        <v>1000</v>
      </c>
      <c r="B804" s="4">
        <v>1290</v>
      </c>
      <c r="C804" s="4">
        <v>99.086828999999994</v>
      </c>
      <c r="D804" s="4">
        <v>600</v>
      </c>
      <c r="E804" s="4">
        <v>207</v>
      </c>
      <c r="F804" s="4">
        <v>53</v>
      </c>
      <c r="G804" s="4">
        <v>113</v>
      </c>
      <c r="H804" s="4">
        <v>161</v>
      </c>
      <c r="I804" s="4">
        <v>121</v>
      </c>
      <c r="J804" s="4">
        <v>15</v>
      </c>
      <c r="K804" s="4">
        <v>209</v>
      </c>
      <c r="L804" s="4">
        <v>78</v>
      </c>
      <c r="M804" s="4">
        <v>187</v>
      </c>
      <c r="N804" s="4">
        <v>27</v>
      </c>
      <c r="O804" s="4">
        <v>23</v>
      </c>
    </row>
    <row r="805" spans="1:15" x14ac:dyDescent="0.35">
      <c r="A805" s="4">
        <v>1000</v>
      </c>
      <c r="B805" s="4">
        <v>1280</v>
      </c>
      <c r="C805" s="4">
        <v>99.087363999999994</v>
      </c>
      <c r="D805" s="4">
        <v>600</v>
      </c>
      <c r="E805" s="4">
        <v>207</v>
      </c>
      <c r="F805" s="4">
        <v>53</v>
      </c>
      <c r="G805" s="4">
        <v>113</v>
      </c>
      <c r="H805" s="4">
        <v>161</v>
      </c>
      <c r="I805" s="4">
        <v>121</v>
      </c>
      <c r="J805" s="4">
        <v>15</v>
      </c>
      <c r="K805" s="4">
        <v>209</v>
      </c>
      <c r="L805" s="4">
        <v>78</v>
      </c>
      <c r="M805" s="4">
        <v>187</v>
      </c>
      <c r="N805" s="4">
        <v>27</v>
      </c>
      <c r="O805" s="4">
        <v>23</v>
      </c>
    </row>
    <row r="806" spans="1:15" x14ac:dyDescent="0.35">
      <c r="A806" s="4">
        <v>1000</v>
      </c>
      <c r="B806" s="4">
        <v>1270</v>
      </c>
      <c r="C806" s="4">
        <v>99.087930999999998</v>
      </c>
      <c r="D806" s="4">
        <v>600</v>
      </c>
      <c r="E806" s="4">
        <v>207</v>
      </c>
      <c r="F806" s="4">
        <v>53</v>
      </c>
      <c r="G806" s="4">
        <v>113</v>
      </c>
      <c r="H806" s="4">
        <v>161</v>
      </c>
      <c r="I806" s="4">
        <v>121</v>
      </c>
      <c r="J806" s="4">
        <v>15</v>
      </c>
      <c r="K806" s="4">
        <v>209</v>
      </c>
      <c r="L806" s="4">
        <v>78</v>
      </c>
      <c r="M806" s="4">
        <v>187</v>
      </c>
      <c r="N806" s="4">
        <v>27</v>
      </c>
      <c r="O806" s="4">
        <v>23</v>
      </c>
    </row>
    <row r="807" spans="1:15" x14ac:dyDescent="0.35">
      <c r="A807" s="4">
        <v>1000</v>
      </c>
      <c r="B807" s="4">
        <v>1260</v>
      </c>
      <c r="C807" s="4">
        <v>99.088530000000006</v>
      </c>
      <c r="D807" s="4">
        <v>600</v>
      </c>
      <c r="E807" s="4">
        <v>207</v>
      </c>
      <c r="F807" s="4">
        <v>53</v>
      </c>
      <c r="G807" s="4">
        <v>113</v>
      </c>
      <c r="H807" s="4">
        <v>161</v>
      </c>
      <c r="I807" s="4">
        <v>121</v>
      </c>
      <c r="J807" s="4">
        <v>15</v>
      </c>
      <c r="K807" s="4">
        <v>209</v>
      </c>
      <c r="L807" s="4">
        <v>78</v>
      </c>
      <c r="M807" s="4">
        <v>187</v>
      </c>
      <c r="N807" s="4">
        <v>27</v>
      </c>
      <c r="O807" s="4">
        <v>23</v>
      </c>
    </row>
    <row r="808" spans="1:15" x14ac:dyDescent="0.35">
      <c r="A808" s="4">
        <v>1000</v>
      </c>
      <c r="B808" s="4">
        <v>1250</v>
      </c>
      <c r="C808" s="4">
        <v>99.089162000000002</v>
      </c>
      <c r="D808" s="4">
        <v>600</v>
      </c>
      <c r="E808" s="4">
        <v>207</v>
      </c>
      <c r="F808" s="4">
        <v>53</v>
      </c>
      <c r="G808" s="4">
        <v>113</v>
      </c>
      <c r="H808" s="4">
        <v>161</v>
      </c>
      <c r="I808" s="4">
        <v>121</v>
      </c>
      <c r="J808" s="4">
        <v>15</v>
      </c>
      <c r="K808" s="4">
        <v>209</v>
      </c>
      <c r="L808" s="4">
        <v>78</v>
      </c>
      <c r="M808" s="4">
        <v>187</v>
      </c>
      <c r="N808" s="4">
        <v>27</v>
      </c>
      <c r="O808" s="4">
        <v>23</v>
      </c>
    </row>
    <row r="809" spans="1:15" x14ac:dyDescent="0.35">
      <c r="A809" s="4">
        <v>1000</v>
      </c>
      <c r="B809" s="4">
        <v>1240</v>
      </c>
      <c r="C809" s="4">
        <v>99.089827</v>
      </c>
      <c r="D809" s="4">
        <v>600</v>
      </c>
      <c r="E809" s="4">
        <v>207</v>
      </c>
      <c r="F809" s="4">
        <v>53</v>
      </c>
      <c r="G809" s="4">
        <v>113</v>
      </c>
      <c r="H809" s="4">
        <v>161</v>
      </c>
      <c r="I809" s="4">
        <v>121</v>
      </c>
      <c r="J809" s="4">
        <v>15</v>
      </c>
      <c r="K809" s="4">
        <v>209</v>
      </c>
      <c r="L809" s="4">
        <v>78</v>
      </c>
      <c r="M809" s="4">
        <v>187</v>
      </c>
      <c r="N809" s="4">
        <v>27</v>
      </c>
      <c r="O809" s="4">
        <v>23</v>
      </c>
    </row>
    <row r="810" spans="1:15" x14ac:dyDescent="0.35">
      <c r="A810" s="4">
        <v>1000</v>
      </c>
      <c r="B810" s="4">
        <v>1230</v>
      </c>
      <c r="C810" s="4">
        <v>99.090528000000006</v>
      </c>
      <c r="D810" s="4">
        <v>600</v>
      </c>
      <c r="E810" s="4">
        <v>207</v>
      </c>
      <c r="F810" s="4">
        <v>53</v>
      </c>
      <c r="G810" s="4">
        <v>113</v>
      </c>
      <c r="H810" s="4">
        <v>161</v>
      </c>
      <c r="I810" s="4">
        <v>121</v>
      </c>
      <c r="J810" s="4">
        <v>15</v>
      </c>
      <c r="K810" s="4">
        <v>209</v>
      </c>
      <c r="L810" s="4">
        <v>78</v>
      </c>
      <c r="M810" s="4">
        <v>187</v>
      </c>
      <c r="N810" s="4">
        <v>27</v>
      </c>
      <c r="O810" s="4">
        <v>23</v>
      </c>
    </row>
    <row r="811" spans="1:15" x14ac:dyDescent="0.35">
      <c r="A811" s="4">
        <v>1000</v>
      </c>
      <c r="B811" s="4">
        <v>1220</v>
      </c>
      <c r="C811" s="4">
        <v>99.091265000000007</v>
      </c>
      <c r="D811" s="4">
        <v>600</v>
      </c>
      <c r="E811" s="4">
        <v>207</v>
      </c>
      <c r="F811" s="4">
        <v>53</v>
      </c>
      <c r="G811" s="4">
        <v>113</v>
      </c>
      <c r="H811" s="4">
        <v>161</v>
      </c>
      <c r="I811" s="4">
        <v>121</v>
      </c>
      <c r="J811" s="4">
        <v>15</v>
      </c>
      <c r="K811" s="4">
        <v>209</v>
      </c>
      <c r="L811" s="4">
        <v>78</v>
      </c>
      <c r="M811" s="4">
        <v>187</v>
      </c>
      <c r="N811" s="4">
        <v>27</v>
      </c>
      <c r="O811" s="4">
        <v>23</v>
      </c>
    </row>
    <row r="812" spans="1:15" x14ac:dyDescent="0.35">
      <c r="A812" s="4">
        <v>1000</v>
      </c>
      <c r="B812" s="4">
        <v>1210</v>
      </c>
      <c r="C812" s="4">
        <v>99.092039999999997</v>
      </c>
      <c r="D812" s="4">
        <v>600</v>
      </c>
      <c r="E812" s="4">
        <v>207</v>
      </c>
      <c r="F812" s="4">
        <v>53</v>
      </c>
      <c r="G812" s="4">
        <v>113</v>
      </c>
      <c r="H812" s="4">
        <v>161</v>
      </c>
      <c r="I812" s="4">
        <v>121</v>
      </c>
      <c r="J812" s="4">
        <v>15</v>
      </c>
      <c r="K812" s="4">
        <v>209</v>
      </c>
      <c r="L812" s="4">
        <v>78</v>
      </c>
      <c r="M812" s="4">
        <v>187</v>
      </c>
      <c r="N812" s="4">
        <v>27</v>
      </c>
      <c r="O812" s="4">
        <v>23</v>
      </c>
    </row>
    <row r="813" spans="1:15" x14ac:dyDescent="0.35">
      <c r="A813" s="4">
        <v>1000</v>
      </c>
      <c r="B813" s="4">
        <v>1200</v>
      </c>
      <c r="C813" s="4">
        <v>99.092853000000005</v>
      </c>
      <c r="D813" s="4">
        <v>600</v>
      </c>
      <c r="E813" s="4">
        <v>207</v>
      </c>
      <c r="F813" s="4">
        <v>53</v>
      </c>
      <c r="G813" s="4">
        <v>113</v>
      </c>
      <c r="H813" s="4">
        <v>161</v>
      </c>
      <c r="I813" s="4">
        <v>121</v>
      </c>
      <c r="J813" s="4">
        <v>15</v>
      </c>
      <c r="K813" s="4">
        <v>209</v>
      </c>
      <c r="L813" s="4">
        <v>78</v>
      </c>
      <c r="M813" s="4">
        <v>187</v>
      </c>
      <c r="N813" s="4">
        <v>27</v>
      </c>
      <c r="O813" s="4">
        <v>23</v>
      </c>
    </row>
    <row r="814" spans="1:15" x14ac:dyDescent="0.35">
      <c r="A814" s="4">
        <v>1000</v>
      </c>
      <c r="B814" s="4">
        <v>1190</v>
      </c>
      <c r="C814" s="4">
        <v>99.093706999999995</v>
      </c>
      <c r="D814" s="4">
        <v>600</v>
      </c>
      <c r="E814" s="4">
        <v>207</v>
      </c>
      <c r="F814" s="4">
        <v>53</v>
      </c>
      <c r="G814" s="4">
        <v>113</v>
      </c>
      <c r="H814" s="4">
        <v>161</v>
      </c>
      <c r="I814" s="4">
        <v>121</v>
      </c>
      <c r="J814" s="4">
        <v>15</v>
      </c>
      <c r="K814" s="4">
        <v>209</v>
      </c>
      <c r="L814" s="4">
        <v>78</v>
      </c>
      <c r="M814" s="4">
        <v>187</v>
      </c>
      <c r="N814" s="4">
        <v>27</v>
      </c>
      <c r="O814" s="4">
        <v>23</v>
      </c>
    </row>
    <row r="815" spans="1:15" x14ac:dyDescent="0.35">
      <c r="A815" s="4">
        <v>1000</v>
      </c>
      <c r="B815" s="4">
        <v>1180</v>
      </c>
      <c r="C815" s="4">
        <v>99.094600999999997</v>
      </c>
      <c r="D815" s="4">
        <v>600</v>
      </c>
      <c r="E815" s="4">
        <v>207</v>
      </c>
      <c r="F815" s="4">
        <v>53</v>
      </c>
      <c r="G815" s="4">
        <v>113</v>
      </c>
      <c r="H815" s="4">
        <v>161</v>
      </c>
      <c r="I815" s="4">
        <v>121</v>
      </c>
      <c r="J815" s="4">
        <v>15</v>
      </c>
      <c r="K815" s="4">
        <v>209</v>
      </c>
      <c r="L815" s="4">
        <v>78</v>
      </c>
      <c r="M815" s="4">
        <v>187</v>
      </c>
      <c r="N815" s="4">
        <v>27</v>
      </c>
      <c r="O815" s="4">
        <v>23</v>
      </c>
    </row>
    <row r="816" spans="1:15" x14ac:dyDescent="0.35">
      <c r="A816" s="4">
        <v>1000</v>
      </c>
      <c r="B816" s="4">
        <v>1170</v>
      </c>
      <c r="C816" s="4">
        <v>99.095539000000002</v>
      </c>
      <c r="D816" s="4">
        <v>600</v>
      </c>
      <c r="E816" s="4">
        <v>207</v>
      </c>
      <c r="F816" s="4">
        <v>53</v>
      </c>
      <c r="G816" s="4">
        <v>113</v>
      </c>
      <c r="H816" s="4">
        <v>161</v>
      </c>
      <c r="I816" s="4">
        <v>121</v>
      </c>
      <c r="J816" s="4">
        <v>15</v>
      </c>
      <c r="K816" s="4">
        <v>209</v>
      </c>
      <c r="L816" s="4">
        <v>78</v>
      </c>
      <c r="M816" s="4">
        <v>187</v>
      </c>
      <c r="N816" s="4">
        <v>27</v>
      </c>
      <c r="O816" s="4">
        <v>23</v>
      </c>
    </row>
    <row r="817" spans="1:15" x14ac:dyDescent="0.35">
      <c r="A817" s="4">
        <v>1000</v>
      </c>
      <c r="B817" s="4">
        <v>1160</v>
      </c>
      <c r="C817" s="4">
        <v>99.096520999999996</v>
      </c>
      <c r="D817" s="4">
        <v>600</v>
      </c>
      <c r="E817" s="4">
        <v>207</v>
      </c>
      <c r="F817" s="4">
        <v>53</v>
      </c>
      <c r="G817" s="4">
        <v>113</v>
      </c>
      <c r="H817" s="4">
        <v>161</v>
      </c>
      <c r="I817" s="4">
        <v>121</v>
      </c>
      <c r="J817" s="4">
        <v>15</v>
      </c>
      <c r="K817" s="4">
        <v>209</v>
      </c>
      <c r="L817" s="4">
        <v>78</v>
      </c>
      <c r="M817" s="4">
        <v>187</v>
      </c>
      <c r="N817" s="4">
        <v>27</v>
      </c>
      <c r="O817" s="4">
        <v>23</v>
      </c>
    </row>
    <row r="818" spans="1:15" x14ac:dyDescent="0.35">
      <c r="A818" s="4">
        <v>1000</v>
      </c>
      <c r="B818" s="4">
        <v>1150</v>
      </c>
      <c r="C818" s="4">
        <v>98.803804</v>
      </c>
      <c r="D818" s="4">
        <v>601.78</v>
      </c>
      <c r="E818" s="4">
        <v>207.577</v>
      </c>
      <c r="F818" s="4">
        <v>53</v>
      </c>
      <c r="G818" s="4">
        <v>110.26</v>
      </c>
      <c r="H818" s="4">
        <v>161.47800000000001</v>
      </c>
      <c r="I818" s="4">
        <v>121.35899999999999</v>
      </c>
      <c r="J818" s="4">
        <v>15.044499999999999</v>
      </c>
      <c r="K818" s="4">
        <v>209.62</v>
      </c>
      <c r="L818" s="4">
        <v>78.229100000000003</v>
      </c>
      <c r="M818" s="4">
        <v>187.55500000000001</v>
      </c>
      <c r="N818" s="4">
        <v>27.079699999999999</v>
      </c>
      <c r="O818" s="4">
        <v>23.068200000000001</v>
      </c>
    </row>
    <row r="819" spans="1:15" x14ac:dyDescent="0.35">
      <c r="A819" s="4">
        <v>1000</v>
      </c>
      <c r="B819" s="4">
        <v>1140</v>
      </c>
      <c r="C819" s="4">
        <v>97.928602999999995</v>
      </c>
      <c r="D819" s="4">
        <v>607.15300000000002</v>
      </c>
      <c r="E819" s="4">
        <v>209.31800000000001</v>
      </c>
      <c r="F819" s="4">
        <v>53</v>
      </c>
      <c r="G819" s="4">
        <v>102.825</v>
      </c>
      <c r="H819" s="4">
        <v>162.91900000000001</v>
      </c>
      <c r="I819" s="4">
        <v>122.44199999999999</v>
      </c>
      <c r="J819" s="4">
        <v>15.178800000000001</v>
      </c>
      <c r="K819" s="4">
        <v>211.49100000000001</v>
      </c>
      <c r="L819" s="4">
        <v>78.920400000000001</v>
      </c>
      <c r="M819" s="4">
        <v>189.22900000000001</v>
      </c>
      <c r="N819" s="4">
        <v>27.3202</v>
      </c>
      <c r="O819" s="4">
        <v>23.2742</v>
      </c>
    </row>
    <row r="820" spans="1:15" x14ac:dyDescent="0.35">
      <c r="A820" s="4">
        <v>1000</v>
      </c>
      <c r="B820" s="4">
        <v>1130</v>
      </c>
      <c r="C820" s="4">
        <v>97.066542999999996</v>
      </c>
      <c r="D820" s="4">
        <v>612.53800000000001</v>
      </c>
      <c r="E820" s="4">
        <v>211.06100000000001</v>
      </c>
      <c r="F820" s="4">
        <v>53</v>
      </c>
      <c r="G820" s="4">
        <v>96.420900000000003</v>
      </c>
      <c r="H820" s="4">
        <v>164.364</v>
      </c>
      <c r="I820" s="4">
        <v>123.529</v>
      </c>
      <c r="J820" s="4">
        <v>15.3134</v>
      </c>
      <c r="K820" s="4">
        <v>213.36699999999999</v>
      </c>
      <c r="L820" s="4">
        <v>79.613399999999999</v>
      </c>
      <c r="M820" s="4">
        <v>190.90700000000001</v>
      </c>
      <c r="N820" s="4">
        <v>27.561399999999999</v>
      </c>
      <c r="O820" s="4">
        <v>23.480599999999999</v>
      </c>
    </row>
    <row r="821" spans="1:15" x14ac:dyDescent="0.35">
      <c r="A821" s="4">
        <v>1000</v>
      </c>
      <c r="B821" s="4">
        <v>1120</v>
      </c>
      <c r="C821" s="4">
        <v>93.055029000000005</v>
      </c>
      <c r="D821" s="4">
        <v>638.94399999999996</v>
      </c>
      <c r="E821" s="4">
        <v>208.922</v>
      </c>
      <c r="F821" s="4">
        <v>51.0364</v>
      </c>
      <c r="G821" s="4">
        <v>74.7363</v>
      </c>
      <c r="H821" s="4">
        <v>168.958</v>
      </c>
      <c r="I821" s="4">
        <v>128.85400000000001</v>
      </c>
      <c r="J821" s="4">
        <v>15.972899999999999</v>
      </c>
      <c r="K821" s="4">
        <v>221.40100000000001</v>
      </c>
      <c r="L821" s="4">
        <v>82.704099999999997</v>
      </c>
      <c r="M821" s="4">
        <v>199.13200000000001</v>
      </c>
      <c r="N821" s="4">
        <v>28.5154</v>
      </c>
      <c r="O821" s="4">
        <v>24.492799999999999</v>
      </c>
    </row>
    <row r="822" spans="1:15" x14ac:dyDescent="0.35">
      <c r="A822" s="4">
        <v>1000</v>
      </c>
      <c r="B822" s="4">
        <v>1110</v>
      </c>
      <c r="C822" s="4">
        <v>88.891023000000004</v>
      </c>
      <c r="D822" s="4">
        <v>668.87800000000004</v>
      </c>
      <c r="E822" s="4">
        <v>206.57400000000001</v>
      </c>
      <c r="F822" s="4">
        <v>49.115499999999997</v>
      </c>
      <c r="G822" s="4">
        <v>60.5901</v>
      </c>
      <c r="H822" s="4">
        <v>173.96100000000001</v>
      </c>
      <c r="I822" s="4">
        <v>134.88999999999999</v>
      </c>
      <c r="J822" s="4">
        <v>16.720400000000001</v>
      </c>
      <c r="K822" s="4">
        <v>230.38499999999999</v>
      </c>
      <c r="L822" s="4">
        <v>86.171400000000006</v>
      </c>
      <c r="M822" s="4">
        <v>208.45599999999999</v>
      </c>
      <c r="N822" s="4">
        <v>29.574100000000001</v>
      </c>
      <c r="O822" s="4">
        <v>25.6403</v>
      </c>
    </row>
    <row r="823" spans="1:15" x14ac:dyDescent="0.35">
      <c r="A823" s="4">
        <v>1000</v>
      </c>
      <c r="B823" s="4">
        <v>1100</v>
      </c>
      <c r="C823" s="4">
        <v>84.968433000000005</v>
      </c>
      <c r="D823" s="4">
        <v>699.76300000000003</v>
      </c>
      <c r="E823" s="4">
        <v>204.51400000000001</v>
      </c>
      <c r="F823" s="4">
        <v>47.451300000000003</v>
      </c>
      <c r="G823" s="4">
        <v>51.420499999999997</v>
      </c>
      <c r="H823" s="4">
        <v>178.983</v>
      </c>
      <c r="I823" s="4">
        <v>141.119</v>
      </c>
      <c r="J823" s="4">
        <v>17.491599999999998</v>
      </c>
      <c r="K823" s="4">
        <v>239.55799999999999</v>
      </c>
      <c r="L823" s="4">
        <v>89.718900000000005</v>
      </c>
      <c r="M823" s="4">
        <v>218.07599999999999</v>
      </c>
      <c r="N823" s="4">
        <v>30.648800000000001</v>
      </c>
      <c r="O823" s="4">
        <v>26.824300000000001</v>
      </c>
    </row>
    <row r="824" spans="1:15" x14ac:dyDescent="0.35">
      <c r="A824" s="4">
        <v>1000</v>
      </c>
      <c r="B824" s="4">
        <v>1090</v>
      </c>
      <c r="C824" s="4">
        <v>81.230309000000005</v>
      </c>
      <c r="D824" s="4">
        <v>731.97900000000004</v>
      </c>
      <c r="E824" s="4">
        <v>202.744</v>
      </c>
      <c r="F824" s="4">
        <v>45.983499999999999</v>
      </c>
      <c r="G824" s="4">
        <v>44.971299999999999</v>
      </c>
      <c r="H824" s="4">
        <v>184.09299999999999</v>
      </c>
      <c r="I824" s="4">
        <v>147.61600000000001</v>
      </c>
      <c r="J824" s="4">
        <v>18.295999999999999</v>
      </c>
      <c r="K824" s="4">
        <v>249.03100000000001</v>
      </c>
      <c r="L824" s="4">
        <v>93.389399999999995</v>
      </c>
      <c r="M824" s="4">
        <v>228.11</v>
      </c>
      <c r="N824" s="4">
        <v>31.753</v>
      </c>
      <c r="O824" s="4">
        <v>28.059200000000001</v>
      </c>
    </row>
    <row r="825" spans="1:15" x14ac:dyDescent="0.35">
      <c r="A825" s="4">
        <v>1000</v>
      </c>
      <c r="B825" s="4">
        <v>1080</v>
      </c>
      <c r="C825" s="4">
        <v>77.572950000000006</v>
      </c>
      <c r="D825" s="4">
        <v>766.52099999999996</v>
      </c>
      <c r="E825" s="4">
        <v>201.31</v>
      </c>
      <c r="F825" s="4">
        <v>44.640599999999999</v>
      </c>
      <c r="G825" s="4">
        <v>40.165999999999997</v>
      </c>
      <c r="H825" s="4">
        <v>189.47200000000001</v>
      </c>
      <c r="I825" s="4">
        <v>154.58199999999999</v>
      </c>
      <c r="J825" s="4">
        <v>19.158300000000001</v>
      </c>
      <c r="K825" s="4">
        <v>259.10199999999998</v>
      </c>
      <c r="L825" s="4">
        <v>97.298000000000002</v>
      </c>
      <c r="M825" s="4">
        <v>238.86799999999999</v>
      </c>
      <c r="N825" s="4">
        <v>32.922199999999997</v>
      </c>
      <c r="O825" s="4">
        <v>29.383299999999998</v>
      </c>
    </row>
    <row r="826" spans="1:15" x14ac:dyDescent="0.35">
      <c r="A826" s="4">
        <v>1000</v>
      </c>
      <c r="B826" s="4">
        <v>1070</v>
      </c>
      <c r="C826" s="4">
        <v>74.033064999999993</v>
      </c>
      <c r="D826" s="4">
        <v>803.22199999999998</v>
      </c>
      <c r="E826" s="4">
        <v>200.16800000000001</v>
      </c>
      <c r="F826" s="4">
        <v>43.418300000000002</v>
      </c>
      <c r="G826" s="4">
        <v>36.4833</v>
      </c>
      <c r="H826" s="4">
        <v>195.065</v>
      </c>
      <c r="I826" s="4">
        <v>161.983</v>
      </c>
      <c r="J826" s="4">
        <v>20.0745</v>
      </c>
      <c r="K826" s="4">
        <v>269.702</v>
      </c>
      <c r="L826" s="4">
        <v>101.419</v>
      </c>
      <c r="M826" s="4">
        <v>250.298</v>
      </c>
      <c r="N826" s="4">
        <v>34.147199999999998</v>
      </c>
      <c r="O826" s="4">
        <v>30.790199999999999</v>
      </c>
    </row>
    <row r="827" spans="1:15" x14ac:dyDescent="0.35">
      <c r="A827" s="4">
        <v>1000</v>
      </c>
      <c r="B827" s="4">
        <v>1060</v>
      </c>
      <c r="C827" s="4">
        <v>69.147817000000003</v>
      </c>
      <c r="D827" s="4">
        <v>860.03399999999999</v>
      </c>
      <c r="E827" s="4">
        <v>204.73</v>
      </c>
      <c r="F827" s="4">
        <v>43.228900000000003</v>
      </c>
      <c r="G827" s="4">
        <v>34.2453</v>
      </c>
      <c r="H827" s="4">
        <v>205.584</v>
      </c>
      <c r="I827" s="4">
        <v>173.44</v>
      </c>
      <c r="J827" s="4">
        <v>21.4758</v>
      </c>
      <c r="K827" s="4">
        <v>272.83199999999999</v>
      </c>
      <c r="L827" s="4">
        <v>108.03700000000001</v>
      </c>
      <c r="M827" s="4">
        <v>265.61200000000002</v>
      </c>
      <c r="N827" s="4">
        <v>36.197600000000001</v>
      </c>
      <c r="O827" s="4">
        <v>32.968000000000004</v>
      </c>
    </row>
    <row r="828" spans="1:15" x14ac:dyDescent="0.35">
      <c r="A828" s="4">
        <v>1000</v>
      </c>
      <c r="B828" s="4">
        <v>1050</v>
      </c>
      <c r="C828" s="4">
        <v>64.250046999999995</v>
      </c>
      <c r="D828" s="4">
        <v>925.721</v>
      </c>
      <c r="E828" s="4">
        <v>210.29</v>
      </c>
      <c r="F828" s="4">
        <v>43.0762</v>
      </c>
      <c r="G828" s="4">
        <v>32.5884</v>
      </c>
      <c r="H828" s="4">
        <v>217.62899999999999</v>
      </c>
      <c r="I828" s="4">
        <v>186.68700000000001</v>
      </c>
      <c r="J828" s="4">
        <v>23.091899999999999</v>
      </c>
      <c r="K828" s="4">
        <v>275.404</v>
      </c>
      <c r="L828" s="4">
        <v>115.651</v>
      </c>
      <c r="M828" s="4">
        <v>282.83300000000003</v>
      </c>
      <c r="N828" s="4">
        <v>38.546300000000002</v>
      </c>
      <c r="O828" s="4">
        <v>35.485999999999997</v>
      </c>
    </row>
    <row r="829" spans="1:15" x14ac:dyDescent="0.35">
      <c r="A829" s="4">
        <v>1000</v>
      </c>
      <c r="B829" s="4">
        <v>1040</v>
      </c>
      <c r="C829" s="4">
        <v>59.671751</v>
      </c>
      <c r="D829" s="4">
        <v>996.91399999999999</v>
      </c>
      <c r="E829" s="4">
        <v>216.21899999999999</v>
      </c>
      <c r="F829" s="4">
        <v>42.951300000000003</v>
      </c>
      <c r="G829" s="4">
        <v>31.377300000000002</v>
      </c>
      <c r="H829" s="4">
        <v>230.41800000000001</v>
      </c>
      <c r="I829" s="4">
        <v>201.04400000000001</v>
      </c>
      <c r="J829" s="4">
        <v>24.838799999999999</v>
      </c>
      <c r="K829" s="4">
        <v>277.37200000000001</v>
      </c>
      <c r="L829" s="4">
        <v>123.839</v>
      </c>
      <c r="M829" s="4">
        <v>300.96600000000001</v>
      </c>
      <c r="N829" s="4">
        <v>41.0533</v>
      </c>
      <c r="O829" s="4">
        <v>38.215000000000003</v>
      </c>
    </row>
    <row r="830" spans="1:15" x14ac:dyDescent="0.35">
      <c r="A830" s="4">
        <v>1000</v>
      </c>
      <c r="B830" s="4">
        <v>1030</v>
      </c>
      <c r="C830" s="4">
        <v>54.640293</v>
      </c>
      <c r="D830" s="4">
        <v>1088.8900000000001</v>
      </c>
      <c r="E830" s="4">
        <v>224.32900000000001</v>
      </c>
      <c r="F830" s="4">
        <v>43.111400000000003</v>
      </c>
      <c r="G830" s="4">
        <v>30.456199999999999</v>
      </c>
      <c r="H830" s="4">
        <v>246.83</v>
      </c>
      <c r="I830" s="4">
        <v>219.59299999999999</v>
      </c>
      <c r="J830" s="4">
        <v>27.084099999999999</v>
      </c>
      <c r="K830" s="4">
        <v>276.83699999999999</v>
      </c>
      <c r="L830" s="4">
        <v>134.36000000000001</v>
      </c>
      <c r="M830" s="4">
        <v>323.04199999999997</v>
      </c>
      <c r="N830" s="4">
        <v>44.257800000000003</v>
      </c>
      <c r="O830" s="4">
        <v>41.740900000000003</v>
      </c>
    </row>
    <row r="831" spans="1:15" x14ac:dyDescent="0.35">
      <c r="A831" s="4">
        <v>1000</v>
      </c>
      <c r="B831" s="4">
        <v>1020</v>
      </c>
      <c r="C831" s="4">
        <v>47.608904000000003</v>
      </c>
      <c r="D831" s="4">
        <v>1249.8900000000001</v>
      </c>
      <c r="E831" s="4">
        <v>238.98599999999999</v>
      </c>
      <c r="F831" s="4">
        <v>43.963200000000001</v>
      </c>
      <c r="G831" s="4">
        <v>29.727799999999998</v>
      </c>
      <c r="H831" s="4">
        <v>275.14800000000002</v>
      </c>
      <c r="I831" s="4">
        <v>252.06100000000001</v>
      </c>
      <c r="J831" s="4">
        <v>30.981400000000001</v>
      </c>
      <c r="K831" s="4">
        <v>270.88</v>
      </c>
      <c r="L831" s="4">
        <v>152.60599999999999</v>
      </c>
      <c r="M831" s="4">
        <v>358.149</v>
      </c>
      <c r="N831" s="4">
        <v>49.7652</v>
      </c>
      <c r="O831" s="4">
        <v>47.912300000000002</v>
      </c>
    </row>
    <row r="832" spans="1:15" x14ac:dyDescent="0.35">
      <c r="A832" s="4">
        <v>1000</v>
      </c>
      <c r="B832" s="4">
        <v>1010</v>
      </c>
      <c r="C832" s="4">
        <v>41.339958000000003</v>
      </c>
      <c r="D832" s="4">
        <v>1439.55</v>
      </c>
      <c r="E832" s="4">
        <v>254.035</v>
      </c>
      <c r="F832" s="4">
        <v>44.89</v>
      </c>
      <c r="G832" s="4">
        <v>29.197199999999999</v>
      </c>
      <c r="H832" s="4">
        <v>306.61599999999999</v>
      </c>
      <c r="I832" s="4">
        <v>290.31</v>
      </c>
      <c r="J832" s="4">
        <v>35.533299999999997</v>
      </c>
      <c r="K832" s="4">
        <v>264.41300000000001</v>
      </c>
      <c r="L832" s="4">
        <v>173.63499999999999</v>
      </c>
      <c r="M832" s="4">
        <v>395.976</v>
      </c>
      <c r="N832" s="4">
        <v>55.979900000000001</v>
      </c>
      <c r="O832" s="4">
        <v>55.1828</v>
      </c>
    </row>
    <row r="833" spans="1:15" x14ac:dyDescent="0.35">
      <c r="A833" s="4">
        <v>1000</v>
      </c>
      <c r="B833" s="4">
        <v>1000</v>
      </c>
      <c r="C833" s="4">
        <v>33.594132000000002</v>
      </c>
      <c r="D833" s="4">
        <v>1771.69</v>
      </c>
      <c r="E833" s="4">
        <v>263.11500000000001</v>
      </c>
      <c r="F833" s="4">
        <v>44.934800000000003</v>
      </c>
      <c r="G833" s="4">
        <v>28.200800000000001</v>
      </c>
      <c r="H833" s="4">
        <v>349.27100000000002</v>
      </c>
      <c r="I833" s="4">
        <v>357.29</v>
      </c>
      <c r="J833" s="4">
        <v>43.424599999999998</v>
      </c>
      <c r="K833" s="4">
        <v>258.09500000000003</v>
      </c>
      <c r="L833" s="4">
        <v>207.84700000000001</v>
      </c>
      <c r="M833" s="4">
        <v>456.77600000000001</v>
      </c>
      <c r="N833" s="4">
        <v>65.332599999999999</v>
      </c>
      <c r="O833" s="4">
        <v>67.914699999999996</v>
      </c>
    </row>
    <row r="834" spans="1:15" x14ac:dyDescent="0.35">
      <c r="A834" s="4">
        <v>1000</v>
      </c>
      <c r="B834" s="4">
        <v>990</v>
      </c>
      <c r="C834" s="4">
        <v>26.730581000000001</v>
      </c>
      <c r="D834" s="4">
        <v>2226.77</v>
      </c>
      <c r="E834" s="4">
        <v>271.76100000000002</v>
      </c>
      <c r="F834" s="4">
        <v>45.089399999999998</v>
      </c>
      <c r="G834" s="4">
        <v>27.4269</v>
      </c>
      <c r="H834" s="4">
        <v>398.37900000000002</v>
      </c>
      <c r="I834" s="4">
        <v>449.06599999999997</v>
      </c>
      <c r="J834" s="4">
        <v>54.048000000000002</v>
      </c>
      <c r="K834" s="4">
        <v>251.62799999999999</v>
      </c>
      <c r="L834" s="4">
        <v>251.78899999999999</v>
      </c>
      <c r="M834" s="4">
        <v>527.774</v>
      </c>
      <c r="N834" s="4">
        <v>76.671800000000005</v>
      </c>
      <c r="O834" s="4">
        <v>85.359700000000004</v>
      </c>
    </row>
    <row r="835" spans="1:15" x14ac:dyDescent="0.35">
      <c r="A835" s="4">
        <v>1000</v>
      </c>
      <c r="B835" s="4">
        <v>980</v>
      </c>
      <c r="C835" s="4">
        <v>21.225065000000001</v>
      </c>
      <c r="D835" s="4">
        <v>2804.39</v>
      </c>
      <c r="E835" s="4">
        <v>282.29500000000002</v>
      </c>
      <c r="F835" s="4">
        <v>45.614100000000001</v>
      </c>
      <c r="G835" s="4">
        <v>26.9421</v>
      </c>
      <c r="H835" s="4">
        <v>451.99400000000003</v>
      </c>
      <c r="I835" s="4">
        <v>565.55200000000002</v>
      </c>
      <c r="J835" s="4">
        <v>67.215199999999996</v>
      </c>
      <c r="K835" s="4">
        <v>245.357</v>
      </c>
      <c r="L835" s="4">
        <v>303.87700000000001</v>
      </c>
      <c r="M835" s="4">
        <v>601.19899999999996</v>
      </c>
      <c r="N835" s="4">
        <v>89.425700000000006</v>
      </c>
      <c r="O835" s="4">
        <v>107.502</v>
      </c>
    </row>
    <row r="836" spans="1:15" x14ac:dyDescent="0.35">
      <c r="A836" s="4">
        <v>1000</v>
      </c>
      <c r="B836" s="4">
        <v>970</v>
      </c>
      <c r="C836" s="4">
        <v>16.678518</v>
      </c>
      <c r="D836" s="4">
        <v>3568.68</v>
      </c>
      <c r="E836" s="4">
        <v>293.58999999999997</v>
      </c>
      <c r="F836" s="4">
        <v>46.311</v>
      </c>
      <c r="G836" s="4">
        <v>26.5885</v>
      </c>
      <c r="H836" s="4">
        <v>510.685</v>
      </c>
      <c r="I836" s="4">
        <v>719.68299999999999</v>
      </c>
      <c r="J836" s="4">
        <v>84.118899999999996</v>
      </c>
      <c r="K836" s="4">
        <v>239.69800000000001</v>
      </c>
      <c r="L836" s="4">
        <v>367.03800000000001</v>
      </c>
      <c r="M836" s="4">
        <v>677.97400000000005</v>
      </c>
      <c r="N836" s="4">
        <v>103.93899999999999</v>
      </c>
      <c r="O836" s="4">
        <v>136.79900000000001</v>
      </c>
    </row>
    <row r="837" spans="1:15" x14ac:dyDescent="0.35">
      <c r="A837" s="4">
        <v>1000</v>
      </c>
      <c r="B837" s="4">
        <v>960</v>
      </c>
      <c r="C837" s="4">
        <v>12.922345</v>
      </c>
      <c r="D837" s="4">
        <v>4605.55</v>
      </c>
      <c r="E837" s="4">
        <v>304.47199999999998</v>
      </c>
      <c r="F837" s="4">
        <v>47.035200000000003</v>
      </c>
      <c r="G837" s="4">
        <v>26.290500000000002</v>
      </c>
      <c r="H837" s="4">
        <v>573.16399999999999</v>
      </c>
      <c r="I837" s="4">
        <v>928.78700000000003</v>
      </c>
      <c r="J837" s="4">
        <v>106.163</v>
      </c>
      <c r="K837" s="4">
        <v>234.90600000000001</v>
      </c>
      <c r="L837" s="4">
        <v>443.44600000000003</v>
      </c>
      <c r="M837" s="4">
        <v>757.23800000000006</v>
      </c>
      <c r="N837" s="4">
        <v>120.178</v>
      </c>
      <c r="O837" s="4">
        <v>176.54599999999999</v>
      </c>
    </row>
    <row r="838" spans="1:15" x14ac:dyDescent="0.35">
      <c r="A838" s="4">
        <v>1000</v>
      </c>
      <c r="B838" s="4">
        <v>950</v>
      </c>
      <c r="C838" s="4">
        <v>9.5840530000000008</v>
      </c>
      <c r="D838" s="4">
        <v>6208.86</v>
      </c>
      <c r="E838" s="4">
        <v>314.93900000000002</v>
      </c>
      <c r="F838" s="4">
        <v>47.768900000000002</v>
      </c>
      <c r="G838" s="4">
        <v>25.991800000000001</v>
      </c>
      <c r="H838" s="4">
        <v>643.26900000000001</v>
      </c>
      <c r="I838" s="4">
        <v>1252.1199999999999</v>
      </c>
      <c r="J838" s="4">
        <v>138.40700000000001</v>
      </c>
      <c r="K838" s="4">
        <v>230.96100000000001</v>
      </c>
      <c r="L838" s="4">
        <v>544.16800000000001</v>
      </c>
      <c r="M838" s="4">
        <v>845.41700000000003</v>
      </c>
      <c r="N838" s="4">
        <v>139.58799999999999</v>
      </c>
      <c r="O838" s="4">
        <v>238.006</v>
      </c>
    </row>
    <row r="839" spans="1:15" x14ac:dyDescent="0.35">
      <c r="A839" s="4">
        <v>1000</v>
      </c>
      <c r="B839" s="4">
        <v>940</v>
      </c>
      <c r="C839" s="4">
        <v>6.9523380000000001</v>
      </c>
      <c r="D839" s="4">
        <v>8557.74</v>
      </c>
      <c r="E839" s="4">
        <v>323.24799999999999</v>
      </c>
      <c r="F839" s="4">
        <v>48.3703</v>
      </c>
      <c r="G839" s="4">
        <v>25.708300000000001</v>
      </c>
      <c r="H839" s="4">
        <v>711.14200000000005</v>
      </c>
      <c r="I839" s="4">
        <v>1725.81</v>
      </c>
      <c r="J839" s="4">
        <v>181.99199999999999</v>
      </c>
      <c r="K839" s="4">
        <v>227.96799999999999</v>
      </c>
      <c r="L839" s="4">
        <v>662.48</v>
      </c>
      <c r="M839" s="4">
        <v>931.02300000000002</v>
      </c>
      <c r="N839" s="4">
        <v>159.828</v>
      </c>
      <c r="O839" s="4">
        <v>328.04700000000003</v>
      </c>
    </row>
    <row r="840" spans="1:15" x14ac:dyDescent="0.35">
      <c r="A840" s="4">
        <v>1000</v>
      </c>
      <c r="B840" s="4">
        <v>930</v>
      </c>
      <c r="C840" s="4">
        <v>4.9427490000000001</v>
      </c>
      <c r="D840" s="4">
        <v>12035.1</v>
      </c>
      <c r="E840" s="4">
        <v>329.22</v>
      </c>
      <c r="F840" s="4">
        <v>48.822200000000002</v>
      </c>
      <c r="G840" s="4">
        <v>25.4453</v>
      </c>
      <c r="H840" s="4">
        <v>772.15700000000004</v>
      </c>
      <c r="I840" s="4">
        <v>2427.0700000000002</v>
      </c>
      <c r="J840" s="4">
        <v>239.642</v>
      </c>
      <c r="K840" s="4">
        <v>225.79400000000001</v>
      </c>
      <c r="L840" s="4">
        <v>793.61099999999999</v>
      </c>
      <c r="M840" s="4">
        <v>1009.39</v>
      </c>
      <c r="N840" s="4">
        <v>179.50299999999999</v>
      </c>
      <c r="O840" s="4">
        <v>461.34500000000003</v>
      </c>
    </row>
    <row r="841" spans="1:15" x14ac:dyDescent="0.35">
      <c r="A841" s="4">
        <v>1000</v>
      </c>
      <c r="B841" s="4">
        <v>920</v>
      </c>
      <c r="C841" s="4">
        <v>3.4299599999999999</v>
      </c>
      <c r="D841" s="4">
        <v>17340.400000000001</v>
      </c>
      <c r="E841" s="4">
        <v>333.17700000000002</v>
      </c>
      <c r="F841" s="4">
        <v>49.143700000000003</v>
      </c>
      <c r="G841" s="4">
        <v>25.207000000000001</v>
      </c>
      <c r="H841" s="4">
        <v>823.99099999999999</v>
      </c>
      <c r="I841" s="4">
        <v>3496.98</v>
      </c>
      <c r="J841" s="4">
        <v>314.73500000000001</v>
      </c>
      <c r="K841" s="4">
        <v>224.25</v>
      </c>
      <c r="L841" s="4">
        <v>931.55200000000002</v>
      </c>
      <c r="M841" s="4">
        <v>1078.1099999999999</v>
      </c>
      <c r="N841" s="4">
        <v>197.566</v>
      </c>
      <c r="O841" s="4">
        <v>664.71500000000003</v>
      </c>
    </row>
    <row r="842" spans="1:15" x14ac:dyDescent="0.35">
      <c r="A842" s="4">
        <v>1000</v>
      </c>
      <c r="B842" s="4">
        <v>910</v>
      </c>
      <c r="C842" s="4">
        <v>2.288062</v>
      </c>
      <c r="D842" s="4">
        <v>25990.6</v>
      </c>
      <c r="E842" s="4">
        <v>335.608</v>
      </c>
      <c r="F842" s="4">
        <v>49.365099999999998</v>
      </c>
      <c r="G842" s="4">
        <v>24.993300000000001</v>
      </c>
      <c r="H842" s="4">
        <v>866.50599999999997</v>
      </c>
      <c r="I842" s="4">
        <v>5241.43</v>
      </c>
      <c r="J842" s="4">
        <v>412.32600000000002</v>
      </c>
      <c r="K842" s="4">
        <v>223.16</v>
      </c>
      <c r="L842" s="4">
        <v>1071.02</v>
      </c>
      <c r="M842" s="4">
        <v>1136.94</v>
      </c>
      <c r="N842" s="4">
        <v>213.52500000000001</v>
      </c>
      <c r="O842" s="4">
        <v>996.30499999999995</v>
      </c>
    </row>
    <row r="843" spans="1:15" x14ac:dyDescent="0.35">
      <c r="A843" s="4">
        <v>1000</v>
      </c>
      <c r="B843" s="4">
        <v>900</v>
      </c>
      <c r="C843" s="4">
        <v>1.1883550000000001</v>
      </c>
      <c r="D843" s="4">
        <v>50034.1</v>
      </c>
      <c r="E843" s="4">
        <v>337.553</v>
      </c>
      <c r="F843" s="4">
        <v>49.696199999999997</v>
      </c>
      <c r="G843" s="4">
        <v>24.7393</v>
      </c>
      <c r="H843" s="4">
        <v>910.75800000000004</v>
      </c>
      <c r="I843" s="4">
        <v>10090.200000000001</v>
      </c>
      <c r="J843" s="4">
        <v>588.09100000000001</v>
      </c>
      <c r="K843" s="4">
        <v>222.21100000000001</v>
      </c>
      <c r="L843" s="4">
        <v>1250.33</v>
      </c>
      <c r="M843" s="4">
        <v>1200.6099999999999</v>
      </c>
      <c r="N843" s="4">
        <v>231.322</v>
      </c>
      <c r="O843" s="4">
        <v>1917.97</v>
      </c>
    </row>
    <row r="844" spans="1:15" x14ac:dyDescent="0.35">
      <c r="A844" s="4">
        <v>1000</v>
      </c>
      <c r="B844" s="4">
        <v>890</v>
      </c>
      <c r="C844" s="4">
        <v>0</v>
      </c>
      <c r="D844" s="4" t="s">
        <v>296</v>
      </c>
    </row>
    <row r="845" spans="1:15" x14ac:dyDescent="0.35">
      <c r="A845" s="4">
        <v>1000</v>
      </c>
      <c r="B845" s="4">
        <v>880</v>
      </c>
      <c r="C845" s="4">
        <v>0</v>
      </c>
      <c r="D845" s="4" t="s">
        <v>296</v>
      </c>
    </row>
    <row r="846" spans="1:15" x14ac:dyDescent="0.35">
      <c r="A846" s="4">
        <v>1000</v>
      </c>
      <c r="B846" s="4">
        <v>870</v>
      </c>
      <c r="C846" s="4">
        <v>0</v>
      </c>
      <c r="D846" s="4" t="s">
        <v>296</v>
      </c>
    </row>
    <row r="847" spans="1:15" x14ac:dyDescent="0.35">
      <c r="A847" s="4">
        <v>1000</v>
      </c>
      <c r="B847" s="4">
        <v>860</v>
      </c>
      <c r="C847" s="4">
        <v>0</v>
      </c>
      <c r="D847" s="4" t="s">
        <v>296</v>
      </c>
    </row>
    <row r="848" spans="1:15" x14ac:dyDescent="0.35">
      <c r="A848" s="4">
        <v>1000</v>
      </c>
      <c r="B848" s="4">
        <v>850</v>
      </c>
      <c r="C848" s="4">
        <v>0</v>
      </c>
      <c r="D848" s="4" t="s">
        <v>296</v>
      </c>
    </row>
    <row r="850" spans="1:15" x14ac:dyDescent="0.35">
      <c r="A850" s="4" t="s">
        <v>352</v>
      </c>
      <c r="B850" s="4" t="s">
        <v>437</v>
      </c>
    </row>
    <row r="851" spans="1:15" x14ac:dyDescent="0.35">
      <c r="A851" s="4" t="s">
        <v>268</v>
      </c>
      <c r="B851" s="4" t="s">
        <v>269</v>
      </c>
      <c r="C851" s="4" t="s">
        <v>270</v>
      </c>
      <c r="D851" s="4" t="s">
        <v>3</v>
      </c>
      <c r="E851" s="4" t="s">
        <v>5</v>
      </c>
      <c r="F851" s="4" t="s">
        <v>6</v>
      </c>
      <c r="G851" s="4" t="s">
        <v>7</v>
      </c>
      <c r="H851" s="4" t="s">
        <v>8</v>
      </c>
      <c r="I851" s="4" t="s">
        <v>9</v>
      </c>
      <c r="J851" s="4" t="s">
        <v>10</v>
      </c>
      <c r="K851" s="4" t="s">
        <v>11</v>
      </c>
      <c r="L851" s="4" t="s">
        <v>12</v>
      </c>
      <c r="M851" s="4" t="s">
        <v>13</v>
      </c>
      <c r="N851" s="4" t="s">
        <v>16</v>
      </c>
      <c r="O851" s="4" t="s">
        <v>20</v>
      </c>
    </row>
    <row r="852" spans="1:15" x14ac:dyDescent="0.35">
      <c r="A852" s="4">
        <v>1000</v>
      </c>
      <c r="B852" s="4">
        <v>1120</v>
      </c>
      <c r="C852" s="4">
        <v>3.812697</v>
      </c>
      <c r="D852" s="4">
        <v>0</v>
      </c>
      <c r="E852" s="4">
        <v>273.68799999999999</v>
      </c>
      <c r="F852" s="4">
        <v>102.07299999999999</v>
      </c>
      <c r="G852" s="4">
        <v>702.52099999999996</v>
      </c>
      <c r="H852" s="4">
        <v>60.824800000000003</v>
      </c>
      <c r="I852" s="4">
        <v>0</v>
      </c>
      <c r="J852" s="4">
        <v>1.5972900000000002E-2</v>
      </c>
      <c r="K852" s="4">
        <v>28.4057</v>
      </c>
      <c r="L852" s="4">
        <v>8.27041</v>
      </c>
      <c r="M852" s="4">
        <v>9.9566000000000002E-2</v>
      </c>
      <c r="N852" s="4">
        <v>5.7030799999999999</v>
      </c>
      <c r="O852" s="4">
        <v>0</v>
      </c>
    </row>
    <row r="853" spans="1:15" x14ac:dyDescent="0.35">
      <c r="A853" s="4">
        <v>1000</v>
      </c>
      <c r="B853" s="4">
        <v>1110</v>
      </c>
      <c r="C853" s="4">
        <v>7.8372770000000003</v>
      </c>
      <c r="D853" s="4">
        <v>0</v>
      </c>
      <c r="E853" s="4">
        <v>270.61200000000002</v>
      </c>
      <c r="F853" s="4">
        <v>98.231099999999998</v>
      </c>
      <c r="G853" s="4">
        <v>569.54700000000003</v>
      </c>
      <c r="H853" s="4">
        <v>62.625799999999998</v>
      </c>
      <c r="I853" s="4">
        <v>0</v>
      </c>
      <c r="J853" s="4">
        <v>1.67204E-2</v>
      </c>
      <c r="K853" s="4">
        <v>29.558399999999999</v>
      </c>
      <c r="L853" s="4">
        <v>8.6171399999999991</v>
      </c>
      <c r="M853" s="4">
        <v>0.104228</v>
      </c>
      <c r="N853" s="4">
        <v>5.9148100000000001</v>
      </c>
      <c r="O853" s="4">
        <v>0</v>
      </c>
    </row>
    <row r="854" spans="1:15" x14ac:dyDescent="0.35">
      <c r="A854" s="4">
        <v>1000</v>
      </c>
      <c r="B854" s="4">
        <v>1100</v>
      </c>
      <c r="C854" s="4">
        <v>11.587790999999999</v>
      </c>
      <c r="D854" s="4">
        <v>0</v>
      </c>
      <c r="E854" s="4">
        <v>267.91399999999999</v>
      </c>
      <c r="F854" s="4">
        <v>94.902600000000007</v>
      </c>
      <c r="G854" s="4">
        <v>483.35300000000001</v>
      </c>
      <c r="H854" s="4">
        <v>64.433700000000002</v>
      </c>
      <c r="I854" s="4">
        <v>0</v>
      </c>
      <c r="J854" s="4">
        <v>1.74916E-2</v>
      </c>
      <c r="K854" s="4">
        <v>30.735299999999999</v>
      </c>
      <c r="L854" s="4">
        <v>8.9718900000000001</v>
      </c>
      <c r="M854" s="4">
        <v>0.109038</v>
      </c>
      <c r="N854" s="4">
        <v>6.1297600000000001</v>
      </c>
      <c r="O854" s="4">
        <v>0</v>
      </c>
    </row>
    <row r="855" spans="1:15" x14ac:dyDescent="0.35">
      <c r="A855" s="4">
        <v>1000</v>
      </c>
      <c r="B855" s="4">
        <v>1090</v>
      </c>
      <c r="C855" s="4">
        <v>15.101678</v>
      </c>
      <c r="D855" s="4">
        <v>0</v>
      </c>
      <c r="E855" s="4">
        <v>265.59500000000003</v>
      </c>
      <c r="F855" s="4">
        <v>91.966999999999999</v>
      </c>
      <c r="G855" s="4">
        <v>422.73</v>
      </c>
      <c r="H855" s="4">
        <v>66.273600000000002</v>
      </c>
      <c r="I855" s="4">
        <v>0</v>
      </c>
      <c r="J855" s="4">
        <v>1.8296E-2</v>
      </c>
      <c r="K855" s="4">
        <v>31.950700000000001</v>
      </c>
      <c r="L855" s="4">
        <v>9.3389399999999991</v>
      </c>
      <c r="M855" s="4">
        <v>0.114055</v>
      </c>
      <c r="N855" s="4">
        <v>6.3506</v>
      </c>
      <c r="O855" s="4">
        <v>0</v>
      </c>
    </row>
    <row r="856" spans="1:15" x14ac:dyDescent="0.35">
      <c r="A856" s="4">
        <v>1000</v>
      </c>
      <c r="B856" s="4">
        <v>1080</v>
      </c>
      <c r="C856" s="4">
        <v>18.436648999999999</v>
      </c>
      <c r="D856" s="4">
        <v>0</v>
      </c>
      <c r="E856" s="4">
        <v>263.71600000000001</v>
      </c>
      <c r="F856" s="4">
        <v>89.281099999999995</v>
      </c>
      <c r="G856" s="4">
        <v>377.56</v>
      </c>
      <c r="H856" s="4">
        <v>68.209800000000001</v>
      </c>
      <c r="I856" s="4">
        <v>0</v>
      </c>
      <c r="J856" s="4">
        <v>1.91583E-2</v>
      </c>
      <c r="K856" s="4">
        <v>33.242800000000003</v>
      </c>
      <c r="L856" s="4">
        <v>9.7297999999999991</v>
      </c>
      <c r="M856" s="4">
        <v>0.119434</v>
      </c>
      <c r="N856" s="4">
        <v>6.5844399999999998</v>
      </c>
      <c r="O856" s="4">
        <v>0</v>
      </c>
    </row>
    <row r="857" spans="1:15" x14ac:dyDescent="0.35">
      <c r="A857" s="4">
        <v>1000</v>
      </c>
      <c r="B857" s="4">
        <v>1070</v>
      </c>
      <c r="C857" s="4">
        <v>21.576751999999999</v>
      </c>
      <c r="D857" s="4">
        <v>0</v>
      </c>
      <c r="E857" s="4">
        <v>262.221</v>
      </c>
      <c r="F857" s="4">
        <v>86.836600000000004</v>
      </c>
      <c r="G857" s="4">
        <v>342.94299999999998</v>
      </c>
      <c r="H857" s="4">
        <v>70.223299999999995</v>
      </c>
      <c r="I857" s="4">
        <v>0</v>
      </c>
      <c r="J857" s="4">
        <v>2.0074499999999999E-2</v>
      </c>
      <c r="K857" s="4">
        <v>34.602699999999999</v>
      </c>
      <c r="L857" s="4">
        <v>10.1419</v>
      </c>
      <c r="M857" s="4">
        <v>0.12514900000000001</v>
      </c>
      <c r="N857" s="4">
        <v>6.82944</v>
      </c>
      <c r="O857" s="4">
        <v>0</v>
      </c>
    </row>
    <row r="858" spans="1:15" x14ac:dyDescent="0.35">
      <c r="A858" s="4">
        <v>1000</v>
      </c>
      <c r="B858" s="4">
        <v>1060</v>
      </c>
      <c r="C858" s="4">
        <v>23.5364</v>
      </c>
      <c r="D858" s="4">
        <v>0</v>
      </c>
      <c r="E858" s="4">
        <v>268.197</v>
      </c>
      <c r="F858" s="4">
        <v>86.457899999999995</v>
      </c>
      <c r="G858" s="4">
        <v>321.90600000000001</v>
      </c>
      <c r="H858" s="4">
        <v>74.010400000000004</v>
      </c>
      <c r="I858" s="4">
        <v>0</v>
      </c>
      <c r="J858" s="4">
        <v>2.14758E-2</v>
      </c>
      <c r="K858" s="4">
        <v>35.004399999999997</v>
      </c>
      <c r="L858" s="4">
        <v>10.803699999999999</v>
      </c>
      <c r="M858" s="4">
        <v>0.13280600000000001</v>
      </c>
      <c r="N858" s="4">
        <v>7.2395300000000002</v>
      </c>
      <c r="O858" s="4">
        <v>0</v>
      </c>
    </row>
    <row r="859" spans="1:15" x14ac:dyDescent="0.35">
      <c r="A859" s="4">
        <v>1000</v>
      </c>
      <c r="B859" s="4">
        <v>1050</v>
      </c>
      <c r="C859" s="4">
        <v>25.235690000000002</v>
      </c>
      <c r="D859" s="4">
        <v>0</v>
      </c>
      <c r="E859" s="4">
        <v>275.48</v>
      </c>
      <c r="F859" s="4">
        <v>86.152299999999997</v>
      </c>
      <c r="G859" s="4">
        <v>306.33100000000002</v>
      </c>
      <c r="H859" s="4">
        <v>78.346500000000006</v>
      </c>
      <c r="I859" s="4">
        <v>0</v>
      </c>
      <c r="J859" s="4">
        <v>2.3091899999999999E-2</v>
      </c>
      <c r="K859" s="4">
        <v>35.334299999999999</v>
      </c>
      <c r="L859" s="4">
        <v>11.565099999999999</v>
      </c>
      <c r="M859" s="4">
        <v>0.14141599999999999</v>
      </c>
      <c r="N859" s="4">
        <v>7.7092599999999996</v>
      </c>
      <c r="O859" s="4">
        <v>0</v>
      </c>
    </row>
    <row r="860" spans="1:15" x14ac:dyDescent="0.35">
      <c r="A860" s="4">
        <v>1000</v>
      </c>
      <c r="B860" s="4">
        <v>1040</v>
      </c>
      <c r="C860" s="4">
        <v>26.678954000000001</v>
      </c>
      <c r="D860" s="4">
        <v>0</v>
      </c>
      <c r="E860" s="4">
        <v>283.24700000000001</v>
      </c>
      <c r="F860" s="4">
        <v>85.902500000000003</v>
      </c>
      <c r="G860" s="4">
        <v>294.947</v>
      </c>
      <c r="H860" s="4">
        <v>82.950599999999994</v>
      </c>
      <c r="I860" s="4">
        <v>0</v>
      </c>
      <c r="J860" s="4">
        <v>2.4838800000000001E-2</v>
      </c>
      <c r="K860" s="4">
        <v>35.5869</v>
      </c>
      <c r="L860" s="4">
        <v>12.383900000000001</v>
      </c>
      <c r="M860" s="4">
        <v>0.15048300000000001</v>
      </c>
      <c r="N860" s="4">
        <v>8.2106600000000007</v>
      </c>
      <c r="O860" s="4">
        <v>0</v>
      </c>
    </row>
    <row r="861" spans="1:15" x14ac:dyDescent="0.35">
      <c r="A861" s="4">
        <v>1000</v>
      </c>
      <c r="B861" s="4">
        <v>1030</v>
      </c>
      <c r="C861" s="4">
        <v>27.889831000000001</v>
      </c>
      <c r="D861" s="4">
        <v>0</v>
      </c>
      <c r="E861" s="4">
        <v>293.87099999999998</v>
      </c>
      <c r="F861" s="4">
        <v>86.222800000000007</v>
      </c>
      <c r="G861" s="4">
        <v>286.28800000000001</v>
      </c>
      <c r="H861" s="4">
        <v>88.858900000000006</v>
      </c>
      <c r="I861" s="4">
        <v>0</v>
      </c>
      <c r="J861" s="4">
        <v>2.70841E-2</v>
      </c>
      <c r="K861" s="4">
        <v>35.5182</v>
      </c>
      <c r="L861" s="4">
        <v>13.436</v>
      </c>
      <c r="M861" s="4">
        <v>0.161521</v>
      </c>
      <c r="N861" s="4">
        <v>8.8515700000000006</v>
      </c>
      <c r="O861" s="4">
        <v>0</v>
      </c>
    </row>
    <row r="862" spans="1:15" x14ac:dyDescent="0.35">
      <c r="A862" s="4">
        <v>1000</v>
      </c>
      <c r="B862" s="4">
        <v>1020</v>
      </c>
      <c r="C862" s="4">
        <v>28.952969</v>
      </c>
      <c r="D862" s="4">
        <v>0</v>
      </c>
      <c r="E862" s="4">
        <v>313.07100000000003</v>
      </c>
      <c r="F862" s="4">
        <v>87.926500000000004</v>
      </c>
      <c r="G862" s="4">
        <v>279.44099999999997</v>
      </c>
      <c r="H862" s="4">
        <v>99.053299999999993</v>
      </c>
      <c r="I862" s="4">
        <v>0</v>
      </c>
      <c r="J862" s="4">
        <v>3.0981399999999999E-2</v>
      </c>
      <c r="K862" s="4">
        <v>34.753900000000002</v>
      </c>
      <c r="L862" s="4">
        <v>15.2606</v>
      </c>
      <c r="M862" s="4">
        <v>0.17907400000000001</v>
      </c>
      <c r="N862" s="4">
        <v>9.9530399999999997</v>
      </c>
      <c r="O862" s="4">
        <v>0</v>
      </c>
    </row>
    <row r="863" spans="1:15" x14ac:dyDescent="0.35">
      <c r="A863" s="4">
        <v>1000</v>
      </c>
      <c r="B863" s="4">
        <v>1010</v>
      </c>
      <c r="C863" s="4">
        <v>29.835623999999999</v>
      </c>
      <c r="D863" s="4">
        <v>0</v>
      </c>
      <c r="E863" s="4">
        <v>332.78500000000003</v>
      </c>
      <c r="F863" s="4">
        <v>89.78</v>
      </c>
      <c r="G863" s="4">
        <v>274.45400000000001</v>
      </c>
      <c r="H863" s="4">
        <v>110.38200000000001</v>
      </c>
      <c r="I863" s="4">
        <v>0</v>
      </c>
      <c r="J863" s="4">
        <v>3.5533299999999997E-2</v>
      </c>
      <c r="K863" s="4">
        <v>33.924199999999999</v>
      </c>
      <c r="L863" s="4">
        <v>17.363499999999998</v>
      </c>
      <c r="M863" s="4">
        <v>0.197988</v>
      </c>
      <c r="N863" s="4">
        <v>11.196</v>
      </c>
      <c r="O863" s="4">
        <v>0</v>
      </c>
    </row>
    <row r="864" spans="1:15" x14ac:dyDescent="0.35">
      <c r="A864" s="4">
        <v>1000</v>
      </c>
      <c r="B864" s="4">
        <v>1000</v>
      </c>
      <c r="C864" s="4">
        <v>29.248794</v>
      </c>
      <c r="D864" s="4">
        <v>0</v>
      </c>
      <c r="E864" s="4">
        <v>344.68099999999998</v>
      </c>
      <c r="F864" s="4">
        <v>89.869600000000005</v>
      </c>
      <c r="G864" s="4">
        <v>265.08800000000002</v>
      </c>
      <c r="H864" s="4">
        <v>125.738</v>
      </c>
      <c r="I864" s="4">
        <v>0</v>
      </c>
      <c r="J864" s="4">
        <v>4.3424600000000001E-2</v>
      </c>
      <c r="K864" s="4">
        <v>33.113599999999998</v>
      </c>
      <c r="L864" s="4">
        <v>20.784700000000001</v>
      </c>
      <c r="M864" s="4">
        <v>0.22838800000000001</v>
      </c>
      <c r="N864" s="4">
        <v>13.0665</v>
      </c>
      <c r="O864" s="4">
        <v>0</v>
      </c>
    </row>
    <row r="865" spans="1:15" x14ac:dyDescent="0.35">
      <c r="A865" s="4">
        <v>1000</v>
      </c>
      <c r="B865" s="4">
        <v>990</v>
      </c>
      <c r="C865" s="4">
        <v>28.405436000000002</v>
      </c>
      <c r="D865" s="4">
        <v>0</v>
      </c>
      <c r="E865" s="4">
        <v>356.00700000000001</v>
      </c>
      <c r="F865" s="4">
        <v>90.178899999999999</v>
      </c>
      <c r="G865" s="4">
        <v>257.81200000000001</v>
      </c>
      <c r="H865" s="4">
        <v>143.416</v>
      </c>
      <c r="I865" s="4">
        <v>0</v>
      </c>
      <c r="J865" s="4">
        <v>5.4047999999999999E-2</v>
      </c>
      <c r="K865" s="4">
        <v>32.283799999999999</v>
      </c>
      <c r="L865" s="4">
        <v>25.178899999999999</v>
      </c>
      <c r="M865" s="4">
        <v>0.26388699999999998</v>
      </c>
      <c r="N865" s="4">
        <v>15.3344</v>
      </c>
      <c r="O865" s="4">
        <v>0</v>
      </c>
    </row>
    <row r="866" spans="1:15" x14ac:dyDescent="0.35">
      <c r="A866" s="4">
        <v>1000</v>
      </c>
      <c r="B866" s="4">
        <v>980</v>
      </c>
      <c r="C866" s="4">
        <v>27.884523999999999</v>
      </c>
      <c r="D866" s="4">
        <v>0</v>
      </c>
      <c r="E866" s="4">
        <v>369.80599999999998</v>
      </c>
      <c r="F866" s="4">
        <v>91.228200000000001</v>
      </c>
      <c r="G866" s="4">
        <v>253.256</v>
      </c>
      <c r="H866" s="4">
        <v>162.71799999999999</v>
      </c>
      <c r="I866" s="4">
        <v>0</v>
      </c>
      <c r="J866" s="4">
        <v>6.7215200000000003E-2</v>
      </c>
      <c r="K866" s="4">
        <v>31.479299999999999</v>
      </c>
      <c r="L866" s="4">
        <v>30.387699999999999</v>
      </c>
      <c r="M866" s="4">
        <v>0.30059900000000001</v>
      </c>
      <c r="N866" s="4">
        <v>17.885100000000001</v>
      </c>
      <c r="O866" s="4">
        <v>0</v>
      </c>
    </row>
    <row r="867" spans="1:15" x14ac:dyDescent="0.35">
      <c r="A867" s="4">
        <v>1000</v>
      </c>
      <c r="B867" s="4">
        <v>970</v>
      </c>
      <c r="C867" s="4">
        <v>27.563331000000002</v>
      </c>
      <c r="D867" s="4">
        <v>0</v>
      </c>
      <c r="E867" s="4">
        <v>384.60300000000001</v>
      </c>
      <c r="F867" s="4">
        <v>92.622</v>
      </c>
      <c r="G867" s="4">
        <v>249.93199999999999</v>
      </c>
      <c r="H867" s="4">
        <v>183.846</v>
      </c>
      <c r="I867" s="4">
        <v>0</v>
      </c>
      <c r="J867" s="4">
        <v>8.4118899999999996E-2</v>
      </c>
      <c r="K867" s="4">
        <v>30.7532</v>
      </c>
      <c r="L867" s="4">
        <v>36.703800000000001</v>
      </c>
      <c r="M867" s="4">
        <v>0.33898699999999998</v>
      </c>
      <c r="N867" s="4">
        <v>20.787700000000001</v>
      </c>
      <c r="O867" s="4">
        <v>0</v>
      </c>
    </row>
    <row r="868" spans="1:15" x14ac:dyDescent="0.35">
      <c r="A868" s="4">
        <v>1000</v>
      </c>
      <c r="B868" s="4">
        <v>960</v>
      </c>
      <c r="C868" s="4">
        <v>27.351623</v>
      </c>
      <c r="D868" s="4">
        <v>0</v>
      </c>
      <c r="E868" s="4">
        <v>398.858</v>
      </c>
      <c r="F868" s="4">
        <v>94.070499999999996</v>
      </c>
      <c r="G868" s="4">
        <v>247.131</v>
      </c>
      <c r="H868" s="4">
        <v>206.339</v>
      </c>
      <c r="I868" s="4">
        <v>0</v>
      </c>
      <c r="J868" s="4">
        <v>0.10616299999999999</v>
      </c>
      <c r="K868" s="4">
        <v>30.138400000000001</v>
      </c>
      <c r="L868" s="4">
        <v>44.3446</v>
      </c>
      <c r="M868" s="4">
        <v>0.37861899999999998</v>
      </c>
      <c r="N868" s="4">
        <v>24.035599999999999</v>
      </c>
      <c r="O868" s="4">
        <v>0</v>
      </c>
    </row>
    <row r="869" spans="1:15" x14ac:dyDescent="0.35">
      <c r="A869" s="4">
        <v>1000</v>
      </c>
      <c r="B869" s="4">
        <v>950</v>
      </c>
      <c r="C869" s="4">
        <v>27.156134999999999</v>
      </c>
      <c r="D869" s="4">
        <v>0</v>
      </c>
      <c r="E869" s="4">
        <v>412.57</v>
      </c>
      <c r="F869" s="4">
        <v>95.537899999999993</v>
      </c>
      <c r="G869" s="4">
        <v>244.32300000000001</v>
      </c>
      <c r="H869" s="4">
        <v>231.577</v>
      </c>
      <c r="I869" s="4">
        <v>0</v>
      </c>
      <c r="J869" s="4">
        <v>0.138407</v>
      </c>
      <c r="K869" s="4">
        <v>29.632300000000001</v>
      </c>
      <c r="L869" s="4">
        <v>54.416800000000002</v>
      </c>
      <c r="M869" s="4">
        <v>0.42270799999999997</v>
      </c>
      <c r="N869" s="4">
        <v>27.9176</v>
      </c>
      <c r="O869" s="4">
        <v>0</v>
      </c>
    </row>
    <row r="870" spans="1:15" x14ac:dyDescent="0.35">
      <c r="A870" s="4">
        <v>1000</v>
      </c>
      <c r="B870" s="4">
        <v>940</v>
      </c>
      <c r="C870" s="4">
        <v>26.968387</v>
      </c>
      <c r="D870" s="4">
        <v>0</v>
      </c>
      <c r="E870" s="4">
        <v>423.45499999999998</v>
      </c>
      <c r="F870" s="4">
        <v>96.740600000000001</v>
      </c>
      <c r="G870" s="4">
        <v>241.65799999999999</v>
      </c>
      <c r="H870" s="4">
        <v>256.01100000000002</v>
      </c>
      <c r="I870" s="4">
        <v>0</v>
      </c>
      <c r="J870" s="4">
        <v>0.18199199999999999</v>
      </c>
      <c r="K870" s="4">
        <v>29.2483</v>
      </c>
      <c r="L870" s="4">
        <v>66.248000000000005</v>
      </c>
      <c r="M870" s="4">
        <v>0.46551100000000001</v>
      </c>
      <c r="N870" s="4">
        <v>31.965599999999998</v>
      </c>
      <c r="O870" s="4">
        <v>0</v>
      </c>
    </row>
    <row r="871" spans="1:15" x14ac:dyDescent="0.35">
      <c r="A871" s="4">
        <v>1000</v>
      </c>
      <c r="B871" s="4">
        <v>930</v>
      </c>
      <c r="C871" s="4">
        <v>26.770510999999999</v>
      </c>
      <c r="D871" s="4">
        <v>0</v>
      </c>
      <c r="E871" s="4">
        <v>431.27800000000002</v>
      </c>
      <c r="F871" s="4">
        <v>97.644300000000001</v>
      </c>
      <c r="G871" s="4">
        <v>239.185</v>
      </c>
      <c r="H871" s="4">
        <v>277.976</v>
      </c>
      <c r="I871" s="4">
        <v>0</v>
      </c>
      <c r="J871" s="4">
        <v>0.23964199999999999</v>
      </c>
      <c r="K871" s="4">
        <v>28.9693</v>
      </c>
      <c r="L871" s="4">
        <v>79.361099999999993</v>
      </c>
      <c r="M871" s="4">
        <v>0.50469699999999995</v>
      </c>
      <c r="N871" s="4">
        <v>35.900599999999997</v>
      </c>
      <c r="O871" s="4">
        <v>0</v>
      </c>
    </row>
    <row r="872" spans="1:15" x14ac:dyDescent="0.35">
      <c r="A872" s="4">
        <v>1000</v>
      </c>
      <c r="B872" s="4">
        <v>920</v>
      </c>
      <c r="C872" s="4">
        <v>26.562598000000001</v>
      </c>
      <c r="D872" s="4">
        <v>0</v>
      </c>
      <c r="E872" s="4">
        <v>436.46199999999999</v>
      </c>
      <c r="F872" s="4">
        <v>98.287499999999994</v>
      </c>
      <c r="G872" s="4">
        <v>236.946</v>
      </c>
      <c r="H872" s="4">
        <v>296.637</v>
      </c>
      <c r="I872" s="4">
        <v>0</v>
      </c>
      <c r="J872" s="4">
        <v>0.31473499999999999</v>
      </c>
      <c r="K872" s="4">
        <v>28.7713</v>
      </c>
      <c r="L872" s="4">
        <v>93.155199999999994</v>
      </c>
      <c r="M872" s="4">
        <v>0.53905400000000003</v>
      </c>
      <c r="N872" s="4">
        <v>39.513300000000001</v>
      </c>
      <c r="O872" s="4">
        <v>0</v>
      </c>
    </row>
    <row r="873" spans="1:15" x14ac:dyDescent="0.35">
      <c r="A873" s="4">
        <v>1000</v>
      </c>
      <c r="B873" s="4">
        <v>910</v>
      </c>
      <c r="C873" s="4">
        <v>26.351818000000002</v>
      </c>
      <c r="D873" s="4">
        <v>0</v>
      </c>
      <c r="E873" s="4">
        <v>439.64600000000002</v>
      </c>
      <c r="F873" s="4">
        <v>98.7303</v>
      </c>
      <c r="G873" s="4">
        <v>234.93700000000001</v>
      </c>
      <c r="H873" s="4">
        <v>311.94200000000001</v>
      </c>
      <c r="I873" s="4">
        <v>0</v>
      </c>
      <c r="J873" s="4">
        <v>0.41232600000000003</v>
      </c>
      <c r="K873" s="4">
        <v>28.631399999999999</v>
      </c>
      <c r="L873" s="4">
        <v>107.102</v>
      </c>
      <c r="M873" s="4">
        <v>0.56847099999999995</v>
      </c>
      <c r="N873" s="4">
        <v>42.704900000000002</v>
      </c>
      <c r="O873" s="4">
        <v>0</v>
      </c>
    </row>
    <row r="874" spans="1:15" x14ac:dyDescent="0.35">
      <c r="A874" s="4">
        <v>1000</v>
      </c>
      <c r="B874" s="4">
        <v>900</v>
      </c>
      <c r="C874" s="4">
        <v>26.134274000000001</v>
      </c>
      <c r="D874" s="4">
        <v>0</v>
      </c>
      <c r="E874" s="4">
        <v>442.19400000000002</v>
      </c>
      <c r="F874" s="4">
        <v>99.392399999999995</v>
      </c>
      <c r="G874" s="4">
        <v>232.54900000000001</v>
      </c>
      <c r="H874" s="4">
        <v>327.87299999999999</v>
      </c>
      <c r="I874" s="4">
        <v>0</v>
      </c>
      <c r="J874" s="4">
        <v>0.58809100000000003</v>
      </c>
      <c r="K874" s="4">
        <v>28.509699999999999</v>
      </c>
      <c r="L874" s="4">
        <v>125.033</v>
      </c>
      <c r="M874" s="4">
        <v>0.60030600000000001</v>
      </c>
      <c r="N874" s="4">
        <v>46.264400000000002</v>
      </c>
      <c r="O874" s="4">
        <v>0</v>
      </c>
    </row>
    <row r="875" spans="1:15" x14ac:dyDescent="0.35">
      <c r="A875" s="4">
        <v>1000</v>
      </c>
      <c r="B875" s="4">
        <v>890</v>
      </c>
      <c r="C875" s="4">
        <v>25.936430999999999</v>
      </c>
      <c r="D875" s="4">
        <v>0</v>
      </c>
      <c r="E875" s="4">
        <v>445.17899999999997</v>
      </c>
      <c r="F875" s="4">
        <v>100.66500000000001</v>
      </c>
      <c r="G875" s="4">
        <v>229.619</v>
      </c>
      <c r="H875" s="4">
        <v>347.22300000000001</v>
      </c>
      <c r="I875" s="4">
        <v>0</v>
      </c>
      <c r="J875" s="4">
        <v>1.09094</v>
      </c>
      <c r="K875" s="4">
        <v>28.386299999999999</v>
      </c>
      <c r="L875" s="4">
        <v>152.708</v>
      </c>
      <c r="M875" s="4">
        <v>0.639131</v>
      </c>
      <c r="N875" s="4">
        <v>50.869</v>
      </c>
      <c r="O875" s="4">
        <v>0</v>
      </c>
    </row>
    <row r="876" spans="1:15" x14ac:dyDescent="0.35">
      <c r="A876" s="4">
        <v>1000</v>
      </c>
      <c r="B876" s="4">
        <v>880</v>
      </c>
      <c r="C876" s="4">
        <v>25.901153999999998</v>
      </c>
      <c r="D876" s="4">
        <v>0</v>
      </c>
      <c r="E876" s="4">
        <v>445.70699999999999</v>
      </c>
      <c r="F876" s="4">
        <v>100.843</v>
      </c>
      <c r="G876" s="4">
        <v>229.6</v>
      </c>
      <c r="H876" s="4">
        <v>347.65699999999998</v>
      </c>
      <c r="I876" s="4">
        <v>0</v>
      </c>
      <c r="J876" s="4">
        <v>1.09084</v>
      </c>
      <c r="K876" s="4">
        <v>28.385000000000002</v>
      </c>
      <c r="L876" s="4">
        <v>152.86099999999999</v>
      </c>
      <c r="M876" s="4">
        <v>0.63904799999999995</v>
      </c>
      <c r="N876" s="4">
        <v>50.922199999999997</v>
      </c>
      <c r="O876" s="4">
        <v>0</v>
      </c>
    </row>
    <row r="877" spans="1:15" x14ac:dyDescent="0.35">
      <c r="A877" s="4">
        <v>1000</v>
      </c>
      <c r="B877" s="4">
        <v>870</v>
      </c>
      <c r="C877" s="4">
        <v>25.865625000000001</v>
      </c>
      <c r="D877" s="4">
        <v>0</v>
      </c>
      <c r="E877" s="4">
        <v>446.25900000000001</v>
      </c>
      <c r="F877" s="4">
        <v>101.02200000000001</v>
      </c>
      <c r="G877" s="4">
        <v>229.58699999999999</v>
      </c>
      <c r="H877" s="4">
        <v>348.11099999999999</v>
      </c>
      <c r="I877" s="4">
        <v>0</v>
      </c>
      <c r="J877" s="4">
        <v>1.0907100000000001</v>
      </c>
      <c r="K877" s="4">
        <v>28.383099999999999</v>
      </c>
      <c r="L877" s="4">
        <v>153.02099999999999</v>
      </c>
      <c r="M877" s="4">
        <v>0.63894600000000001</v>
      </c>
      <c r="N877" s="4">
        <v>50.977699999999999</v>
      </c>
      <c r="O877" s="4">
        <v>0</v>
      </c>
    </row>
    <row r="878" spans="1:15" x14ac:dyDescent="0.35">
      <c r="A878" s="4">
        <v>1000</v>
      </c>
      <c r="B878" s="4">
        <v>860</v>
      </c>
      <c r="C878" s="4">
        <v>25.829742</v>
      </c>
      <c r="D878" s="4">
        <v>0</v>
      </c>
      <c r="E878" s="4">
        <v>446.83499999999998</v>
      </c>
      <c r="F878" s="4">
        <v>101.20399999999999</v>
      </c>
      <c r="G878" s="4">
        <v>229.58199999999999</v>
      </c>
      <c r="H878" s="4">
        <v>348.584</v>
      </c>
      <c r="I878" s="4">
        <v>0</v>
      </c>
      <c r="J878" s="4">
        <v>1.09056</v>
      </c>
      <c r="K878" s="4">
        <v>28.380400000000002</v>
      </c>
      <c r="L878" s="4">
        <v>153.18700000000001</v>
      </c>
      <c r="M878" s="4">
        <v>0.638826</v>
      </c>
      <c r="N878" s="4">
        <v>51.035400000000003</v>
      </c>
      <c r="O878" s="4">
        <v>0</v>
      </c>
    </row>
    <row r="879" spans="1:15" x14ac:dyDescent="0.35">
      <c r="A879" s="4">
        <v>1000</v>
      </c>
      <c r="B879" s="4">
        <v>850</v>
      </c>
      <c r="C879" s="4">
        <v>25.793413000000001</v>
      </c>
      <c r="D879" s="4">
        <v>0</v>
      </c>
      <c r="E879" s="4">
        <v>447.43299999999999</v>
      </c>
      <c r="F879" s="4">
        <v>101.386</v>
      </c>
      <c r="G879" s="4">
        <v>229.584</v>
      </c>
      <c r="H879" s="4">
        <v>349.07400000000001</v>
      </c>
      <c r="I879" s="4">
        <v>0</v>
      </c>
      <c r="J879" s="4">
        <v>1.0903799999999999</v>
      </c>
      <c r="K879" s="4">
        <v>28.377099999999999</v>
      </c>
      <c r="L879" s="4">
        <v>153.36000000000001</v>
      </c>
      <c r="M879" s="4">
        <v>0.63868899999999995</v>
      </c>
      <c r="N879" s="4">
        <v>51.095100000000002</v>
      </c>
      <c r="O879" s="4">
        <v>0</v>
      </c>
    </row>
    <row r="881" spans="1:15" x14ac:dyDescent="0.35">
      <c r="A881" s="4" t="s">
        <v>326</v>
      </c>
      <c r="B881" s="4" t="s">
        <v>437</v>
      </c>
    </row>
    <row r="882" spans="1:15" x14ac:dyDescent="0.35">
      <c r="A882" s="4" t="s">
        <v>268</v>
      </c>
      <c r="B882" s="4" t="s">
        <v>269</v>
      </c>
      <c r="C882" s="4" t="s">
        <v>270</v>
      </c>
      <c r="D882" s="4" t="s">
        <v>3</v>
      </c>
      <c r="E882" s="4" t="s">
        <v>5</v>
      </c>
      <c r="F882" s="4" t="s">
        <v>6</v>
      </c>
      <c r="G882" s="4" t="s">
        <v>7</v>
      </c>
      <c r="H882" s="4" t="s">
        <v>8</v>
      </c>
      <c r="I882" s="4" t="s">
        <v>9</v>
      </c>
      <c r="J882" s="4" t="s">
        <v>10</v>
      </c>
      <c r="K882" s="4" t="s">
        <v>11</v>
      </c>
      <c r="L882" s="4" t="s">
        <v>12</v>
      </c>
      <c r="M882" s="4" t="s">
        <v>13</v>
      </c>
      <c r="N882" s="4" t="s">
        <v>16</v>
      </c>
      <c r="O882" s="4" t="s">
        <v>20</v>
      </c>
    </row>
    <row r="883" spans="1:15" x14ac:dyDescent="0.35">
      <c r="A883" s="4">
        <v>1000</v>
      </c>
      <c r="B883" s="4">
        <v>1090</v>
      </c>
      <c r="C883" s="4">
        <v>1.9408999999999999E-2</v>
      </c>
      <c r="D883" s="4">
        <v>0</v>
      </c>
      <c r="E883" s="4">
        <v>0</v>
      </c>
      <c r="F883" s="4">
        <v>91.966999999999999</v>
      </c>
      <c r="G883" s="4">
        <v>0</v>
      </c>
      <c r="H883" s="4">
        <v>0</v>
      </c>
      <c r="I883" s="4">
        <v>0</v>
      </c>
      <c r="J883" s="4">
        <v>1.8296E-3</v>
      </c>
      <c r="K883" s="4">
        <v>0</v>
      </c>
      <c r="L883" s="4">
        <v>0</v>
      </c>
      <c r="M883" s="4">
        <v>2.2811000000000001E-2</v>
      </c>
      <c r="N883" s="4">
        <v>0</v>
      </c>
      <c r="O883" s="4">
        <v>0</v>
      </c>
    </row>
    <row r="884" spans="1:15" x14ac:dyDescent="0.35">
      <c r="A884" s="4">
        <v>1000</v>
      </c>
      <c r="B884" s="4">
        <v>1080</v>
      </c>
      <c r="C884" s="4">
        <v>0.121346</v>
      </c>
      <c r="D884" s="4">
        <v>0</v>
      </c>
      <c r="E884" s="4">
        <v>0</v>
      </c>
      <c r="F884" s="4">
        <v>89.281099999999995</v>
      </c>
      <c r="G884" s="4">
        <v>0</v>
      </c>
      <c r="H884" s="4">
        <v>0</v>
      </c>
      <c r="I884" s="4">
        <v>0</v>
      </c>
      <c r="J884" s="4">
        <v>1.9158300000000001E-3</v>
      </c>
      <c r="K884" s="4">
        <v>0</v>
      </c>
      <c r="L884" s="4">
        <v>0</v>
      </c>
      <c r="M884" s="4">
        <v>2.38868E-2</v>
      </c>
      <c r="N884" s="4">
        <v>0</v>
      </c>
      <c r="O884" s="4">
        <v>0</v>
      </c>
    </row>
    <row r="885" spans="1:15" x14ac:dyDescent="0.35">
      <c r="A885" s="4">
        <v>1000</v>
      </c>
      <c r="B885" s="4">
        <v>1070</v>
      </c>
      <c r="C885" s="4">
        <v>0.29481299999999999</v>
      </c>
      <c r="D885" s="4">
        <v>0</v>
      </c>
      <c r="E885" s="4">
        <v>0</v>
      </c>
      <c r="F885" s="4">
        <v>86.836600000000004</v>
      </c>
      <c r="G885" s="4">
        <v>0</v>
      </c>
      <c r="H885" s="4">
        <v>0</v>
      </c>
      <c r="I885" s="4">
        <v>0</v>
      </c>
      <c r="J885" s="4">
        <v>2.00745E-3</v>
      </c>
      <c r="K885" s="4">
        <v>0</v>
      </c>
      <c r="L885" s="4">
        <v>0</v>
      </c>
      <c r="M885" s="4">
        <v>2.5029800000000001E-2</v>
      </c>
      <c r="N885" s="4">
        <v>0</v>
      </c>
      <c r="O885" s="4">
        <v>0</v>
      </c>
    </row>
    <row r="886" spans="1:15" x14ac:dyDescent="0.35">
      <c r="A886" s="4">
        <v>1000</v>
      </c>
      <c r="B886" s="4">
        <v>1060</v>
      </c>
      <c r="C886" s="4">
        <v>0.65195800000000004</v>
      </c>
      <c r="D886" s="4">
        <v>0</v>
      </c>
      <c r="E886" s="4">
        <v>0</v>
      </c>
      <c r="F886" s="4">
        <v>86.457899999999995</v>
      </c>
      <c r="G886" s="4">
        <v>0</v>
      </c>
      <c r="H886" s="4">
        <v>0</v>
      </c>
      <c r="I886" s="4">
        <v>0</v>
      </c>
      <c r="J886" s="4">
        <v>2.1475800000000001E-3</v>
      </c>
      <c r="K886" s="4">
        <v>0</v>
      </c>
      <c r="L886" s="4">
        <v>0</v>
      </c>
      <c r="M886" s="4">
        <v>2.65612E-2</v>
      </c>
      <c r="N886" s="4">
        <v>0</v>
      </c>
      <c r="O886" s="4">
        <v>0</v>
      </c>
    </row>
    <row r="887" spans="1:15" x14ac:dyDescent="0.35">
      <c r="A887" s="4">
        <v>1000</v>
      </c>
      <c r="B887" s="4">
        <v>1050</v>
      </c>
      <c r="C887" s="4">
        <v>1.2777320000000001</v>
      </c>
      <c r="D887" s="4">
        <v>0</v>
      </c>
      <c r="E887" s="4">
        <v>0</v>
      </c>
      <c r="F887" s="4">
        <v>86.152299999999997</v>
      </c>
      <c r="G887" s="4">
        <v>0</v>
      </c>
      <c r="H887" s="4">
        <v>0</v>
      </c>
      <c r="I887" s="4">
        <v>0</v>
      </c>
      <c r="J887" s="4">
        <v>2.30919E-3</v>
      </c>
      <c r="K887" s="4">
        <v>0</v>
      </c>
      <c r="L887" s="4">
        <v>0</v>
      </c>
      <c r="M887" s="4">
        <v>2.8283300000000001E-2</v>
      </c>
      <c r="N887" s="4">
        <v>0</v>
      </c>
      <c r="O887" s="4">
        <v>0</v>
      </c>
    </row>
    <row r="888" spans="1:15" x14ac:dyDescent="0.35">
      <c r="A888" s="4">
        <v>1000</v>
      </c>
      <c r="B888" s="4">
        <v>1040</v>
      </c>
      <c r="C888" s="4">
        <v>2.032108</v>
      </c>
      <c r="D888" s="4">
        <v>0</v>
      </c>
      <c r="E888" s="4">
        <v>0</v>
      </c>
      <c r="F888" s="4">
        <v>85.902500000000003</v>
      </c>
      <c r="G888" s="4">
        <v>0</v>
      </c>
      <c r="H888" s="4">
        <v>0</v>
      </c>
      <c r="I888" s="4">
        <v>0</v>
      </c>
      <c r="J888" s="4">
        <v>2.4838799999999999E-3</v>
      </c>
      <c r="K888" s="4">
        <v>0</v>
      </c>
      <c r="L888" s="4">
        <v>0</v>
      </c>
      <c r="M888" s="4">
        <v>3.0096600000000001E-2</v>
      </c>
      <c r="N888" s="4">
        <v>0</v>
      </c>
      <c r="O888" s="4">
        <v>0</v>
      </c>
    </row>
    <row r="889" spans="1:15" x14ac:dyDescent="0.35">
      <c r="A889" s="4">
        <v>1000</v>
      </c>
      <c r="B889" s="4">
        <v>1030</v>
      </c>
      <c r="C889" s="4">
        <v>2.817024</v>
      </c>
      <c r="D889" s="4">
        <v>0</v>
      </c>
      <c r="E889" s="4">
        <v>0</v>
      </c>
      <c r="F889" s="4">
        <v>86.222800000000007</v>
      </c>
      <c r="G889" s="4">
        <v>0</v>
      </c>
      <c r="H889" s="4">
        <v>0</v>
      </c>
      <c r="I889" s="4">
        <v>0</v>
      </c>
      <c r="J889" s="4">
        <v>2.7084100000000001E-3</v>
      </c>
      <c r="K889" s="4">
        <v>0</v>
      </c>
      <c r="L889" s="4">
        <v>0</v>
      </c>
      <c r="M889" s="4">
        <v>3.2304199999999998E-2</v>
      </c>
      <c r="N889" s="4">
        <v>0</v>
      </c>
      <c r="O889" s="4">
        <v>0</v>
      </c>
    </row>
    <row r="890" spans="1:15" x14ac:dyDescent="0.35">
      <c r="A890" s="4">
        <v>1000</v>
      </c>
      <c r="B890" s="4">
        <v>1020</v>
      </c>
      <c r="C890" s="4">
        <v>3.665222</v>
      </c>
      <c r="D890" s="4">
        <v>0</v>
      </c>
      <c r="E890" s="4">
        <v>0</v>
      </c>
      <c r="F890" s="4">
        <v>87.926500000000004</v>
      </c>
      <c r="G890" s="4">
        <v>0</v>
      </c>
      <c r="H890" s="4">
        <v>0</v>
      </c>
      <c r="I890" s="4">
        <v>0</v>
      </c>
      <c r="J890" s="4">
        <v>3.0981400000000001E-3</v>
      </c>
      <c r="K890" s="4">
        <v>0</v>
      </c>
      <c r="L890" s="4">
        <v>0</v>
      </c>
      <c r="M890" s="4">
        <v>3.5814899999999997E-2</v>
      </c>
      <c r="N890" s="4">
        <v>0</v>
      </c>
      <c r="O890" s="4">
        <v>0</v>
      </c>
    </row>
    <row r="891" spans="1:15" x14ac:dyDescent="0.35">
      <c r="A891" s="4">
        <v>1000</v>
      </c>
      <c r="B891" s="4">
        <v>1010</v>
      </c>
      <c r="C891" s="4">
        <v>4.3293020000000002</v>
      </c>
      <c r="D891" s="4">
        <v>0</v>
      </c>
      <c r="E891" s="4">
        <v>0</v>
      </c>
      <c r="F891" s="4">
        <v>89.78</v>
      </c>
      <c r="G891" s="4">
        <v>0</v>
      </c>
      <c r="H891" s="4">
        <v>0</v>
      </c>
      <c r="I891" s="4">
        <v>0</v>
      </c>
      <c r="J891" s="4">
        <v>3.5533299999999999E-3</v>
      </c>
      <c r="K891" s="4">
        <v>0</v>
      </c>
      <c r="L891" s="4">
        <v>0</v>
      </c>
      <c r="M891" s="4">
        <v>3.9597599999999997E-2</v>
      </c>
      <c r="N891" s="4">
        <v>0</v>
      </c>
      <c r="O891" s="4">
        <v>0</v>
      </c>
    </row>
    <row r="892" spans="1:15" x14ac:dyDescent="0.35">
      <c r="A892" s="4">
        <v>1000</v>
      </c>
      <c r="B892" s="4">
        <v>1000</v>
      </c>
      <c r="C892" s="4">
        <v>4.9682380000000004</v>
      </c>
      <c r="D892" s="4">
        <v>0</v>
      </c>
      <c r="E892" s="4">
        <v>0</v>
      </c>
      <c r="F892" s="4">
        <v>89.869600000000005</v>
      </c>
      <c r="G892" s="4">
        <v>0</v>
      </c>
      <c r="H892" s="4">
        <v>0</v>
      </c>
      <c r="I892" s="4">
        <v>0</v>
      </c>
      <c r="J892" s="4">
        <v>4.3424600000000002E-3</v>
      </c>
      <c r="K892" s="4">
        <v>0</v>
      </c>
      <c r="L892" s="4">
        <v>0</v>
      </c>
      <c r="M892" s="4">
        <v>4.5677599999999999E-2</v>
      </c>
      <c r="N892" s="4">
        <v>0</v>
      </c>
      <c r="O892" s="4">
        <v>0</v>
      </c>
    </row>
    <row r="893" spans="1:15" x14ac:dyDescent="0.35">
      <c r="A893" s="4">
        <v>1000</v>
      </c>
      <c r="B893" s="4">
        <v>990</v>
      </c>
      <c r="C893" s="4">
        <v>5.4259139999999997</v>
      </c>
      <c r="D893" s="4">
        <v>0</v>
      </c>
      <c r="E893" s="4">
        <v>0</v>
      </c>
      <c r="F893" s="4">
        <v>90.178899999999999</v>
      </c>
      <c r="G893" s="4">
        <v>0</v>
      </c>
      <c r="H893" s="4">
        <v>0</v>
      </c>
      <c r="I893" s="4">
        <v>0</v>
      </c>
      <c r="J893" s="4">
        <v>5.4048000000000004E-3</v>
      </c>
      <c r="K893" s="4">
        <v>0</v>
      </c>
      <c r="L893" s="4">
        <v>0</v>
      </c>
      <c r="M893" s="4">
        <v>5.2777400000000002E-2</v>
      </c>
      <c r="N893" s="4">
        <v>0</v>
      </c>
      <c r="O893" s="4">
        <v>0</v>
      </c>
    </row>
    <row r="894" spans="1:15" x14ac:dyDescent="0.35">
      <c r="A894" s="4">
        <v>1000</v>
      </c>
      <c r="B894" s="4">
        <v>980</v>
      </c>
      <c r="C894" s="4">
        <v>5.6908060000000003</v>
      </c>
      <c r="D894" s="4">
        <v>0</v>
      </c>
      <c r="E894" s="4">
        <v>0</v>
      </c>
      <c r="F894" s="4">
        <v>91.228200000000001</v>
      </c>
      <c r="G894" s="4">
        <v>0</v>
      </c>
      <c r="H894" s="4">
        <v>0</v>
      </c>
      <c r="I894" s="4">
        <v>0</v>
      </c>
      <c r="J894" s="4">
        <v>6.7215199999999999E-3</v>
      </c>
      <c r="K894" s="4">
        <v>0</v>
      </c>
      <c r="L894" s="4">
        <v>0</v>
      </c>
      <c r="M894" s="4">
        <v>6.0119899999999997E-2</v>
      </c>
      <c r="N894" s="4">
        <v>0</v>
      </c>
      <c r="O894" s="4">
        <v>0</v>
      </c>
    </row>
    <row r="895" spans="1:15" x14ac:dyDescent="0.35">
      <c r="A895" s="4">
        <v>1000</v>
      </c>
      <c r="B895" s="4">
        <v>970</v>
      </c>
      <c r="C895" s="4">
        <v>5.8073240000000004</v>
      </c>
      <c r="D895" s="4">
        <v>0</v>
      </c>
      <c r="E895" s="4">
        <v>0</v>
      </c>
      <c r="F895" s="4">
        <v>92.622</v>
      </c>
      <c r="G895" s="4">
        <v>0</v>
      </c>
      <c r="H895" s="4">
        <v>0</v>
      </c>
      <c r="I895" s="4">
        <v>0</v>
      </c>
      <c r="J895" s="4">
        <v>8.41189E-3</v>
      </c>
      <c r="K895" s="4">
        <v>0</v>
      </c>
      <c r="L895" s="4">
        <v>0</v>
      </c>
      <c r="M895" s="4">
        <v>6.7797399999999994E-2</v>
      </c>
      <c r="N895" s="4">
        <v>0</v>
      </c>
      <c r="O895" s="4">
        <v>0</v>
      </c>
    </row>
    <row r="896" spans="1:15" x14ac:dyDescent="0.35">
      <c r="A896" s="4">
        <v>1000</v>
      </c>
      <c r="B896" s="4">
        <v>960</v>
      </c>
      <c r="C896" s="4">
        <v>5.808465</v>
      </c>
      <c r="D896" s="4">
        <v>0</v>
      </c>
      <c r="E896" s="4">
        <v>0</v>
      </c>
      <c r="F896" s="4">
        <v>94.070499999999996</v>
      </c>
      <c r="G896" s="4">
        <v>0</v>
      </c>
      <c r="H896" s="4">
        <v>0</v>
      </c>
      <c r="I896" s="4">
        <v>0</v>
      </c>
      <c r="J896" s="4">
        <v>1.06163E-2</v>
      </c>
      <c r="K896" s="4">
        <v>0</v>
      </c>
      <c r="L896" s="4">
        <v>0</v>
      </c>
      <c r="M896" s="4">
        <v>7.5723799999999994E-2</v>
      </c>
      <c r="N896" s="4">
        <v>0</v>
      </c>
      <c r="O896" s="4">
        <v>0</v>
      </c>
    </row>
    <row r="897" spans="1:15" x14ac:dyDescent="0.35">
      <c r="A897" s="4">
        <v>1000</v>
      </c>
      <c r="B897" s="4">
        <v>950</v>
      </c>
      <c r="C897" s="4">
        <v>5.7031869999999998</v>
      </c>
      <c r="D897" s="4">
        <v>0</v>
      </c>
      <c r="E897" s="4">
        <v>0</v>
      </c>
      <c r="F897" s="4">
        <v>95.537899999999993</v>
      </c>
      <c r="G897" s="4">
        <v>0</v>
      </c>
      <c r="H897" s="4">
        <v>0</v>
      </c>
      <c r="I897" s="4">
        <v>0</v>
      </c>
      <c r="J897" s="4">
        <v>1.3840699999999999E-2</v>
      </c>
      <c r="K897" s="4">
        <v>0</v>
      </c>
      <c r="L897" s="4">
        <v>0</v>
      </c>
      <c r="M897" s="4">
        <v>8.4541699999999997E-2</v>
      </c>
      <c r="N897" s="4">
        <v>0</v>
      </c>
      <c r="O897" s="4">
        <v>0</v>
      </c>
    </row>
    <row r="898" spans="1:15" x14ac:dyDescent="0.35">
      <c r="A898" s="4">
        <v>1000</v>
      </c>
      <c r="B898" s="4">
        <v>940</v>
      </c>
      <c r="C898" s="4">
        <v>5.5311490000000001</v>
      </c>
      <c r="D898" s="4">
        <v>0</v>
      </c>
      <c r="E898" s="4">
        <v>0</v>
      </c>
      <c r="F898" s="4">
        <v>96.740600000000001</v>
      </c>
      <c r="G898" s="4">
        <v>0</v>
      </c>
      <c r="H898" s="4">
        <v>0</v>
      </c>
      <c r="I898" s="4">
        <v>0</v>
      </c>
      <c r="J898" s="4">
        <v>1.8199199999999999E-2</v>
      </c>
      <c r="K898" s="4">
        <v>0</v>
      </c>
      <c r="L898" s="4">
        <v>0</v>
      </c>
      <c r="M898" s="4">
        <v>9.3102299999999999E-2</v>
      </c>
      <c r="N898" s="4">
        <v>0</v>
      </c>
      <c r="O898" s="4">
        <v>0</v>
      </c>
    </row>
    <row r="899" spans="1:15" x14ac:dyDescent="0.35">
      <c r="A899" s="4">
        <v>1000</v>
      </c>
      <c r="B899" s="4">
        <v>930</v>
      </c>
      <c r="C899" s="4">
        <v>5.3241709999999998</v>
      </c>
      <c r="D899" s="4">
        <v>0</v>
      </c>
      <c r="E899" s="4">
        <v>0</v>
      </c>
      <c r="F899" s="4">
        <v>97.644300000000001</v>
      </c>
      <c r="G899" s="4">
        <v>0</v>
      </c>
      <c r="H899" s="4">
        <v>0</v>
      </c>
      <c r="I899" s="4">
        <v>0</v>
      </c>
      <c r="J899" s="4">
        <v>2.3964200000000001E-2</v>
      </c>
      <c r="K899" s="4">
        <v>0</v>
      </c>
      <c r="L899" s="4">
        <v>0</v>
      </c>
      <c r="M899" s="4">
        <v>0.100939</v>
      </c>
      <c r="N899" s="4">
        <v>0</v>
      </c>
      <c r="O899" s="4">
        <v>0</v>
      </c>
    </row>
    <row r="900" spans="1:15" x14ac:dyDescent="0.35">
      <c r="A900" s="4">
        <v>1000</v>
      </c>
      <c r="B900" s="4">
        <v>920</v>
      </c>
      <c r="C900" s="4">
        <v>5.1054729999999999</v>
      </c>
      <c r="D900" s="4">
        <v>0</v>
      </c>
      <c r="E900" s="4">
        <v>0</v>
      </c>
      <c r="F900" s="4">
        <v>98.287499999999994</v>
      </c>
      <c r="G900" s="4">
        <v>0</v>
      </c>
      <c r="H900" s="4">
        <v>0</v>
      </c>
      <c r="I900" s="4">
        <v>0</v>
      </c>
      <c r="J900" s="4">
        <v>3.1473500000000001E-2</v>
      </c>
      <c r="K900" s="4">
        <v>0</v>
      </c>
      <c r="L900" s="4">
        <v>0</v>
      </c>
      <c r="M900" s="4">
        <v>0.107811</v>
      </c>
      <c r="N900" s="4">
        <v>0</v>
      </c>
      <c r="O900" s="4">
        <v>0</v>
      </c>
    </row>
    <row r="901" spans="1:15" x14ac:dyDescent="0.35">
      <c r="A901" s="4">
        <v>1000</v>
      </c>
      <c r="B901" s="4">
        <v>910</v>
      </c>
      <c r="C901" s="4">
        <v>4.8883460000000003</v>
      </c>
      <c r="D901" s="4">
        <v>0</v>
      </c>
      <c r="E901" s="4">
        <v>0</v>
      </c>
      <c r="F901" s="4">
        <v>98.7303</v>
      </c>
      <c r="G901" s="4">
        <v>0</v>
      </c>
      <c r="H901" s="4">
        <v>0</v>
      </c>
      <c r="I901" s="4">
        <v>0</v>
      </c>
      <c r="J901" s="4">
        <v>4.1232600000000001E-2</v>
      </c>
      <c r="K901" s="4">
        <v>0</v>
      </c>
      <c r="L901" s="4">
        <v>0</v>
      </c>
      <c r="M901" s="4">
        <v>0.113694</v>
      </c>
      <c r="N901" s="4">
        <v>0</v>
      </c>
      <c r="O901" s="4">
        <v>0</v>
      </c>
    </row>
    <row r="902" spans="1:15" x14ac:dyDescent="0.35">
      <c r="A902" s="4">
        <v>1000</v>
      </c>
      <c r="B902" s="4">
        <v>900</v>
      </c>
      <c r="C902" s="4">
        <v>4.4775499999999999</v>
      </c>
      <c r="D902" s="4">
        <v>0</v>
      </c>
      <c r="E902" s="4">
        <v>0</v>
      </c>
      <c r="F902" s="4">
        <v>99.392399999999995</v>
      </c>
      <c r="G902" s="4">
        <v>0</v>
      </c>
      <c r="H902" s="4">
        <v>0</v>
      </c>
      <c r="I902" s="4">
        <v>0</v>
      </c>
      <c r="J902" s="4">
        <v>5.8809100000000003E-2</v>
      </c>
      <c r="K902" s="4">
        <v>0</v>
      </c>
      <c r="L902" s="4">
        <v>0</v>
      </c>
      <c r="M902" s="4">
        <v>0.120061</v>
      </c>
      <c r="N902" s="4">
        <v>0</v>
      </c>
      <c r="O902" s="4">
        <v>0</v>
      </c>
    </row>
    <row r="903" spans="1:15" x14ac:dyDescent="0.35">
      <c r="A903" s="4">
        <v>1000</v>
      </c>
      <c r="B903" s="4">
        <v>890</v>
      </c>
      <c r="C903" s="4">
        <v>3.718693</v>
      </c>
      <c r="D903" s="4">
        <v>0</v>
      </c>
      <c r="E903" s="4">
        <v>0</v>
      </c>
      <c r="F903" s="4">
        <v>100.66500000000001</v>
      </c>
      <c r="G903" s="4">
        <v>0</v>
      </c>
      <c r="H903" s="4">
        <v>0</v>
      </c>
      <c r="I903" s="4">
        <v>0</v>
      </c>
      <c r="J903" s="4">
        <v>0.109094</v>
      </c>
      <c r="K903" s="4">
        <v>0</v>
      </c>
      <c r="L903" s="4">
        <v>0</v>
      </c>
      <c r="M903" s="4">
        <v>0.127826</v>
      </c>
      <c r="N903" s="4">
        <v>0</v>
      </c>
      <c r="O903" s="4">
        <v>0</v>
      </c>
    </row>
    <row r="904" spans="1:15" x14ac:dyDescent="0.35">
      <c r="A904" s="4">
        <v>1000</v>
      </c>
      <c r="B904" s="4">
        <v>880</v>
      </c>
      <c r="C904" s="4">
        <v>3.653467</v>
      </c>
      <c r="D904" s="4">
        <v>0</v>
      </c>
      <c r="E904" s="4">
        <v>0</v>
      </c>
      <c r="F904" s="4">
        <v>100.843</v>
      </c>
      <c r="G904" s="4">
        <v>0</v>
      </c>
      <c r="H904" s="4">
        <v>0</v>
      </c>
      <c r="I904" s="4">
        <v>0</v>
      </c>
      <c r="J904" s="4">
        <v>0.109084</v>
      </c>
      <c r="K904" s="4">
        <v>0</v>
      </c>
      <c r="L904" s="4">
        <v>0</v>
      </c>
      <c r="M904" s="4">
        <v>0.12781000000000001</v>
      </c>
      <c r="N904" s="4">
        <v>0</v>
      </c>
      <c r="O904" s="4">
        <v>0</v>
      </c>
    </row>
    <row r="905" spans="1:15" x14ac:dyDescent="0.35">
      <c r="A905" s="4">
        <v>1000</v>
      </c>
      <c r="B905" s="4">
        <v>870</v>
      </c>
      <c r="C905" s="4">
        <v>3.5892729999999999</v>
      </c>
      <c r="D905" s="4">
        <v>0</v>
      </c>
      <c r="E905" s="4">
        <v>0</v>
      </c>
      <c r="F905" s="4">
        <v>101.02200000000001</v>
      </c>
      <c r="G905" s="4">
        <v>0</v>
      </c>
      <c r="H905" s="4">
        <v>0</v>
      </c>
      <c r="I905" s="4">
        <v>0</v>
      </c>
      <c r="J905" s="4">
        <v>0.109071</v>
      </c>
      <c r="K905" s="4">
        <v>0</v>
      </c>
      <c r="L905" s="4">
        <v>0</v>
      </c>
      <c r="M905" s="4">
        <v>0.12778900000000001</v>
      </c>
      <c r="N905" s="4">
        <v>0</v>
      </c>
      <c r="O905" s="4">
        <v>0</v>
      </c>
    </row>
    <row r="906" spans="1:15" x14ac:dyDescent="0.35">
      <c r="A906" s="4">
        <v>1000</v>
      </c>
      <c r="B906" s="4">
        <v>860</v>
      </c>
      <c r="C906" s="4">
        <v>3.5264419999999999</v>
      </c>
      <c r="D906" s="4">
        <v>0</v>
      </c>
      <c r="E906" s="4">
        <v>0</v>
      </c>
      <c r="F906" s="4">
        <v>101.20399999999999</v>
      </c>
      <c r="G906" s="4">
        <v>0</v>
      </c>
      <c r="H906" s="4">
        <v>0</v>
      </c>
      <c r="I906" s="4">
        <v>0</v>
      </c>
      <c r="J906" s="4">
        <v>0.109056</v>
      </c>
      <c r="K906" s="4">
        <v>0</v>
      </c>
      <c r="L906" s="4">
        <v>0</v>
      </c>
      <c r="M906" s="4">
        <v>0.12776499999999999</v>
      </c>
      <c r="N906" s="4">
        <v>0</v>
      </c>
      <c r="O906" s="4">
        <v>0</v>
      </c>
    </row>
    <row r="907" spans="1:15" x14ac:dyDescent="0.35">
      <c r="A907" s="4">
        <v>1000</v>
      </c>
      <c r="B907" s="4">
        <v>850</v>
      </c>
      <c r="C907" s="4">
        <v>3.4653</v>
      </c>
      <c r="D907" s="4">
        <v>0</v>
      </c>
      <c r="E907" s="4">
        <v>0</v>
      </c>
      <c r="F907" s="4">
        <v>101.386</v>
      </c>
      <c r="G907" s="4">
        <v>0</v>
      </c>
      <c r="H907" s="4">
        <v>0</v>
      </c>
      <c r="I907" s="4">
        <v>0</v>
      </c>
      <c r="J907" s="4">
        <v>0.109038</v>
      </c>
      <c r="K907" s="4">
        <v>0</v>
      </c>
      <c r="L907" s="4">
        <v>0</v>
      </c>
      <c r="M907" s="4">
        <v>0.12773799999999999</v>
      </c>
      <c r="N907" s="4">
        <v>0</v>
      </c>
      <c r="O907" s="4">
        <v>0</v>
      </c>
    </row>
    <row r="909" spans="1:15" x14ac:dyDescent="0.35">
      <c r="A909" s="4" t="s">
        <v>320</v>
      </c>
      <c r="B909" s="4" t="s">
        <v>437</v>
      </c>
    </row>
    <row r="910" spans="1:15" x14ac:dyDescent="0.35">
      <c r="A910" s="4" t="s">
        <v>268</v>
      </c>
      <c r="B910" s="4" t="s">
        <v>269</v>
      </c>
      <c r="C910" s="4" t="s">
        <v>270</v>
      </c>
      <c r="D910" s="4" t="s">
        <v>3</v>
      </c>
      <c r="E910" s="4" t="s">
        <v>5</v>
      </c>
      <c r="F910" s="4" t="s">
        <v>6</v>
      </c>
      <c r="G910" s="4" t="s">
        <v>7</v>
      </c>
      <c r="H910" s="4" t="s">
        <v>8</v>
      </c>
      <c r="I910" s="4" t="s">
        <v>9</v>
      </c>
      <c r="J910" s="4" t="s">
        <v>10</v>
      </c>
      <c r="K910" s="4" t="s">
        <v>11</v>
      </c>
      <c r="L910" s="4" t="s">
        <v>12</v>
      </c>
      <c r="M910" s="4" t="s">
        <v>13</v>
      </c>
      <c r="N910" s="4" t="s">
        <v>16</v>
      </c>
      <c r="O910" s="4" t="s">
        <v>20</v>
      </c>
    </row>
    <row r="911" spans="1:15" x14ac:dyDescent="0.35">
      <c r="A911" s="4">
        <v>1000</v>
      </c>
      <c r="B911" s="4">
        <v>900</v>
      </c>
      <c r="C911" s="4">
        <v>0.123887</v>
      </c>
      <c r="D911" s="4">
        <v>0</v>
      </c>
      <c r="E911" s="4">
        <v>0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</row>
    <row r="912" spans="1:15" x14ac:dyDescent="0.35">
      <c r="A912" s="4">
        <v>1000</v>
      </c>
      <c r="B912" s="4">
        <v>890</v>
      </c>
      <c r="C912" s="4">
        <v>0.49720500000000001</v>
      </c>
      <c r="D912" s="4">
        <v>0</v>
      </c>
      <c r="E912" s="4">
        <v>0</v>
      </c>
      <c r="F912" s="4">
        <v>0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</row>
    <row r="913" spans="1:15" x14ac:dyDescent="0.35">
      <c r="A913" s="4">
        <v>1000</v>
      </c>
      <c r="B913" s="4">
        <v>880</v>
      </c>
      <c r="C913" s="4">
        <v>0.55262299999999998</v>
      </c>
      <c r="D913" s="4">
        <v>0</v>
      </c>
      <c r="E913" s="4">
        <v>0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</row>
    <row r="914" spans="1:15" x14ac:dyDescent="0.35">
      <c r="A914" s="4">
        <v>1000</v>
      </c>
      <c r="B914" s="4">
        <v>870</v>
      </c>
      <c r="C914" s="4">
        <v>0.60713399999999995</v>
      </c>
      <c r="D914" s="4">
        <v>0</v>
      </c>
      <c r="E914" s="4">
        <v>0</v>
      </c>
      <c r="F914" s="4">
        <v>0</v>
      </c>
      <c r="G914" s="4">
        <v>0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</row>
    <row r="915" spans="1:15" x14ac:dyDescent="0.35">
      <c r="A915" s="4">
        <v>1000</v>
      </c>
      <c r="B915" s="4">
        <v>860</v>
      </c>
      <c r="C915" s="4">
        <v>0.66052699999999998</v>
      </c>
      <c r="D915" s="4">
        <v>0</v>
      </c>
      <c r="E915" s="4">
        <v>0</v>
      </c>
      <c r="F915" s="4">
        <v>0</v>
      </c>
      <c r="G915" s="4">
        <v>0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</row>
    <row r="916" spans="1:15" x14ac:dyDescent="0.35">
      <c r="A916" s="4">
        <v>1000</v>
      </c>
      <c r="B916" s="4">
        <v>850</v>
      </c>
      <c r="C916" s="4">
        <v>0.71260299999999999</v>
      </c>
      <c r="D916" s="4">
        <v>0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</row>
    <row r="918" spans="1:15" x14ac:dyDescent="0.35">
      <c r="A918" s="4" t="s">
        <v>302</v>
      </c>
      <c r="B918" s="4" t="s">
        <v>437</v>
      </c>
    </row>
    <row r="919" spans="1:15" x14ac:dyDescent="0.35">
      <c r="A919" s="4" t="s">
        <v>268</v>
      </c>
      <c r="B919" s="4" t="s">
        <v>269</v>
      </c>
      <c r="C919" s="4" t="s">
        <v>270</v>
      </c>
      <c r="D919" s="4" t="s">
        <v>3</v>
      </c>
      <c r="E919" s="4" t="s">
        <v>5</v>
      </c>
      <c r="F919" s="4" t="s">
        <v>6</v>
      </c>
      <c r="G919" s="4" t="s">
        <v>7</v>
      </c>
      <c r="H919" s="4" t="s">
        <v>8</v>
      </c>
      <c r="I919" s="4" t="s">
        <v>9</v>
      </c>
      <c r="J919" s="4" t="s">
        <v>10</v>
      </c>
      <c r="K919" s="4" t="s">
        <v>11</v>
      </c>
      <c r="L919" s="4" t="s">
        <v>12</v>
      </c>
      <c r="M919" s="4" t="s">
        <v>13</v>
      </c>
      <c r="N919" s="4" t="s">
        <v>16</v>
      </c>
      <c r="O919" s="4" t="s">
        <v>20</v>
      </c>
    </row>
    <row r="920" spans="1:15" x14ac:dyDescent="0.35">
      <c r="A920" s="4">
        <v>1000</v>
      </c>
      <c r="B920" s="4">
        <v>1000</v>
      </c>
      <c r="C920" s="4">
        <v>4.450774</v>
      </c>
      <c r="D920" s="4">
        <v>0</v>
      </c>
      <c r="E920" s="4">
        <v>344.68099999999998</v>
      </c>
      <c r="F920" s="4">
        <v>89.869600000000005</v>
      </c>
      <c r="G920" s="4">
        <v>265.08800000000002</v>
      </c>
      <c r="H920" s="4">
        <v>125.738</v>
      </c>
      <c r="I920" s="4">
        <v>0</v>
      </c>
      <c r="J920" s="4">
        <v>4.3424600000000001E-2</v>
      </c>
      <c r="K920" s="4">
        <v>33.113599999999998</v>
      </c>
      <c r="L920" s="4">
        <v>20.784700000000001</v>
      </c>
      <c r="M920" s="4">
        <v>0.22838800000000001</v>
      </c>
      <c r="N920" s="4">
        <v>13.0665</v>
      </c>
      <c r="O920" s="4">
        <v>0</v>
      </c>
    </row>
    <row r="921" spans="1:15" x14ac:dyDescent="0.35">
      <c r="A921" s="4">
        <v>1000</v>
      </c>
      <c r="B921" s="4">
        <v>990</v>
      </c>
      <c r="C921" s="4">
        <v>8.710941</v>
      </c>
      <c r="D921" s="4">
        <v>0</v>
      </c>
      <c r="E921" s="4">
        <v>356.00700000000001</v>
      </c>
      <c r="F921" s="4">
        <v>90.178899999999999</v>
      </c>
      <c r="G921" s="4">
        <v>257.81200000000001</v>
      </c>
      <c r="H921" s="4">
        <v>143.416</v>
      </c>
      <c r="I921" s="4">
        <v>0</v>
      </c>
      <c r="J921" s="4">
        <v>5.4047999999999999E-2</v>
      </c>
      <c r="K921" s="4">
        <v>32.283799999999999</v>
      </c>
      <c r="L921" s="4">
        <v>25.178899999999999</v>
      </c>
      <c r="M921" s="4">
        <v>0.26388699999999998</v>
      </c>
      <c r="N921" s="4">
        <v>15.3344</v>
      </c>
      <c r="O921" s="4">
        <v>0</v>
      </c>
    </row>
    <row r="922" spans="1:15" x14ac:dyDescent="0.35">
      <c r="A922" s="4">
        <v>1000</v>
      </c>
      <c r="B922" s="4">
        <v>980</v>
      </c>
      <c r="C922" s="4">
        <v>11.315163</v>
      </c>
      <c r="D922" s="4">
        <v>0</v>
      </c>
      <c r="E922" s="4">
        <v>369.80599999999998</v>
      </c>
      <c r="F922" s="4">
        <v>91.228200000000001</v>
      </c>
      <c r="G922" s="4">
        <v>253.256</v>
      </c>
      <c r="H922" s="4">
        <v>162.71799999999999</v>
      </c>
      <c r="I922" s="4">
        <v>0</v>
      </c>
      <c r="J922" s="4">
        <v>6.7215200000000003E-2</v>
      </c>
      <c r="K922" s="4">
        <v>31.479299999999999</v>
      </c>
      <c r="L922" s="4">
        <v>30.387699999999999</v>
      </c>
      <c r="M922" s="4">
        <v>0.30059900000000001</v>
      </c>
      <c r="N922" s="4">
        <v>17.885100000000001</v>
      </c>
      <c r="O922" s="4">
        <v>0</v>
      </c>
    </row>
    <row r="923" spans="1:15" x14ac:dyDescent="0.35">
      <c r="A923" s="4">
        <v>1000</v>
      </c>
      <c r="B923" s="4">
        <v>970</v>
      </c>
      <c r="C923" s="4">
        <v>12.980282000000001</v>
      </c>
      <c r="D923" s="4">
        <v>0</v>
      </c>
      <c r="E923" s="4">
        <v>384.60300000000001</v>
      </c>
      <c r="F923" s="4">
        <v>92.622</v>
      </c>
      <c r="G923" s="4">
        <v>249.93199999999999</v>
      </c>
      <c r="H923" s="4">
        <v>183.846</v>
      </c>
      <c r="I923" s="4">
        <v>0</v>
      </c>
      <c r="J923" s="4">
        <v>8.4118899999999996E-2</v>
      </c>
      <c r="K923" s="4">
        <v>30.7532</v>
      </c>
      <c r="L923" s="4">
        <v>36.703800000000001</v>
      </c>
      <c r="M923" s="4">
        <v>0.33898699999999998</v>
      </c>
      <c r="N923" s="4">
        <v>20.787700000000001</v>
      </c>
      <c r="O923" s="4">
        <v>0</v>
      </c>
    </row>
    <row r="924" spans="1:15" x14ac:dyDescent="0.35">
      <c r="A924" s="4">
        <v>1000</v>
      </c>
      <c r="B924" s="4">
        <v>960</v>
      </c>
      <c r="C924" s="4">
        <v>14.148669999999999</v>
      </c>
      <c r="D924" s="4">
        <v>0</v>
      </c>
      <c r="E924" s="4">
        <v>398.858</v>
      </c>
      <c r="F924" s="4">
        <v>94.070499999999996</v>
      </c>
      <c r="G924" s="4">
        <v>247.131</v>
      </c>
      <c r="H924" s="4">
        <v>206.339</v>
      </c>
      <c r="I924" s="4">
        <v>0</v>
      </c>
      <c r="J924" s="4">
        <v>0.10616299999999999</v>
      </c>
      <c r="K924" s="4">
        <v>30.138400000000001</v>
      </c>
      <c r="L924" s="4">
        <v>44.3446</v>
      </c>
      <c r="M924" s="4">
        <v>0.37861899999999998</v>
      </c>
      <c r="N924" s="4">
        <v>24.035599999999999</v>
      </c>
      <c r="O924" s="4">
        <v>0</v>
      </c>
    </row>
    <row r="925" spans="1:15" x14ac:dyDescent="0.35">
      <c r="A925" s="4">
        <v>1000</v>
      </c>
      <c r="B925" s="4">
        <v>950</v>
      </c>
      <c r="C925" s="4">
        <v>15.172527000000001</v>
      </c>
      <c r="D925" s="4">
        <v>0</v>
      </c>
      <c r="E925" s="4">
        <v>412.57</v>
      </c>
      <c r="F925" s="4">
        <v>95.537899999999993</v>
      </c>
      <c r="G925" s="4">
        <v>244.32300000000001</v>
      </c>
      <c r="H925" s="4">
        <v>231.577</v>
      </c>
      <c r="I925" s="4">
        <v>0</v>
      </c>
      <c r="J925" s="4">
        <v>0.138407</v>
      </c>
      <c r="K925" s="4">
        <v>29.632300000000001</v>
      </c>
      <c r="L925" s="4">
        <v>54.416800000000002</v>
      </c>
      <c r="M925" s="4">
        <v>0.42270799999999997</v>
      </c>
      <c r="N925" s="4">
        <v>27.9176</v>
      </c>
      <c r="O925" s="4">
        <v>0</v>
      </c>
    </row>
    <row r="926" spans="1:15" x14ac:dyDescent="0.35">
      <c r="A926" s="4">
        <v>1000</v>
      </c>
      <c r="B926" s="4">
        <v>940</v>
      </c>
      <c r="C926" s="4">
        <v>16.07949</v>
      </c>
      <c r="D926" s="4">
        <v>0</v>
      </c>
      <c r="E926" s="4">
        <v>423.45499999999998</v>
      </c>
      <c r="F926" s="4">
        <v>96.740600000000001</v>
      </c>
      <c r="G926" s="4">
        <v>241.65799999999999</v>
      </c>
      <c r="H926" s="4">
        <v>256.01100000000002</v>
      </c>
      <c r="I926" s="4">
        <v>0</v>
      </c>
      <c r="J926" s="4">
        <v>0.18199199999999999</v>
      </c>
      <c r="K926" s="4">
        <v>29.2483</v>
      </c>
      <c r="L926" s="4">
        <v>66.248000000000005</v>
      </c>
      <c r="M926" s="4">
        <v>0.46551100000000001</v>
      </c>
      <c r="N926" s="4">
        <v>31.965599999999998</v>
      </c>
      <c r="O926" s="4">
        <v>0</v>
      </c>
    </row>
    <row r="927" spans="1:15" x14ac:dyDescent="0.35">
      <c r="A927" s="4">
        <v>1000</v>
      </c>
      <c r="B927" s="4">
        <v>930</v>
      </c>
      <c r="C927" s="4">
        <v>16.922421</v>
      </c>
      <c r="D927" s="4">
        <v>0</v>
      </c>
      <c r="E927" s="4">
        <v>431.27800000000002</v>
      </c>
      <c r="F927" s="4">
        <v>97.644300000000001</v>
      </c>
      <c r="G927" s="4">
        <v>239.185</v>
      </c>
      <c r="H927" s="4">
        <v>277.976</v>
      </c>
      <c r="I927" s="4">
        <v>0</v>
      </c>
      <c r="J927" s="4">
        <v>0.23964199999999999</v>
      </c>
      <c r="K927" s="4">
        <v>28.9693</v>
      </c>
      <c r="L927" s="4">
        <v>79.361099999999993</v>
      </c>
      <c r="M927" s="4">
        <v>0.50469699999999995</v>
      </c>
      <c r="N927" s="4">
        <v>35.900599999999997</v>
      </c>
      <c r="O927" s="4">
        <v>0</v>
      </c>
    </row>
    <row r="928" spans="1:15" x14ac:dyDescent="0.35">
      <c r="A928" s="4">
        <v>1000</v>
      </c>
      <c r="B928" s="4">
        <v>920</v>
      </c>
      <c r="C928" s="4">
        <v>17.711660999999999</v>
      </c>
      <c r="D928" s="4">
        <v>0</v>
      </c>
      <c r="E928" s="4">
        <v>436.46199999999999</v>
      </c>
      <c r="F928" s="4">
        <v>98.287499999999994</v>
      </c>
      <c r="G928" s="4">
        <v>236.946</v>
      </c>
      <c r="H928" s="4">
        <v>296.637</v>
      </c>
      <c r="I928" s="4">
        <v>0</v>
      </c>
      <c r="J928" s="4">
        <v>0.31473499999999999</v>
      </c>
      <c r="K928" s="4">
        <v>28.7713</v>
      </c>
      <c r="L928" s="4">
        <v>93.155199999999994</v>
      </c>
      <c r="M928" s="4">
        <v>0.53905400000000003</v>
      </c>
      <c r="N928" s="4">
        <v>39.513300000000001</v>
      </c>
      <c r="O928" s="4">
        <v>0</v>
      </c>
    </row>
    <row r="929" spans="1:15" x14ac:dyDescent="0.35">
      <c r="A929" s="4">
        <v>1000</v>
      </c>
      <c r="B929" s="4">
        <v>910</v>
      </c>
      <c r="C929" s="4">
        <v>18.446973</v>
      </c>
      <c r="D929" s="4">
        <v>0</v>
      </c>
      <c r="E929" s="4">
        <v>439.64600000000002</v>
      </c>
      <c r="F929" s="4">
        <v>98.7303</v>
      </c>
      <c r="G929" s="4">
        <v>234.93700000000001</v>
      </c>
      <c r="H929" s="4">
        <v>311.94200000000001</v>
      </c>
      <c r="I929" s="4">
        <v>0</v>
      </c>
      <c r="J929" s="4">
        <v>0.41232600000000003</v>
      </c>
      <c r="K929" s="4">
        <v>28.631399999999999</v>
      </c>
      <c r="L929" s="4">
        <v>107.102</v>
      </c>
      <c r="M929" s="4">
        <v>0.56847099999999995</v>
      </c>
      <c r="N929" s="4">
        <v>42.704900000000002</v>
      </c>
      <c r="O929" s="4">
        <v>0</v>
      </c>
    </row>
    <row r="930" spans="1:15" x14ac:dyDescent="0.35">
      <c r="A930" s="4">
        <v>1000</v>
      </c>
      <c r="B930" s="4">
        <v>900</v>
      </c>
      <c r="C930" s="4">
        <v>19.225797</v>
      </c>
      <c r="D930" s="4">
        <v>0</v>
      </c>
      <c r="E930" s="4">
        <v>442.19400000000002</v>
      </c>
      <c r="F930" s="4">
        <v>99.392399999999995</v>
      </c>
      <c r="G930" s="4">
        <v>232.54900000000001</v>
      </c>
      <c r="H930" s="4">
        <v>327.87299999999999</v>
      </c>
      <c r="I930" s="4">
        <v>0</v>
      </c>
      <c r="J930" s="4">
        <v>0.58809100000000003</v>
      </c>
      <c r="K930" s="4">
        <v>28.509699999999999</v>
      </c>
      <c r="L930" s="4">
        <v>125.033</v>
      </c>
      <c r="M930" s="4">
        <v>0.60030600000000001</v>
      </c>
      <c r="N930" s="4">
        <v>46.264400000000002</v>
      </c>
      <c r="O930" s="4">
        <v>0</v>
      </c>
    </row>
    <row r="931" spans="1:15" x14ac:dyDescent="0.35">
      <c r="A931" s="4">
        <v>1000</v>
      </c>
      <c r="B931" s="4">
        <v>890</v>
      </c>
      <c r="C931" s="4">
        <v>20.004370999999999</v>
      </c>
      <c r="D931" s="4">
        <v>0</v>
      </c>
      <c r="E931" s="4">
        <v>445.17899999999997</v>
      </c>
      <c r="F931" s="4">
        <v>100.66500000000001</v>
      </c>
      <c r="G931" s="4">
        <v>229.619</v>
      </c>
      <c r="H931" s="4">
        <v>347.22300000000001</v>
      </c>
      <c r="I931" s="4">
        <v>0</v>
      </c>
      <c r="J931" s="4">
        <v>1.09094</v>
      </c>
      <c r="K931" s="4">
        <v>28.386299999999999</v>
      </c>
      <c r="L931" s="4">
        <v>152.708</v>
      </c>
      <c r="M931" s="4">
        <v>0.639131</v>
      </c>
      <c r="N931" s="4">
        <v>50.869</v>
      </c>
      <c r="O931" s="4">
        <v>0</v>
      </c>
    </row>
    <row r="932" spans="1:15" x14ac:dyDescent="0.35">
      <c r="A932" s="4">
        <v>1000</v>
      </c>
      <c r="B932" s="4">
        <v>880</v>
      </c>
      <c r="C932" s="4">
        <v>19.98226</v>
      </c>
      <c r="D932" s="4">
        <v>0</v>
      </c>
      <c r="E932" s="4">
        <v>445.70699999999999</v>
      </c>
      <c r="F932" s="4">
        <v>100.843</v>
      </c>
      <c r="G932" s="4">
        <v>229.6</v>
      </c>
      <c r="H932" s="4">
        <v>347.65699999999998</v>
      </c>
      <c r="I932" s="4">
        <v>0</v>
      </c>
      <c r="J932" s="4">
        <v>1.09084</v>
      </c>
      <c r="K932" s="4">
        <v>28.385000000000002</v>
      </c>
      <c r="L932" s="4">
        <v>152.86099999999999</v>
      </c>
      <c r="M932" s="4">
        <v>0.63904799999999995</v>
      </c>
      <c r="N932" s="4">
        <v>50.922199999999997</v>
      </c>
      <c r="O932" s="4">
        <v>0</v>
      </c>
    </row>
    <row r="933" spans="1:15" x14ac:dyDescent="0.35">
      <c r="A933" s="4">
        <v>1000</v>
      </c>
      <c r="B933" s="4">
        <v>870</v>
      </c>
      <c r="C933" s="4">
        <v>19.957912</v>
      </c>
      <c r="D933" s="4">
        <v>0</v>
      </c>
      <c r="E933" s="4">
        <v>446.25900000000001</v>
      </c>
      <c r="F933" s="4">
        <v>101.02200000000001</v>
      </c>
      <c r="G933" s="4">
        <v>229.58699999999999</v>
      </c>
      <c r="H933" s="4">
        <v>348.11099999999999</v>
      </c>
      <c r="I933" s="4">
        <v>0</v>
      </c>
      <c r="J933" s="4">
        <v>1.0907100000000001</v>
      </c>
      <c r="K933" s="4">
        <v>28.383099999999999</v>
      </c>
      <c r="L933" s="4">
        <v>153.02099999999999</v>
      </c>
      <c r="M933" s="4">
        <v>0.63894600000000001</v>
      </c>
      <c r="N933" s="4">
        <v>50.977699999999999</v>
      </c>
      <c r="O933" s="4">
        <v>0</v>
      </c>
    </row>
    <row r="934" spans="1:15" x14ac:dyDescent="0.35">
      <c r="A934" s="4">
        <v>1000</v>
      </c>
      <c r="B934" s="4">
        <v>860</v>
      </c>
      <c r="C934" s="4">
        <v>19.931584999999998</v>
      </c>
      <c r="D934" s="4">
        <v>0</v>
      </c>
      <c r="E934" s="4">
        <v>446.83499999999998</v>
      </c>
      <c r="F934" s="4">
        <v>101.20399999999999</v>
      </c>
      <c r="G934" s="4">
        <v>229.58199999999999</v>
      </c>
      <c r="H934" s="4">
        <v>348.584</v>
      </c>
      <c r="I934" s="4">
        <v>0</v>
      </c>
      <c r="J934" s="4">
        <v>1.09056</v>
      </c>
      <c r="K934" s="4">
        <v>28.380400000000002</v>
      </c>
      <c r="L934" s="4">
        <v>153.18700000000001</v>
      </c>
      <c r="M934" s="4">
        <v>0.638826</v>
      </c>
      <c r="N934" s="4">
        <v>51.035400000000003</v>
      </c>
      <c r="O934" s="4">
        <v>0</v>
      </c>
    </row>
    <row r="935" spans="1:15" x14ac:dyDescent="0.35">
      <c r="A935" s="4">
        <v>1000</v>
      </c>
      <c r="B935" s="4">
        <v>850</v>
      </c>
      <c r="C935" s="4">
        <v>19.903558</v>
      </c>
      <c r="D935" s="4">
        <v>0</v>
      </c>
      <c r="E935" s="4">
        <v>447.43299999999999</v>
      </c>
      <c r="F935" s="4">
        <v>101.386</v>
      </c>
      <c r="G935" s="4">
        <v>229.584</v>
      </c>
      <c r="H935" s="4">
        <v>349.07400000000001</v>
      </c>
      <c r="I935" s="4">
        <v>0</v>
      </c>
      <c r="J935" s="4">
        <v>1.0903799999999999</v>
      </c>
      <c r="K935" s="4">
        <v>28.377099999999999</v>
      </c>
      <c r="L935" s="4">
        <v>153.36000000000001</v>
      </c>
      <c r="M935" s="4">
        <v>0.63868899999999995</v>
      </c>
      <c r="N935" s="4">
        <v>51.095100000000002</v>
      </c>
      <c r="O935" s="4">
        <v>0</v>
      </c>
    </row>
    <row r="937" spans="1:15" x14ac:dyDescent="0.35">
      <c r="A937" s="4" t="s">
        <v>324</v>
      </c>
      <c r="B937" s="4" t="s">
        <v>437</v>
      </c>
    </row>
    <row r="938" spans="1:15" x14ac:dyDescent="0.35">
      <c r="A938" s="4" t="s">
        <v>268</v>
      </c>
      <c r="B938" s="4" t="s">
        <v>269</v>
      </c>
      <c r="C938" s="4" t="s">
        <v>270</v>
      </c>
      <c r="D938" s="4" t="s">
        <v>3</v>
      </c>
      <c r="E938" s="4" t="s">
        <v>5</v>
      </c>
      <c r="F938" s="4" t="s">
        <v>6</v>
      </c>
      <c r="G938" s="4" t="s">
        <v>7</v>
      </c>
      <c r="H938" s="4" t="s">
        <v>8</v>
      </c>
      <c r="I938" s="4" t="s">
        <v>9</v>
      </c>
      <c r="J938" s="4" t="s">
        <v>10</v>
      </c>
      <c r="K938" s="4" t="s">
        <v>11</v>
      </c>
      <c r="L938" s="4" t="s">
        <v>12</v>
      </c>
      <c r="M938" s="4" t="s">
        <v>13</v>
      </c>
      <c r="N938" s="4" t="s">
        <v>16</v>
      </c>
      <c r="O938" s="4" t="s">
        <v>20</v>
      </c>
    </row>
    <row r="939" spans="1:15" x14ac:dyDescent="0.35">
      <c r="A939" s="4">
        <v>1000</v>
      </c>
      <c r="B939" s="4">
        <v>950</v>
      </c>
      <c r="C939" s="4">
        <v>6.3777E-2</v>
      </c>
      <c r="D939" s="4">
        <v>0</v>
      </c>
      <c r="E939" s="4">
        <v>0</v>
      </c>
      <c r="F939" s="4">
        <v>0</v>
      </c>
      <c r="G939" s="4">
        <v>0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</row>
    <row r="940" spans="1:15" x14ac:dyDescent="0.35">
      <c r="A940" s="4">
        <v>1000</v>
      </c>
      <c r="B940" s="4">
        <v>940</v>
      </c>
      <c r="C940" s="4">
        <v>0.115385</v>
      </c>
      <c r="D940" s="4">
        <v>0</v>
      </c>
      <c r="E940" s="4">
        <v>0</v>
      </c>
      <c r="F940" s="4">
        <v>0</v>
      </c>
      <c r="G940" s="4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</row>
    <row r="941" spans="1:15" x14ac:dyDescent="0.35">
      <c r="A941" s="4">
        <v>1000</v>
      </c>
      <c r="B941" s="4">
        <v>930</v>
      </c>
      <c r="C941" s="4">
        <v>0.155278</v>
      </c>
      <c r="D941" s="4">
        <v>0</v>
      </c>
      <c r="E941" s="4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</row>
    <row r="942" spans="1:15" x14ac:dyDescent="0.35">
      <c r="A942" s="4">
        <v>1000</v>
      </c>
      <c r="B942" s="4">
        <v>920</v>
      </c>
      <c r="C942" s="4">
        <v>0.185914</v>
      </c>
      <c r="D942" s="4">
        <v>0</v>
      </c>
      <c r="E942" s="4">
        <v>0</v>
      </c>
      <c r="F942" s="4">
        <v>0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</row>
    <row r="943" spans="1:15" x14ac:dyDescent="0.35">
      <c r="A943" s="4">
        <v>1000</v>
      </c>
      <c r="B943" s="4">
        <v>910</v>
      </c>
      <c r="C943" s="4">
        <v>0.20959900000000001</v>
      </c>
      <c r="D943" s="4">
        <v>0</v>
      </c>
      <c r="E943" s="4">
        <v>0</v>
      </c>
      <c r="F943" s="4">
        <v>0</v>
      </c>
      <c r="G943" s="4">
        <v>0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</row>
    <row r="944" spans="1:15" x14ac:dyDescent="0.35">
      <c r="A944" s="4">
        <v>1000</v>
      </c>
      <c r="B944" s="4">
        <v>900</v>
      </c>
      <c r="C944" s="4">
        <v>0.23327999999999999</v>
      </c>
      <c r="D944" s="4">
        <v>0</v>
      </c>
      <c r="E944" s="4">
        <v>0</v>
      </c>
      <c r="F944" s="4">
        <v>0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</row>
    <row r="945" spans="1:15" x14ac:dyDescent="0.35">
      <c r="A945" s="4">
        <v>1000</v>
      </c>
      <c r="B945" s="4">
        <v>890</v>
      </c>
      <c r="C945" s="4">
        <v>0.25951600000000002</v>
      </c>
      <c r="D945" s="4">
        <v>0</v>
      </c>
      <c r="E945" s="4">
        <v>0</v>
      </c>
      <c r="F945" s="4">
        <v>0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</row>
    <row r="946" spans="1:15" x14ac:dyDescent="0.35">
      <c r="A946" s="4">
        <v>1000</v>
      </c>
      <c r="B946" s="4">
        <v>880</v>
      </c>
      <c r="C946" s="4">
        <v>0.25951600000000002</v>
      </c>
      <c r="D946" s="4">
        <v>0</v>
      </c>
      <c r="E946" s="4">
        <v>0</v>
      </c>
      <c r="F946" s="4">
        <v>0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</row>
    <row r="947" spans="1:15" x14ac:dyDescent="0.35">
      <c r="A947" s="4">
        <v>1000</v>
      </c>
      <c r="B947" s="4">
        <v>870</v>
      </c>
      <c r="C947" s="4">
        <v>0.25951600000000002</v>
      </c>
      <c r="D947" s="4">
        <v>0</v>
      </c>
      <c r="E947" s="4">
        <v>0</v>
      </c>
      <c r="F947" s="4">
        <v>0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</row>
    <row r="948" spans="1:15" x14ac:dyDescent="0.35">
      <c r="A948" s="4">
        <v>1000</v>
      </c>
      <c r="B948" s="4">
        <v>860</v>
      </c>
      <c r="C948" s="4">
        <v>0.25951600000000002</v>
      </c>
      <c r="D948" s="4">
        <v>0</v>
      </c>
      <c r="E948" s="4">
        <v>0</v>
      </c>
      <c r="F948" s="4">
        <v>0</v>
      </c>
      <c r="G948" s="4">
        <v>0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</row>
    <row r="949" spans="1:15" x14ac:dyDescent="0.35">
      <c r="A949" s="4">
        <v>1000</v>
      </c>
      <c r="B949" s="4">
        <v>850</v>
      </c>
      <c r="C949" s="4">
        <v>0.25951600000000002</v>
      </c>
      <c r="D949" s="4">
        <v>0</v>
      </c>
      <c r="E949" s="4">
        <v>0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</row>
    <row r="951" spans="1:15" x14ac:dyDescent="0.35">
      <c r="A951" s="4" t="s">
        <v>428</v>
      </c>
      <c r="B951" s="4" t="s">
        <v>437</v>
      </c>
    </row>
    <row r="952" spans="1:15" x14ac:dyDescent="0.35">
      <c r="A952" s="4" t="s">
        <v>268</v>
      </c>
      <c r="B952" s="4" t="s">
        <v>269</v>
      </c>
      <c r="C952" s="4" t="s">
        <v>270</v>
      </c>
      <c r="D952" s="4" t="s">
        <v>3</v>
      </c>
      <c r="E952" s="4" t="s">
        <v>5</v>
      </c>
      <c r="F952" s="4" t="s">
        <v>6</v>
      </c>
      <c r="G952" s="4" t="s">
        <v>7</v>
      </c>
      <c r="H952" s="4" t="s">
        <v>8</v>
      </c>
      <c r="I952" s="4" t="s">
        <v>9</v>
      </c>
      <c r="J952" s="4" t="s">
        <v>10</v>
      </c>
      <c r="K952" s="4" t="s">
        <v>11</v>
      </c>
      <c r="L952" s="4" t="s">
        <v>12</v>
      </c>
      <c r="M952" s="4" t="s">
        <v>13</v>
      </c>
      <c r="N952" s="4" t="s">
        <v>16</v>
      </c>
      <c r="O952" s="4" t="s">
        <v>20</v>
      </c>
    </row>
    <row r="953" spans="1:15" x14ac:dyDescent="0.35">
      <c r="A953" s="4">
        <v>1000</v>
      </c>
      <c r="B953" s="4">
        <v>1030</v>
      </c>
      <c r="C953" s="4">
        <v>5.5843999999999998E-2</v>
      </c>
      <c r="D953" s="4">
        <v>0</v>
      </c>
      <c r="E953" s="4">
        <v>0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</row>
    <row r="954" spans="1:15" x14ac:dyDescent="0.35">
      <c r="A954" s="4">
        <v>1000</v>
      </c>
      <c r="B954" s="4">
        <v>1020</v>
      </c>
      <c r="C954" s="4">
        <v>0.26431399999999999</v>
      </c>
      <c r="D954" s="4">
        <v>0</v>
      </c>
      <c r="E954" s="4">
        <v>0</v>
      </c>
      <c r="F954" s="4">
        <v>0</v>
      </c>
      <c r="G954" s="4">
        <v>0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</row>
    <row r="955" spans="1:15" x14ac:dyDescent="0.35">
      <c r="A955" s="4">
        <v>1000</v>
      </c>
      <c r="B955" s="4">
        <v>1010</v>
      </c>
      <c r="C955" s="4">
        <v>0.46170899999999998</v>
      </c>
      <c r="D955" s="4">
        <v>0</v>
      </c>
      <c r="E955" s="4">
        <v>0</v>
      </c>
      <c r="F955" s="4">
        <v>0</v>
      </c>
      <c r="G955" s="4">
        <v>0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</row>
    <row r="956" spans="1:15" x14ac:dyDescent="0.35">
      <c r="A956" s="4">
        <v>1000</v>
      </c>
      <c r="B956" s="4">
        <v>1000</v>
      </c>
      <c r="C956" s="4">
        <v>0.71894800000000003</v>
      </c>
      <c r="D956" s="4">
        <v>0</v>
      </c>
      <c r="E956" s="4">
        <v>0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</row>
    <row r="957" spans="1:15" x14ac:dyDescent="0.35">
      <c r="A957" s="4">
        <v>1000</v>
      </c>
      <c r="B957" s="4">
        <v>990</v>
      </c>
      <c r="C957" s="4">
        <v>0.95748900000000003</v>
      </c>
      <c r="D957" s="4">
        <v>0</v>
      </c>
      <c r="E957" s="4">
        <v>0</v>
      </c>
      <c r="F957" s="4">
        <v>0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</row>
    <row r="958" spans="1:15" x14ac:dyDescent="0.35">
      <c r="A958" s="4">
        <v>1000</v>
      </c>
      <c r="B958" s="4">
        <v>980</v>
      </c>
      <c r="C958" s="4">
        <v>1.1580079999999999</v>
      </c>
      <c r="D958" s="4">
        <v>0</v>
      </c>
      <c r="E958" s="4">
        <v>0</v>
      </c>
      <c r="F958" s="4">
        <v>0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</row>
    <row r="959" spans="1:15" x14ac:dyDescent="0.35">
      <c r="A959" s="4">
        <v>1000</v>
      </c>
      <c r="B959" s="4">
        <v>970</v>
      </c>
      <c r="C959" s="4">
        <v>1.330473</v>
      </c>
      <c r="D959" s="4">
        <v>0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</row>
    <row r="960" spans="1:15" x14ac:dyDescent="0.35">
      <c r="A960" s="4">
        <v>1000</v>
      </c>
      <c r="B960" s="4">
        <v>960</v>
      </c>
      <c r="C960" s="4">
        <v>1.477587</v>
      </c>
      <c r="D960" s="4">
        <v>0</v>
      </c>
      <c r="E960" s="4">
        <v>0</v>
      </c>
      <c r="F960" s="4">
        <v>0</v>
      </c>
      <c r="G960" s="4">
        <v>0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</row>
    <row r="961" spans="1:15" x14ac:dyDescent="0.35">
      <c r="A961" s="4">
        <v>1000</v>
      </c>
      <c r="B961" s="4">
        <v>950</v>
      </c>
      <c r="C961" s="4">
        <v>1.6102639999999999</v>
      </c>
      <c r="D961" s="4">
        <v>0</v>
      </c>
      <c r="E961" s="4">
        <v>0</v>
      </c>
      <c r="F961" s="4">
        <v>0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</row>
    <row r="962" spans="1:15" x14ac:dyDescent="0.35">
      <c r="A962" s="4">
        <v>1000</v>
      </c>
      <c r="B962" s="4">
        <v>940</v>
      </c>
      <c r="C962" s="4">
        <v>1.716361</v>
      </c>
      <c r="D962" s="4">
        <v>0</v>
      </c>
      <c r="E962" s="4">
        <v>0</v>
      </c>
      <c r="F962" s="4">
        <v>0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</row>
    <row r="963" spans="1:15" x14ac:dyDescent="0.35">
      <c r="A963" s="4">
        <v>1000</v>
      </c>
      <c r="B963" s="4">
        <v>930</v>
      </c>
      <c r="C963" s="4">
        <v>1.797858</v>
      </c>
      <c r="D963" s="4">
        <v>0</v>
      </c>
      <c r="E963" s="4">
        <v>0</v>
      </c>
      <c r="F963" s="4">
        <v>0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</row>
    <row r="964" spans="1:15" x14ac:dyDescent="0.35">
      <c r="A964" s="4">
        <v>1000</v>
      </c>
      <c r="B964" s="4">
        <v>920</v>
      </c>
      <c r="C964" s="4">
        <v>1.8591629999999999</v>
      </c>
      <c r="D964" s="4">
        <v>0</v>
      </c>
      <c r="E964" s="4">
        <v>0</v>
      </c>
      <c r="F964" s="4">
        <v>0</v>
      </c>
      <c r="G964" s="4">
        <v>0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</row>
    <row r="965" spans="1:15" x14ac:dyDescent="0.35">
      <c r="A965" s="4">
        <v>1000</v>
      </c>
      <c r="B965" s="4">
        <v>910</v>
      </c>
      <c r="C965" s="4">
        <v>1.905179</v>
      </c>
      <c r="D965" s="4">
        <v>0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</row>
    <row r="966" spans="1:15" x14ac:dyDescent="0.35">
      <c r="A966" s="4">
        <v>1000</v>
      </c>
      <c r="B966" s="4">
        <v>900</v>
      </c>
      <c r="C966" s="4">
        <v>1.9489529999999999</v>
      </c>
      <c r="D966" s="4">
        <v>0</v>
      </c>
      <c r="E966" s="4">
        <v>0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</row>
    <row r="967" spans="1:15" x14ac:dyDescent="0.35">
      <c r="A967" s="4">
        <v>1000</v>
      </c>
      <c r="B967" s="4">
        <v>890</v>
      </c>
      <c r="C967" s="4">
        <v>1.9953460000000001</v>
      </c>
      <c r="D967" s="4">
        <v>0</v>
      </c>
      <c r="E967" s="4">
        <v>0</v>
      </c>
      <c r="F967" s="4">
        <v>0</v>
      </c>
      <c r="G967" s="4">
        <v>0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</row>
    <row r="968" spans="1:15" x14ac:dyDescent="0.35">
      <c r="A968" s="4">
        <v>1000</v>
      </c>
      <c r="B968" s="4">
        <v>880</v>
      </c>
      <c r="C968" s="4">
        <v>1.9953460000000001</v>
      </c>
      <c r="D968" s="4">
        <v>0</v>
      </c>
      <c r="E968" s="4">
        <v>0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</row>
    <row r="969" spans="1:15" x14ac:dyDescent="0.35">
      <c r="A969" s="4">
        <v>1000</v>
      </c>
      <c r="B969" s="4">
        <v>870</v>
      </c>
      <c r="C969" s="4">
        <v>1.9953460000000001</v>
      </c>
      <c r="D969" s="4">
        <v>0</v>
      </c>
      <c r="E969" s="4">
        <v>0</v>
      </c>
      <c r="F969" s="4">
        <v>0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</row>
    <row r="970" spans="1:15" x14ac:dyDescent="0.35">
      <c r="A970" s="4">
        <v>1000</v>
      </c>
      <c r="B970" s="4">
        <v>860</v>
      </c>
      <c r="C970" s="4">
        <v>1.9953460000000001</v>
      </c>
      <c r="D970" s="4">
        <v>0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</row>
    <row r="971" spans="1:15" x14ac:dyDescent="0.35">
      <c r="A971" s="4">
        <v>1000</v>
      </c>
      <c r="B971" s="4">
        <v>850</v>
      </c>
      <c r="C971" s="4">
        <v>1.9953460000000001</v>
      </c>
      <c r="D971" s="4">
        <v>0</v>
      </c>
      <c r="E971" s="4">
        <v>0</v>
      </c>
      <c r="F971" s="4">
        <v>0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</row>
    <row r="973" spans="1:15" x14ac:dyDescent="0.35">
      <c r="A973" s="4" t="s">
        <v>411</v>
      </c>
      <c r="B973" s="4" t="s">
        <v>437</v>
      </c>
    </row>
    <row r="974" spans="1:15" x14ac:dyDescent="0.35">
      <c r="A974" s="4" t="s">
        <v>268</v>
      </c>
      <c r="B974" s="4" t="s">
        <v>269</v>
      </c>
      <c r="C974" s="4" t="s">
        <v>270</v>
      </c>
      <c r="D974" s="4" t="s">
        <v>3</v>
      </c>
      <c r="E974" s="4" t="s">
        <v>5</v>
      </c>
      <c r="F974" s="4" t="s">
        <v>6</v>
      </c>
      <c r="G974" s="4" t="s">
        <v>7</v>
      </c>
      <c r="H974" s="4" t="s">
        <v>8</v>
      </c>
      <c r="I974" s="4" t="s">
        <v>9</v>
      </c>
      <c r="J974" s="4" t="s">
        <v>10</v>
      </c>
      <c r="K974" s="4" t="s">
        <v>11</v>
      </c>
      <c r="L974" s="4" t="s">
        <v>12</v>
      </c>
      <c r="M974" s="4" t="s">
        <v>13</v>
      </c>
      <c r="N974" s="4" t="s">
        <v>16</v>
      </c>
      <c r="O974" s="4" t="s">
        <v>20</v>
      </c>
    </row>
    <row r="975" spans="1:15" x14ac:dyDescent="0.35">
      <c r="A975" s="4">
        <v>1000</v>
      </c>
      <c r="B975" s="4">
        <v>1060</v>
      </c>
      <c r="C975" s="4">
        <v>1.8791340000000001</v>
      </c>
      <c r="D975" s="4">
        <v>0</v>
      </c>
      <c r="E975" s="4">
        <v>0</v>
      </c>
      <c r="F975" s="4">
        <v>2.1614499999999999</v>
      </c>
      <c r="G975" s="4">
        <v>0</v>
      </c>
      <c r="H975" s="4">
        <v>0</v>
      </c>
      <c r="I975" s="4">
        <v>0</v>
      </c>
      <c r="J975" s="4">
        <v>0.64427400000000001</v>
      </c>
      <c r="K975" s="4">
        <v>545.66399999999999</v>
      </c>
      <c r="L975" s="4">
        <v>1.0803700000000001</v>
      </c>
      <c r="M975" s="4">
        <v>87.652000000000001</v>
      </c>
      <c r="N975" s="4">
        <v>1.0859300000000001</v>
      </c>
      <c r="O975" s="4">
        <v>0</v>
      </c>
    </row>
    <row r="976" spans="1:15" x14ac:dyDescent="0.35">
      <c r="A976" s="4">
        <v>1000</v>
      </c>
      <c r="B976" s="4">
        <v>1050</v>
      </c>
      <c r="C976" s="4">
        <v>3.869599</v>
      </c>
      <c r="D976" s="4">
        <v>0</v>
      </c>
      <c r="E976" s="4">
        <v>0</v>
      </c>
      <c r="F976" s="4">
        <v>2.15381</v>
      </c>
      <c r="G976" s="4">
        <v>0</v>
      </c>
      <c r="H976" s="4">
        <v>0</v>
      </c>
      <c r="I976" s="4">
        <v>0</v>
      </c>
      <c r="J976" s="4">
        <v>0.69275699999999996</v>
      </c>
      <c r="K976" s="4">
        <v>550.80799999999999</v>
      </c>
      <c r="L976" s="4">
        <v>1.1565099999999999</v>
      </c>
      <c r="M976" s="4">
        <v>93.334900000000005</v>
      </c>
      <c r="N976" s="4">
        <v>1.15639</v>
      </c>
      <c r="O976" s="4">
        <v>0</v>
      </c>
    </row>
    <row r="977" spans="1:15" x14ac:dyDescent="0.35">
      <c r="A977" s="4">
        <v>1000</v>
      </c>
      <c r="B977" s="4">
        <v>1040</v>
      </c>
      <c r="C977" s="4">
        <v>5.8054300000000003</v>
      </c>
      <c r="D977" s="4">
        <v>0</v>
      </c>
      <c r="E977" s="4">
        <v>0</v>
      </c>
      <c r="F977" s="4">
        <v>2.1475599999999999</v>
      </c>
      <c r="G977" s="4">
        <v>0</v>
      </c>
      <c r="H977" s="4">
        <v>0</v>
      </c>
      <c r="I977" s="4">
        <v>0</v>
      </c>
      <c r="J977" s="4">
        <v>0.74516400000000005</v>
      </c>
      <c r="K977" s="4">
        <v>554.745</v>
      </c>
      <c r="L977" s="4">
        <v>1.2383900000000001</v>
      </c>
      <c r="M977" s="4">
        <v>99.318899999999999</v>
      </c>
      <c r="N977" s="4">
        <v>1.2316</v>
      </c>
      <c r="O977" s="4">
        <v>0</v>
      </c>
    </row>
    <row r="978" spans="1:15" x14ac:dyDescent="0.35">
      <c r="A978" s="4">
        <v>1000</v>
      </c>
      <c r="B978" s="4">
        <v>1030</v>
      </c>
      <c r="C978" s="4">
        <v>8.3218730000000001</v>
      </c>
      <c r="D978" s="4">
        <v>0</v>
      </c>
      <c r="E978" s="4">
        <v>0</v>
      </c>
      <c r="F978" s="4">
        <v>2.15557</v>
      </c>
      <c r="G978" s="4">
        <v>0</v>
      </c>
      <c r="H978" s="4">
        <v>0</v>
      </c>
      <c r="I978" s="4">
        <v>0</v>
      </c>
      <c r="J978" s="4">
        <v>0.812523</v>
      </c>
      <c r="K978" s="4">
        <v>553.67399999999998</v>
      </c>
      <c r="L978" s="4">
        <v>1.3435999999999999</v>
      </c>
      <c r="M978" s="4">
        <v>106.604</v>
      </c>
      <c r="N978" s="4">
        <v>1.3277399999999999</v>
      </c>
      <c r="O978" s="4">
        <v>0</v>
      </c>
    </row>
    <row r="979" spans="1:15" x14ac:dyDescent="0.35">
      <c r="A979" s="4">
        <v>1000</v>
      </c>
      <c r="B979" s="4">
        <v>1020</v>
      </c>
      <c r="C979" s="4">
        <v>12.597829000000001</v>
      </c>
      <c r="D979" s="4">
        <v>0</v>
      </c>
      <c r="E979" s="4">
        <v>0</v>
      </c>
      <c r="F979" s="4">
        <v>2.1981600000000001</v>
      </c>
      <c r="G979" s="4">
        <v>0</v>
      </c>
      <c r="H979" s="4">
        <v>0</v>
      </c>
      <c r="I979" s="4">
        <v>0</v>
      </c>
      <c r="J979" s="4">
        <v>0.92944300000000002</v>
      </c>
      <c r="K979" s="4">
        <v>541.76</v>
      </c>
      <c r="L979" s="4">
        <v>1.52606</v>
      </c>
      <c r="M979" s="4">
        <v>118.18899999999999</v>
      </c>
      <c r="N979" s="4">
        <v>1.4929600000000001</v>
      </c>
      <c r="O979" s="4">
        <v>0</v>
      </c>
    </row>
    <row r="980" spans="1:15" x14ac:dyDescent="0.35">
      <c r="A980" s="4">
        <v>1000</v>
      </c>
      <c r="B980" s="4">
        <v>1010</v>
      </c>
      <c r="C980" s="4">
        <v>16.614782000000002</v>
      </c>
      <c r="D980" s="4">
        <v>0</v>
      </c>
      <c r="E980" s="4">
        <v>0</v>
      </c>
      <c r="F980" s="4">
        <v>2.2444999999999999</v>
      </c>
      <c r="G980" s="4">
        <v>0</v>
      </c>
      <c r="H980" s="4">
        <v>0</v>
      </c>
      <c r="I980" s="4">
        <v>0</v>
      </c>
      <c r="J980" s="4">
        <v>1.0660000000000001</v>
      </c>
      <c r="K980" s="4">
        <v>528.827</v>
      </c>
      <c r="L980" s="4">
        <v>1.7363500000000001</v>
      </c>
      <c r="M980" s="4">
        <v>130.672</v>
      </c>
      <c r="N980" s="4">
        <v>1.6794</v>
      </c>
      <c r="O980" s="4">
        <v>0</v>
      </c>
    </row>
    <row r="981" spans="1:15" x14ac:dyDescent="0.35">
      <c r="A981" s="4">
        <v>1000</v>
      </c>
      <c r="B981" s="4">
        <v>1000</v>
      </c>
      <c r="C981" s="4">
        <v>21.204540999999999</v>
      </c>
      <c r="D981" s="4">
        <v>0</v>
      </c>
      <c r="E981" s="4">
        <v>0</v>
      </c>
      <c r="F981" s="4">
        <v>2.24674</v>
      </c>
      <c r="G981" s="4">
        <v>0</v>
      </c>
      <c r="H981" s="4">
        <v>0</v>
      </c>
      <c r="I981" s="4">
        <v>0</v>
      </c>
      <c r="J981" s="4">
        <v>1.30274</v>
      </c>
      <c r="K981" s="4">
        <v>516.19000000000005</v>
      </c>
      <c r="L981" s="4">
        <v>2.0784699999999998</v>
      </c>
      <c r="M981" s="4">
        <v>150.73599999999999</v>
      </c>
      <c r="N981" s="4">
        <v>1.9599800000000001</v>
      </c>
      <c r="O981" s="4">
        <v>0</v>
      </c>
    </row>
    <row r="982" spans="1:15" x14ac:dyDescent="0.35">
      <c r="A982" s="4">
        <v>1000</v>
      </c>
      <c r="B982" s="4">
        <v>990</v>
      </c>
      <c r="C982" s="4">
        <v>25.452788000000002</v>
      </c>
      <c r="D982" s="4">
        <v>0</v>
      </c>
      <c r="E982" s="4">
        <v>0</v>
      </c>
      <c r="F982" s="4">
        <v>2.25447</v>
      </c>
      <c r="G982" s="4">
        <v>0</v>
      </c>
      <c r="H982" s="4">
        <v>0</v>
      </c>
      <c r="I982" s="4">
        <v>0</v>
      </c>
      <c r="J982" s="4">
        <v>1.62144</v>
      </c>
      <c r="K982" s="4">
        <v>503.255</v>
      </c>
      <c r="L982" s="4">
        <v>2.51789</v>
      </c>
      <c r="M982" s="4">
        <v>174.16499999999999</v>
      </c>
      <c r="N982" s="4">
        <v>2.3001499999999999</v>
      </c>
      <c r="O982" s="4">
        <v>0</v>
      </c>
    </row>
    <row r="983" spans="1:15" x14ac:dyDescent="0.35">
      <c r="A983" s="4">
        <v>1000</v>
      </c>
      <c r="B983" s="4">
        <v>980</v>
      </c>
      <c r="C983" s="4">
        <v>29.125230999999999</v>
      </c>
      <c r="D983" s="4">
        <v>0</v>
      </c>
      <c r="E983" s="4">
        <v>0</v>
      </c>
      <c r="F983" s="4">
        <v>2.2806999999999999</v>
      </c>
      <c r="G983" s="4">
        <v>0</v>
      </c>
      <c r="H983" s="4">
        <v>0</v>
      </c>
      <c r="I983" s="4">
        <v>0</v>
      </c>
      <c r="J983" s="4">
        <v>2.0164499999999999</v>
      </c>
      <c r="K983" s="4">
        <v>490.71300000000002</v>
      </c>
      <c r="L983" s="4">
        <v>3.03877</v>
      </c>
      <c r="M983" s="4">
        <v>198.39599999999999</v>
      </c>
      <c r="N983" s="4">
        <v>2.6827700000000001</v>
      </c>
      <c r="O983" s="4">
        <v>0</v>
      </c>
    </row>
    <row r="984" spans="1:15" x14ac:dyDescent="0.35">
      <c r="A984" s="4">
        <v>1000</v>
      </c>
      <c r="B984" s="4">
        <v>970</v>
      </c>
      <c r="C984" s="4">
        <v>32.307634999999998</v>
      </c>
      <c r="D984" s="4">
        <v>0</v>
      </c>
      <c r="E984" s="4">
        <v>0</v>
      </c>
      <c r="F984" s="4">
        <v>2.31555</v>
      </c>
      <c r="G984" s="4">
        <v>0</v>
      </c>
      <c r="H984" s="4">
        <v>0</v>
      </c>
      <c r="I984" s="4">
        <v>0</v>
      </c>
      <c r="J984" s="4">
        <v>2.5235699999999999</v>
      </c>
      <c r="K984" s="4">
        <v>479.39499999999998</v>
      </c>
      <c r="L984" s="4">
        <v>3.6703800000000002</v>
      </c>
      <c r="M984" s="4">
        <v>223.73099999999999</v>
      </c>
      <c r="N984" s="4">
        <v>3.11816</v>
      </c>
      <c r="O984" s="4">
        <v>0</v>
      </c>
    </row>
    <row r="985" spans="1:15" x14ac:dyDescent="0.35">
      <c r="A985" s="4">
        <v>1000</v>
      </c>
      <c r="B985" s="4">
        <v>960</v>
      </c>
      <c r="C985" s="4">
        <v>35.002406999999998</v>
      </c>
      <c r="D985" s="4">
        <v>0</v>
      </c>
      <c r="E985" s="4">
        <v>0</v>
      </c>
      <c r="F985" s="4">
        <v>2.3517600000000001</v>
      </c>
      <c r="G985" s="4">
        <v>0</v>
      </c>
      <c r="H985" s="4">
        <v>0</v>
      </c>
      <c r="I985" s="4">
        <v>0</v>
      </c>
      <c r="J985" s="4">
        <v>3.1848800000000002</v>
      </c>
      <c r="K985" s="4">
        <v>469.81099999999998</v>
      </c>
      <c r="L985" s="4">
        <v>4.4344599999999996</v>
      </c>
      <c r="M985" s="4">
        <v>249.88900000000001</v>
      </c>
      <c r="N985" s="4">
        <v>3.6053500000000001</v>
      </c>
      <c r="O985" s="4">
        <v>0</v>
      </c>
    </row>
    <row r="986" spans="1:15" x14ac:dyDescent="0.35">
      <c r="A986" s="4">
        <v>1000</v>
      </c>
      <c r="B986" s="4">
        <v>950</v>
      </c>
      <c r="C986" s="4">
        <v>37.365501000000002</v>
      </c>
      <c r="D986" s="4">
        <v>0</v>
      </c>
      <c r="E986" s="4">
        <v>0</v>
      </c>
      <c r="F986" s="4">
        <v>2.3884500000000002</v>
      </c>
      <c r="G986" s="4">
        <v>0</v>
      </c>
      <c r="H986" s="4">
        <v>0</v>
      </c>
      <c r="I986" s="4">
        <v>0</v>
      </c>
      <c r="J986" s="4">
        <v>4.1522100000000002</v>
      </c>
      <c r="K986" s="4">
        <v>461.923</v>
      </c>
      <c r="L986" s="4">
        <v>5.4416799999999999</v>
      </c>
      <c r="M986" s="4">
        <v>278.988</v>
      </c>
      <c r="N986" s="4">
        <v>4.1876499999999997</v>
      </c>
      <c r="O986" s="4">
        <v>0</v>
      </c>
    </row>
    <row r="987" spans="1:15" x14ac:dyDescent="0.35">
      <c r="A987" s="4">
        <v>1000</v>
      </c>
      <c r="B987" s="4">
        <v>940</v>
      </c>
      <c r="C987" s="4">
        <v>39.217067999999998</v>
      </c>
      <c r="D987" s="4">
        <v>0</v>
      </c>
      <c r="E987" s="4">
        <v>0</v>
      </c>
      <c r="F987" s="4">
        <v>2.4185099999999999</v>
      </c>
      <c r="G987" s="4">
        <v>0</v>
      </c>
      <c r="H987" s="4">
        <v>0</v>
      </c>
      <c r="I987" s="4">
        <v>0</v>
      </c>
      <c r="J987" s="4">
        <v>5.4597699999999998</v>
      </c>
      <c r="K987" s="4">
        <v>455.935</v>
      </c>
      <c r="L987" s="4">
        <v>6.6247999999999996</v>
      </c>
      <c r="M987" s="4">
        <v>307.238</v>
      </c>
      <c r="N987" s="4">
        <v>4.7948500000000003</v>
      </c>
      <c r="O987" s="4">
        <v>0</v>
      </c>
    </row>
    <row r="988" spans="1:15" x14ac:dyDescent="0.35">
      <c r="A988" s="4">
        <v>1000</v>
      </c>
      <c r="B988" s="4">
        <v>930</v>
      </c>
      <c r="C988" s="4">
        <v>40.610484</v>
      </c>
      <c r="D988" s="4">
        <v>0</v>
      </c>
      <c r="E988" s="4">
        <v>0</v>
      </c>
      <c r="F988" s="4">
        <v>2.4411100000000001</v>
      </c>
      <c r="G988" s="4">
        <v>0</v>
      </c>
      <c r="H988" s="4">
        <v>0</v>
      </c>
      <c r="I988" s="4">
        <v>0</v>
      </c>
      <c r="J988" s="4">
        <v>7.1892500000000004</v>
      </c>
      <c r="K988" s="4">
        <v>451.58699999999999</v>
      </c>
      <c r="L988" s="4">
        <v>7.9361100000000002</v>
      </c>
      <c r="M988" s="4">
        <v>333.1</v>
      </c>
      <c r="N988" s="4">
        <v>5.3851000000000004</v>
      </c>
      <c r="O988" s="4">
        <v>0</v>
      </c>
    </row>
    <row r="989" spans="1:15" x14ac:dyDescent="0.35">
      <c r="A989" s="4">
        <v>1000</v>
      </c>
      <c r="B989" s="4">
        <v>920</v>
      </c>
      <c r="C989" s="4">
        <v>41.638070999999997</v>
      </c>
      <c r="D989" s="4">
        <v>0</v>
      </c>
      <c r="E989" s="4">
        <v>0</v>
      </c>
      <c r="F989" s="4">
        <v>2.4571900000000002</v>
      </c>
      <c r="G989" s="4">
        <v>0</v>
      </c>
      <c r="H989" s="4">
        <v>0</v>
      </c>
      <c r="I989" s="4">
        <v>0</v>
      </c>
      <c r="J989" s="4">
        <v>9.4420500000000001</v>
      </c>
      <c r="K989" s="4">
        <v>448.5</v>
      </c>
      <c r="L989" s="4">
        <v>9.3155199999999994</v>
      </c>
      <c r="M989" s="4">
        <v>355.77600000000001</v>
      </c>
      <c r="N989" s="4">
        <v>5.92699</v>
      </c>
      <c r="O989" s="4">
        <v>0</v>
      </c>
    </row>
    <row r="990" spans="1:15" x14ac:dyDescent="0.35">
      <c r="A990" s="4">
        <v>1000</v>
      </c>
      <c r="B990" s="4">
        <v>910</v>
      </c>
      <c r="C990" s="4">
        <v>42.394109</v>
      </c>
      <c r="D990" s="4">
        <v>0</v>
      </c>
      <c r="E990" s="4">
        <v>0</v>
      </c>
      <c r="F990" s="4">
        <v>2.4682599999999999</v>
      </c>
      <c r="G990" s="4">
        <v>0</v>
      </c>
      <c r="H990" s="4">
        <v>0</v>
      </c>
      <c r="I990" s="4">
        <v>0</v>
      </c>
      <c r="J990" s="4">
        <v>12.3698</v>
      </c>
      <c r="K990" s="4">
        <v>446.32</v>
      </c>
      <c r="L990" s="4">
        <v>10.7102</v>
      </c>
      <c r="M990" s="4">
        <v>375.19099999999997</v>
      </c>
      <c r="N990" s="4">
        <v>6.4057399999999998</v>
      </c>
      <c r="O990" s="4">
        <v>0</v>
      </c>
    </row>
    <row r="991" spans="1:15" x14ac:dyDescent="0.35">
      <c r="A991" s="4">
        <v>1000</v>
      </c>
      <c r="B991" s="4">
        <v>900</v>
      </c>
      <c r="C991" s="4">
        <v>43.098422999999997</v>
      </c>
      <c r="D991" s="4">
        <v>0</v>
      </c>
      <c r="E991" s="4">
        <v>0</v>
      </c>
      <c r="F991" s="4">
        <v>2.48481</v>
      </c>
      <c r="G991" s="4">
        <v>0</v>
      </c>
      <c r="H991" s="4">
        <v>0</v>
      </c>
      <c r="I991" s="4">
        <v>0</v>
      </c>
      <c r="J991" s="4">
        <v>17.642700000000001</v>
      </c>
      <c r="K991" s="4">
        <v>444.423</v>
      </c>
      <c r="L991" s="4">
        <v>12.503299999999999</v>
      </c>
      <c r="M991" s="4">
        <v>396.202</v>
      </c>
      <c r="N991" s="4">
        <v>6.9396599999999999</v>
      </c>
      <c r="O991" s="4">
        <v>0</v>
      </c>
    </row>
    <row r="992" spans="1:15" x14ac:dyDescent="0.35">
      <c r="A992" s="4">
        <v>1000</v>
      </c>
      <c r="B992" s="4">
        <v>890</v>
      </c>
      <c r="C992" s="4">
        <v>43.849379999999996</v>
      </c>
      <c r="D992" s="4">
        <v>0</v>
      </c>
      <c r="E992" s="4">
        <v>0</v>
      </c>
      <c r="F992" s="4">
        <v>2.5166400000000002</v>
      </c>
      <c r="G992" s="4">
        <v>0</v>
      </c>
      <c r="H992" s="4">
        <v>0</v>
      </c>
      <c r="I992" s="4">
        <v>0</v>
      </c>
      <c r="J992" s="4">
        <v>32.728099999999998</v>
      </c>
      <c r="K992" s="4">
        <v>442.49799999999999</v>
      </c>
      <c r="L992" s="4">
        <v>15.270799999999999</v>
      </c>
      <c r="M992" s="4">
        <v>421.827</v>
      </c>
      <c r="N992" s="4">
        <v>7.6303400000000003</v>
      </c>
      <c r="O992" s="4">
        <v>0</v>
      </c>
    </row>
    <row r="993" spans="1:15" x14ac:dyDescent="0.35">
      <c r="A993" s="4">
        <v>1000</v>
      </c>
      <c r="B993" s="4">
        <v>880</v>
      </c>
      <c r="C993" s="4">
        <v>43.855144000000003</v>
      </c>
      <c r="D993" s="4">
        <v>0</v>
      </c>
      <c r="E993" s="4">
        <v>0</v>
      </c>
      <c r="F993" s="4">
        <v>2.5210699999999999</v>
      </c>
      <c r="G993" s="4">
        <v>0</v>
      </c>
      <c r="H993" s="4">
        <v>0</v>
      </c>
      <c r="I993" s="4">
        <v>0</v>
      </c>
      <c r="J993" s="4">
        <v>32.725200000000001</v>
      </c>
      <c r="K993" s="4">
        <v>442.47899999999998</v>
      </c>
      <c r="L993" s="4">
        <v>15.286099999999999</v>
      </c>
      <c r="M993" s="4">
        <v>421.77199999999999</v>
      </c>
      <c r="N993" s="4">
        <v>7.6383299999999998</v>
      </c>
      <c r="O993" s="4">
        <v>0</v>
      </c>
    </row>
    <row r="994" spans="1:15" x14ac:dyDescent="0.35">
      <c r="A994" s="4">
        <v>1000</v>
      </c>
      <c r="B994" s="4">
        <v>870</v>
      </c>
      <c r="C994" s="4">
        <v>43.862141000000001</v>
      </c>
      <c r="D994" s="4">
        <v>0</v>
      </c>
      <c r="E994" s="4">
        <v>0</v>
      </c>
      <c r="F994" s="4">
        <v>2.52556</v>
      </c>
      <c r="G994" s="4">
        <v>0</v>
      </c>
      <c r="H994" s="4">
        <v>0</v>
      </c>
      <c r="I994" s="4">
        <v>0</v>
      </c>
      <c r="J994" s="4">
        <v>32.721400000000003</v>
      </c>
      <c r="K994" s="4">
        <v>442.44799999999998</v>
      </c>
      <c r="L994" s="4">
        <v>15.302099999999999</v>
      </c>
      <c r="M994" s="4">
        <v>421.70499999999998</v>
      </c>
      <c r="N994" s="4">
        <v>7.6466599999999998</v>
      </c>
      <c r="O994" s="4">
        <v>0</v>
      </c>
    </row>
    <row r="995" spans="1:15" x14ac:dyDescent="0.35">
      <c r="A995" s="4">
        <v>1000</v>
      </c>
      <c r="B995" s="4">
        <v>860</v>
      </c>
      <c r="C995" s="4">
        <v>43.870372000000003</v>
      </c>
      <c r="D995" s="4">
        <v>0</v>
      </c>
      <c r="E995" s="4">
        <v>0</v>
      </c>
      <c r="F995" s="4">
        <v>2.53009</v>
      </c>
      <c r="G995" s="4">
        <v>0</v>
      </c>
      <c r="H995" s="4">
        <v>0</v>
      </c>
      <c r="I995" s="4">
        <v>0</v>
      </c>
      <c r="J995" s="4">
        <v>32.716799999999999</v>
      </c>
      <c r="K995" s="4">
        <v>442.40699999999998</v>
      </c>
      <c r="L995" s="4">
        <v>15.3187</v>
      </c>
      <c r="M995" s="4">
        <v>421.625</v>
      </c>
      <c r="N995" s="4">
        <v>7.6553100000000001</v>
      </c>
      <c r="O995" s="4">
        <v>0</v>
      </c>
    </row>
    <row r="996" spans="1:15" x14ac:dyDescent="0.35">
      <c r="A996" s="4">
        <v>1000</v>
      </c>
      <c r="B996" s="4">
        <v>850</v>
      </c>
      <c r="C996" s="4">
        <v>43.879829999999998</v>
      </c>
      <c r="D996" s="4">
        <v>0</v>
      </c>
      <c r="E996" s="4">
        <v>0</v>
      </c>
      <c r="F996" s="4">
        <v>2.5346500000000001</v>
      </c>
      <c r="G996" s="4">
        <v>0</v>
      </c>
      <c r="H996" s="4">
        <v>0</v>
      </c>
      <c r="I996" s="4">
        <v>0</v>
      </c>
      <c r="J996" s="4">
        <v>32.711399999999998</v>
      </c>
      <c r="K996" s="4">
        <v>442.35599999999999</v>
      </c>
      <c r="L996" s="4">
        <v>15.336</v>
      </c>
      <c r="M996" s="4">
        <v>421.53399999999999</v>
      </c>
      <c r="N996" s="4">
        <v>7.6642599999999996</v>
      </c>
      <c r="O996" s="4">
        <v>0</v>
      </c>
    </row>
    <row r="998" spans="1:15" x14ac:dyDescent="0.35">
      <c r="A998" s="4" t="s">
        <v>381</v>
      </c>
      <c r="B998" s="4" t="s">
        <v>437</v>
      </c>
    </row>
    <row r="999" spans="1:15" x14ac:dyDescent="0.35">
      <c r="A999" s="4" t="s">
        <v>268</v>
      </c>
      <c r="B999" s="4" t="s">
        <v>269</v>
      </c>
      <c r="C999" s="4" t="s">
        <v>270</v>
      </c>
      <c r="D999" s="4" t="s">
        <v>3</v>
      </c>
      <c r="E999" s="4" t="s">
        <v>5</v>
      </c>
      <c r="F999" s="4" t="s">
        <v>6</v>
      </c>
      <c r="G999" s="4" t="s">
        <v>7</v>
      </c>
      <c r="H999" s="4" t="s">
        <v>8</v>
      </c>
      <c r="I999" s="4" t="s">
        <v>9</v>
      </c>
      <c r="J999" s="4" t="s">
        <v>10</v>
      </c>
      <c r="K999" s="4" t="s">
        <v>11</v>
      </c>
      <c r="L999" s="4" t="s">
        <v>12</v>
      </c>
      <c r="M999" s="4" t="s">
        <v>13</v>
      </c>
      <c r="N999" s="4" t="s">
        <v>16</v>
      </c>
      <c r="O999" s="4" t="s">
        <v>20</v>
      </c>
    </row>
    <row r="1000" spans="1:15" x14ac:dyDescent="0.35">
      <c r="A1000" s="4">
        <v>1000</v>
      </c>
      <c r="B1000" s="4">
        <v>1150</v>
      </c>
      <c r="C1000" s="4">
        <v>0.29311399999999999</v>
      </c>
      <c r="D1000" s="4">
        <v>0</v>
      </c>
      <c r="E1000" s="4">
        <v>12.454599999999999</v>
      </c>
      <c r="F1000" s="4">
        <v>53</v>
      </c>
      <c r="G1000" s="4">
        <v>1036.45</v>
      </c>
      <c r="H1000" s="4">
        <v>0</v>
      </c>
      <c r="I1000" s="4">
        <v>0</v>
      </c>
      <c r="J1000" s="4">
        <v>2.7080099999999998E-3</v>
      </c>
      <c r="K1000" s="4">
        <v>3.9827799999999997E-2</v>
      </c>
      <c r="L1000" s="4">
        <v>0.78229099999999996</v>
      </c>
      <c r="M1000" s="4">
        <v>5.6266400000000001E-2</v>
      </c>
      <c r="N1000" s="4">
        <v>0.13539799999999999</v>
      </c>
      <c r="O1000" s="4">
        <v>0</v>
      </c>
    </row>
    <row r="1001" spans="1:15" x14ac:dyDescent="0.35">
      <c r="A1001" s="4">
        <v>1000</v>
      </c>
      <c r="B1001" s="4">
        <v>1140</v>
      </c>
      <c r="C1001" s="4">
        <v>1.167397</v>
      </c>
      <c r="D1001" s="4">
        <v>0</v>
      </c>
      <c r="E1001" s="4">
        <v>12.559100000000001</v>
      </c>
      <c r="F1001" s="4">
        <v>53</v>
      </c>
      <c r="G1001" s="4">
        <v>966.55399999999997</v>
      </c>
      <c r="H1001" s="4">
        <v>0</v>
      </c>
      <c r="I1001" s="4">
        <v>0</v>
      </c>
      <c r="J1001" s="4">
        <v>2.7321799999999999E-3</v>
      </c>
      <c r="K1001" s="4">
        <v>4.0183299999999998E-2</v>
      </c>
      <c r="L1001" s="4">
        <v>0.78920400000000002</v>
      </c>
      <c r="M1001" s="4">
        <v>5.6768600000000002E-2</v>
      </c>
      <c r="N1001" s="4">
        <v>0.136601</v>
      </c>
      <c r="O1001" s="4">
        <v>0</v>
      </c>
    </row>
    <row r="1002" spans="1:15" x14ac:dyDescent="0.35">
      <c r="A1002" s="4">
        <v>1000</v>
      </c>
      <c r="B1002" s="4">
        <v>1130</v>
      </c>
      <c r="C1002" s="4">
        <v>2.0284460000000002</v>
      </c>
      <c r="D1002" s="4">
        <v>0</v>
      </c>
      <c r="E1002" s="4">
        <v>12.6637</v>
      </c>
      <c r="F1002" s="4">
        <v>53</v>
      </c>
      <c r="G1002" s="4">
        <v>906.35599999999999</v>
      </c>
      <c r="H1002" s="4">
        <v>0</v>
      </c>
      <c r="I1002" s="4">
        <v>0</v>
      </c>
      <c r="J1002" s="4">
        <v>2.7564099999999999E-3</v>
      </c>
      <c r="K1002" s="4">
        <v>4.0539699999999998E-2</v>
      </c>
      <c r="L1002" s="4">
        <v>0.79613400000000001</v>
      </c>
      <c r="M1002" s="4">
        <v>5.7272000000000003E-2</v>
      </c>
      <c r="N1002" s="4">
        <v>0.13780700000000001</v>
      </c>
      <c r="O1002" s="4">
        <v>0</v>
      </c>
    </row>
    <row r="1003" spans="1:15" x14ac:dyDescent="0.35">
      <c r="A1003" s="4">
        <v>1000</v>
      </c>
      <c r="B1003" s="4">
        <v>1120</v>
      </c>
      <c r="C1003" s="4">
        <v>2.2271749999999999</v>
      </c>
      <c r="D1003" s="4">
        <v>0</v>
      </c>
      <c r="E1003" s="4">
        <v>12.535299999999999</v>
      </c>
      <c r="F1003" s="4">
        <v>51.0364</v>
      </c>
      <c r="G1003" s="4">
        <v>702.52099999999996</v>
      </c>
      <c r="H1003" s="4">
        <v>0</v>
      </c>
      <c r="I1003" s="4">
        <v>0</v>
      </c>
      <c r="J1003" s="4">
        <v>2.8751200000000001E-3</v>
      </c>
      <c r="K1003" s="4">
        <v>4.2066100000000002E-2</v>
      </c>
      <c r="L1003" s="4">
        <v>0.82704100000000003</v>
      </c>
      <c r="M1003" s="4">
        <v>5.9739599999999997E-2</v>
      </c>
      <c r="N1003" s="4">
        <v>0.14257700000000001</v>
      </c>
      <c r="O1003" s="4">
        <v>0</v>
      </c>
    </row>
    <row r="1004" spans="1:15" x14ac:dyDescent="0.35">
      <c r="A1004" s="4">
        <v>1000</v>
      </c>
      <c r="B1004" s="4">
        <v>1110</v>
      </c>
      <c r="C1004" s="4">
        <v>2.3670949999999999</v>
      </c>
      <c r="D1004" s="4">
        <v>0</v>
      </c>
      <c r="E1004" s="4">
        <v>12.394399999999999</v>
      </c>
      <c r="F1004" s="4">
        <v>49.115499999999997</v>
      </c>
      <c r="G1004" s="4">
        <v>569.54700000000003</v>
      </c>
      <c r="H1004" s="4">
        <v>0</v>
      </c>
      <c r="I1004" s="4">
        <v>0</v>
      </c>
      <c r="J1004" s="4">
        <v>3.0096699999999999E-3</v>
      </c>
      <c r="K1004" s="4">
        <v>4.3773199999999998E-2</v>
      </c>
      <c r="L1004" s="4">
        <v>0.86171399999999998</v>
      </c>
      <c r="M1004" s="4">
        <v>6.2536800000000003E-2</v>
      </c>
      <c r="N1004" s="4">
        <v>0.14787</v>
      </c>
      <c r="O1004" s="4">
        <v>0</v>
      </c>
    </row>
    <row r="1005" spans="1:15" x14ac:dyDescent="0.35">
      <c r="A1005" s="4">
        <v>1000</v>
      </c>
      <c r="B1005" s="4">
        <v>1100</v>
      </c>
      <c r="C1005" s="4">
        <v>2.540111</v>
      </c>
      <c r="D1005" s="4">
        <v>0</v>
      </c>
      <c r="E1005" s="4">
        <v>12.270799999999999</v>
      </c>
      <c r="F1005" s="4">
        <v>47.451300000000003</v>
      </c>
      <c r="G1005" s="4">
        <v>483.35300000000001</v>
      </c>
      <c r="H1005" s="4">
        <v>0</v>
      </c>
      <c r="I1005" s="4">
        <v>0</v>
      </c>
      <c r="J1005" s="4">
        <v>3.1484899999999999E-3</v>
      </c>
      <c r="K1005" s="4">
        <v>4.5516000000000001E-2</v>
      </c>
      <c r="L1005" s="4">
        <v>0.89718900000000001</v>
      </c>
      <c r="M1005" s="4">
        <v>6.5422800000000003E-2</v>
      </c>
      <c r="N1005" s="4">
        <v>0.15324399999999999</v>
      </c>
      <c r="O1005" s="4">
        <v>0</v>
      </c>
    </row>
    <row r="1006" spans="1:15" x14ac:dyDescent="0.35">
      <c r="A1006" s="4">
        <v>1000</v>
      </c>
      <c r="B1006" s="4">
        <v>1090</v>
      </c>
      <c r="C1006" s="4">
        <v>2.7467009999999998</v>
      </c>
      <c r="D1006" s="4">
        <v>0</v>
      </c>
      <c r="E1006" s="4">
        <v>12.1646</v>
      </c>
      <c r="F1006" s="4">
        <v>45.983499999999999</v>
      </c>
      <c r="G1006" s="4">
        <v>422.73</v>
      </c>
      <c r="H1006" s="4">
        <v>0</v>
      </c>
      <c r="I1006" s="4">
        <v>0</v>
      </c>
      <c r="J1006" s="4">
        <v>3.2932700000000001E-3</v>
      </c>
      <c r="K1006" s="4">
        <v>4.7315900000000001E-2</v>
      </c>
      <c r="L1006" s="4">
        <v>0.933894</v>
      </c>
      <c r="M1006" s="4">
        <v>6.8432999999999994E-2</v>
      </c>
      <c r="N1006" s="4">
        <v>0.15876499999999999</v>
      </c>
      <c r="O1006" s="4">
        <v>0</v>
      </c>
    </row>
    <row r="1007" spans="1:15" x14ac:dyDescent="0.35">
      <c r="A1007" s="4">
        <v>1000</v>
      </c>
      <c r="B1007" s="4">
        <v>1080</v>
      </c>
      <c r="C1007" s="4">
        <v>2.9712070000000002</v>
      </c>
      <c r="D1007" s="4">
        <v>0</v>
      </c>
      <c r="E1007" s="4">
        <v>12.0786</v>
      </c>
      <c r="F1007" s="4">
        <v>44.640599999999999</v>
      </c>
      <c r="G1007" s="4">
        <v>377.56</v>
      </c>
      <c r="H1007" s="4">
        <v>0</v>
      </c>
      <c r="I1007" s="4">
        <v>0</v>
      </c>
      <c r="J1007" s="4">
        <v>3.4485000000000002E-3</v>
      </c>
      <c r="K1007" s="4">
        <v>4.92294E-2</v>
      </c>
      <c r="L1007" s="4">
        <v>0.97297999999999996</v>
      </c>
      <c r="M1007" s="4">
        <v>7.1660399999999999E-2</v>
      </c>
      <c r="N1007" s="4">
        <v>0.16461100000000001</v>
      </c>
      <c r="O1007" s="4">
        <v>0</v>
      </c>
    </row>
    <row r="1008" spans="1:15" x14ac:dyDescent="0.35">
      <c r="A1008" s="4">
        <v>1000</v>
      </c>
      <c r="B1008" s="4">
        <v>1070</v>
      </c>
      <c r="C1008" s="4">
        <v>3.2036709999999999</v>
      </c>
      <c r="D1008" s="4">
        <v>0</v>
      </c>
      <c r="E1008" s="4">
        <v>12.0101</v>
      </c>
      <c r="F1008" s="4">
        <v>43.418300000000002</v>
      </c>
      <c r="G1008" s="4">
        <v>342.94299999999998</v>
      </c>
      <c r="H1008" s="4">
        <v>0</v>
      </c>
      <c r="I1008" s="4">
        <v>0</v>
      </c>
      <c r="J1008" s="4">
        <v>3.61342E-3</v>
      </c>
      <c r="K1008" s="4">
        <v>5.1243400000000001E-2</v>
      </c>
      <c r="L1008" s="4">
        <v>1.0141899999999999</v>
      </c>
      <c r="M1008" s="4">
        <v>7.5089299999999998E-2</v>
      </c>
      <c r="N1008" s="4">
        <v>0.170736</v>
      </c>
      <c r="O1008" s="4">
        <v>0</v>
      </c>
    </row>
    <row r="1009" spans="1:15" x14ac:dyDescent="0.35">
      <c r="A1009" s="4">
        <v>1000</v>
      </c>
      <c r="B1009" s="4">
        <v>1060</v>
      </c>
      <c r="C1009" s="4">
        <v>3.9004919999999998</v>
      </c>
      <c r="D1009" s="4">
        <v>0</v>
      </c>
      <c r="E1009" s="4">
        <v>12.283799999999999</v>
      </c>
      <c r="F1009" s="4">
        <v>43.228900000000003</v>
      </c>
      <c r="G1009" s="4">
        <v>321.90600000000001</v>
      </c>
      <c r="H1009" s="4">
        <v>0</v>
      </c>
      <c r="I1009" s="4">
        <v>0</v>
      </c>
      <c r="J1009" s="4">
        <v>3.86564E-3</v>
      </c>
      <c r="K1009" s="4">
        <v>5.1838099999999998E-2</v>
      </c>
      <c r="L1009" s="4">
        <v>1.0803700000000001</v>
      </c>
      <c r="M1009" s="4">
        <v>7.9683599999999993E-2</v>
      </c>
      <c r="N1009" s="4">
        <v>0.18098800000000001</v>
      </c>
      <c r="O1009" s="4">
        <v>0</v>
      </c>
    </row>
    <row r="1010" spans="1:15" x14ac:dyDescent="0.35">
      <c r="A1010" s="4">
        <v>1000</v>
      </c>
      <c r="B1010" s="4">
        <v>1050</v>
      </c>
      <c r="C1010" s="4">
        <v>4.4962580000000001</v>
      </c>
      <c r="D1010" s="4">
        <v>0</v>
      </c>
      <c r="E1010" s="4">
        <v>12.6174</v>
      </c>
      <c r="F1010" s="4">
        <v>43.0762</v>
      </c>
      <c r="G1010" s="4">
        <v>306.33100000000002</v>
      </c>
      <c r="H1010" s="4">
        <v>0</v>
      </c>
      <c r="I1010" s="4">
        <v>0</v>
      </c>
      <c r="J1010" s="4">
        <v>4.1565400000000002E-3</v>
      </c>
      <c r="K1010" s="4">
        <v>5.2326699999999997E-2</v>
      </c>
      <c r="L1010" s="4">
        <v>1.1565099999999999</v>
      </c>
      <c r="M1010" s="4">
        <v>8.4849900000000006E-2</v>
      </c>
      <c r="N1010" s="4">
        <v>0.19273199999999999</v>
      </c>
      <c r="O1010" s="4">
        <v>0</v>
      </c>
    </row>
    <row r="1011" spans="1:15" x14ac:dyDescent="0.35">
      <c r="A1011" s="4">
        <v>1000</v>
      </c>
      <c r="B1011" s="4">
        <v>1040</v>
      </c>
      <c r="C1011" s="4">
        <v>4.9577679999999997</v>
      </c>
      <c r="D1011" s="4">
        <v>0</v>
      </c>
      <c r="E1011" s="4">
        <v>12.973100000000001</v>
      </c>
      <c r="F1011" s="4">
        <v>42.951300000000003</v>
      </c>
      <c r="G1011" s="4">
        <v>294.947</v>
      </c>
      <c r="H1011" s="4">
        <v>0</v>
      </c>
      <c r="I1011" s="4">
        <v>0</v>
      </c>
      <c r="J1011" s="4">
        <v>4.4709800000000003E-3</v>
      </c>
      <c r="K1011" s="4">
        <v>5.2700799999999999E-2</v>
      </c>
      <c r="L1011" s="4">
        <v>1.2383900000000001</v>
      </c>
      <c r="M1011" s="4">
        <v>9.0289900000000006E-2</v>
      </c>
      <c r="N1011" s="4">
        <v>0.20526700000000001</v>
      </c>
      <c r="O1011" s="4">
        <v>0</v>
      </c>
    </row>
    <row r="1012" spans="1:15" x14ac:dyDescent="0.35">
      <c r="A1012" s="4">
        <v>1000</v>
      </c>
      <c r="B1012" s="4">
        <v>1030</v>
      </c>
      <c r="C1012" s="4">
        <v>5.4374729999999998</v>
      </c>
      <c r="D1012" s="4">
        <v>0</v>
      </c>
      <c r="E1012" s="4">
        <v>13.4597</v>
      </c>
      <c r="F1012" s="4">
        <v>43.111400000000003</v>
      </c>
      <c r="G1012" s="4">
        <v>286.28800000000001</v>
      </c>
      <c r="H1012" s="4">
        <v>0</v>
      </c>
      <c r="I1012" s="4">
        <v>0</v>
      </c>
      <c r="J1012" s="4">
        <v>4.87514E-3</v>
      </c>
      <c r="K1012" s="4">
        <v>5.2599E-2</v>
      </c>
      <c r="L1012" s="4">
        <v>1.3435999999999999</v>
      </c>
      <c r="M1012" s="4">
        <v>9.6912499999999999E-2</v>
      </c>
      <c r="N1012" s="4">
        <v>0.22128900000000001</v>
      </c>
      <c r="O1012" s="4">
        <v>0</v>
      </c>
    </row>
    <row r="1013" spans="1:15" x14ac:dyDescent="0.35">
      <c r="A1013" s="4">
        <v>1000</v>
      </c>
      <c r="B1013" s="4">
        <v>1020</v>
      </c>
      <c r="C1013" s="4">
        <v>6.0870230000000003</v>
      </c>
      <c r="D1013" s="4">
        <v>0</v>
      </c>
      <c r="E1013" s="4">
        <v>14.3392</v>
      </c>
      <c r="F1013" s="4">
        <v>43.963200000000001</v>
      </c>
      <c r="G1013" s="4">
        <v>279.44099999999997</v>
      </c>
      <c r="H1013" s="4">
        <v>0</v>
      </c>
      <c r="I1013" s="4">
        <v>0</v>
      </c>
      <c r="J1013" s="4">
        <v>5.5766599999999998E-3</v>
      </c>
      <c r="K1013" s="4">
        <v>5.1467199999999998E-2</v>
      </c>
      <c r="L1013" s="4">
        <v>1.52606</v>
      </c>
      <c r="M1013" s="4">
        <v>0.107445</v>
      </c>
      <c r="N1013" s="4">
        <v>0.24882599999999999</v>
      </c>
      <c r="O1013" s="4">
        <v>0</v>
      </c>
    </row>
    <row r="1014" spans="1:15" x14ac:dyDescent="0.35">
      <c r="A1014" s="4">
        <v>1000</v>
      </c>
      <c r="B1014" s="4">
        <v>1010</v>
      </c>
      <c r="C1014" s="4">
        <v>6.6036390000000003</v>
      </c>
      <c r="D1014" s="4">
        <v>0</v>
      </c>
      <c r="E1014" s="4">
        <v>15.242100000000001</v>
      </c>
      <c r="F1014" s="4">
        <v>44.89</v>
      </c>
      <c r="G1014" s="4">
        <v>274.45400000000001</v>
      </c>
      <c r="H1014" s="4">
        <v>0</v>
      </c>
      <c r="I1014" s="4">
        <v>0</v>
      </c>
      <c r="J1014" s="4">
        <v>6.3959999999999998E-3</v>
      </c>
      <c r="K1014" s="4">
        <v>5.0238600000000001E-2</v>
      </c>
      <c r="L1014" s="4">
        <v>1.7363500000000001</v>
      </c>
      <c r="M1014" s="4">
        <v>0.118793</v>
      </c>
      <c r="N1014" s="4">
        <v>0.27989900000000001</v>
      </c>
      <c r="O1014" s="4">
        <v>0</v>
      </c>
    </row>
    <row r="1015" spans="1:15" x14ac:dyDescent="0.35">
      <c r="A1015" s="4">
        <v>1000</v>
      </c>
      <c r="B1015" s="4">
        <v>1000</v>
      </c>
      <c r="C1015" s="4">
        <v>5.0117950000000002</v>
      </c>
      <c r="D1015" s="4">
        <v>0</v>
      </c>
      <c r="E1015" s="4">
        <v>15.786899999999999</v>
      </c>
      <c r="F1015" s="4">
        <v>44.934800000000003</v>
      </c>
      <c r="G1015" s="4">
        <v>265.08800000000002</v>
      </c>
      <c r="H1015" s="4">
        <v>0</v>
      </c>
      <c r="I1015" s="4">
        <v>0</v>
      </c>
      <c r="J1015" s="4">
        <v>7.8164199999999993E-3</v>
      </c>
      <c r="K1015" s="4">
        <v>4.9038100000000001E-2</v>
      </c>
      <c r="L1015" s="4">
        <v>2.0784699999999998</v>
      </c>
      <c r="M1015" s="4">
        <v>0.13703299999999999</v>
      </c>
      <c r="N1015" s="4">
        <v>0.32666299999999998</v>
      </c>
      <c r="O1015" s="4">
        <v>0</v>
      </c>
    </row>
    <row r="1016" spans="1:15" x14ac:dyDescent="0.35">
      <c r="A1016" s="4">
        <v>1000</v>
      </c>
      <c r="B1016" s="4">
        <v>990</v>
      </c>
      <c r="C1016" s="4">
        <v>3.5217839999999998</v>
      </c>
      <c r="D1016" s="4">
        <v>0</v>
      </c>
      <c r="E1016" s="4">
        <v>16.305599999999998</v>
      </c>
      <c r="F1016" s="4">
        <v>45.089399999999998</v>
      </c>
      <c r="G1016" s="4">
        <v>257.81200000000001</v>
      </c>
      <c r="H1016" s="4">
        <v>0</v>
      </c>
      <c r="I1016" s="4">
        <v>0</v>
      </c>
      <c r="J1016" s="4">
        <v>9.7286400000000002E-3</v>
      </c>
      <c r="K1016" s="4">
        <v>4.7809299999999999E-2</v>
      </c>
      <c r="L1016" s="4">
        <v>2.51789</v>
      </c>
      <c r="M1016" s="4">
        <v>0.158332</v>
      </c>
      <c r="N1016" s="4">
        <v>0.38335900000000001</v>
      </c>
      <c r="O1016" s="4">
        <v>0</v>
      </c>
    </row>
    <row r="1017" spans="1:15" x14ac:dyDescent="0.35">
      <c r="A1017" s="4">
        <v>1000</v>
      </c>
      <c r="B1017" s="4">
        <v>980</v>
      </c>
      <c r="C1017" s="4">
        <v>2.8067250000000001</v>
      </c>
      <c r="D1017" s="4">
        <v>0</v>
      </c>
      <c r="E1017" s="4">
        <v>16.9377</v>
      </c>
      <c r="F1017" s="4">
        <v>45.614100000000001</v>
      </c>
      <c r="G1017" s="4">
        <v>253.256</v>
      </c>
      <c r="H1017" s="4">
        <v>0</v>
      </c>
      <c r="I1017" s="4">
        <v>0</v>
      </c>
      <c r="J1017" s="4">
        <v>1.20987E-2</v>
      </c>
      <c r="K1017" s="4">
        <v>4.6617800000000001E-2</v>
      </c>
      <c r="L1017" s="4">
        <v>3.03877</v>
      </c>
      <c r="M1017" s="4">
        <v>0.18035999999999999</v>
      </c>
      <c r="N1017" s="4">
        <v>0.44712800000000003</v>
      </c>
      <c r="O1017" s="4">
        <v>0</v>
      </c>
    </row>
    <row r="1018" spans="1:15" x14ac:dyDescent="0.35">
      <c r="A1018" s="4">
        <v>1000</v>
      </c>
      <c r="B1018" s="4">
        <v>970</v>
      </c>
      <c r="C1018" s="4">
        <v>2.5328430000000002</v>
      </c>
      <c r="D1018" s="4">
        <v>0</v>
      </c>
      <c r="E1018" s="4">
        <v>17.615400000000001</v>
      </c>
      <c r="F1018" s="4">
        <v>46.311</v>
      </c>
      <c r="G1018" s="4">
        <v>249.93199999999999</v>
      </c>
      <c r="H1018" s="4">
        <v>0</v>
      </c>
      <c r="I1018" s="4">
        <v>0</v>
      </c>
      <c r="J1018" s="4">
        <v>1.5141399999999999E-2</v>
      </c>
      <c r="K1018" s="4">
        <v>4.55425E-2</v>
      </c>
      <c r="L1018" s="4">
        <v>3.6703800000000002</v>
      </c>
      <c r="M1018" s="4">
        <v>0.20339199999999999</v>
      </c>
      <c r="N1018" s="4">
        <v>0.51969399999999999</v>
      </c>
      <c r="O1018" s="4">
        <v>0</v>
      </c>
    </row>
    <row r="1019" spans="1:15" x14ac:dyDescent="0.35">
      <c r="A1019" s="4">
        <v>1000</v>
      </c>
      <c r="B1019" s="4">
        <v>960</v>
      </c>
      <c r="C1019" s="4">
        <v>2.479851</v>
      </c>
      <c r="D1019" s="4">
        <v>0</v>
      </c>
      <c r="E1019" s="4">
        <v>18.2683</v>
      </c>
      <c r="F1019" s="4">
        <v>47.035200000000003</v>
      </c>
      <c r="G1019" s="4">
        <v>247.131</v>
      </c>
      <c r="H1019" s="4">
        <v>0</v>
      </c>
      <c r="I1019" s="4">
        <v>0</v>
      </c>
      <c r="J1019" s="4">
        <v>1.9109299999999999E-2</v>
      </c>
      <c r="K1019" s="4">
        <v>4.4631999999999998E-2</v>
      </c>
      <c r="L1019" s="4">
        <v>4.4344599999999996</v>
      </c>
      <c r="M1019" s="4">
        <v>0.22717100000000001</v>
      </c>
      <c r="N1019" s="4">
        <v>0.60089099999999995</v>
      </c>
      <c r="O1019" s="4">
        <v>0</v>
      </c>
    </row>
    <row r="1020" spans="1:15" x14ac:dyDescent="0.35">
      <c r="A1020" s="4">
        <v>1000</v>
      </c>
      <c r="B1020" s="4">
        <v>950</v>
      </c>
      <c r="C1020" s="4">
        <v>2.5212639999999999</v>
      </c>
      <c r="D1020" s="4">
        <v>0</v>
      </c>
      <c r="E1020" s="4">
        <v>18.8963</v>
      </c>
      <c r="F1020" s="4">
        <v>47.768900000000002</v>
      </c>
      <c r="G1020" s="4">
        <v>244.32300000000001</v>
      </c>
      <c r="H1020" s="4">
        <v>0</v>
      </c>
      <c r="I1020" s="4">
        <v>0</v>
      </c>
      <c r="J1020" s="4">
        <v>2.4913299999999999E-2</v>
      </c>
      <c r="K1020" s="4">
        <v>4.3882699999999997E-2</v>
      </c>
      <c r="L1020" s="4">
        <v>5.4416799999999999</v>
      </c>
      <c r="M1020" s="4">
        <v>0.25362499999999999</v>
      </c>
      <c r="N1020" s="4">
        <v>0.69794100000000003</v>
      </c>
      <c r="O1020" s="4">
        <v>0</v>
      </c>
    </row>
    <row r="1021" spans="1:15" x14ac:dyDescent="0.35">
      <c r="A1021" s="4">
        <v>1000</v>
      </c>
      <c r="B1021" s="4">
        <v>940</v>
      </c>
      <c r="C1021" s="4">
        <v>2.580346</v>
      </c>
      <c r="D1021" s="4">
        <v>0</v>
      </c>
      <c r="E1021" s="4">
        <v>19.3949</v>
      </c>
      <c r="F1021" s="4">
        <v>48.3703</v>
      </c>
      <c r="G1021" s="4">
        <v>241.65799999999999</v>
      </c>
      <c r="H1021" s="4">
        <v>0</v>
      </c>
      <c r="I1021" s="4">
        <v>0</v>
      </c>
      <c r="J1021" s="4">
        <v>3.2758599999999999E-2</v>
      </c>
      <c r="K1021" s="4">
        <v>4.3313900000000002E-2</v>
      </c>
      <c r="L1021" s="4">
        <v>6.6247999999999996</v>
      </c>
      <c r="M1021" s="4">
        <v>0.27930700000000003</v>
      </c>
      <c r="N1021" s="4">
        <v>0.79914099999999999</v>
      </c>
      <c r="O1021" s="4">
        <v>0</v>
      </c>
    </row>
    <row r="1022" spans="1:15" x14ac:dyDescent="0.35">
      <c r="A1022" s="4">
        <v>1000</v>
      </c>
      <c r="B1022" s="4">
        <v>930</v>
      </c>
      <c r="C1022" s="4">
        <v>2.620492</v>
      </c>
      <c r="D1022" s="4">
        <v>0</v>
      </c>
      <c r="E1022" s="4">
        <v>19.7532</v>
      </c>
      <c r="F1022" s="4">
        <v>48.822200000000002</v>
      </c>
      <c r="G1022" s="4">
        <v>239.185</v>
      </c>
      <c r="H1022" s="4">
        <v>0</v>
      </c>
      <c r="I1022" s="4">
        <v>0</v>
      </c>
      <c r="J1022" s="4">
        <v>4.31355E-2</v>
      </c>
      <c r="K1022" s="4">
        <v>4.2900800000000003E-2</v>
      </c>
      <c r="L1022" s="4">
        <v>7.9361100000000002</v>
      </c>
      <c r="M1022" s="4">
        <v>0.30281799999999998</v>
      </c>
      <c r="N1022" s="4">
        <v>0.89751599999999998</v>
      </c>
      <c r="O1022" s="4">
        <v>0</v>
      </c>
    </row>
    <row r="1023" spans="1:15" x14ac:dyDescent="0.35">
      <c r="A1023" s="4">
        <v>1000</v>
      </c>
      <c r="B1023" s="4">
        <v>920</v>
      </c>
      <c r="C1023" s="4">
        <v>2.6352310000000001</v>
      </c>
      <c r="D1023" s="4">
        <v>0</v>
      </c>
      <c r="E1023" s="4">
        <v>19.990600000000001</v>
      </c>
      <c r="F1023" s="4">
        <v>49.143700000000003</v>
      </c>
      <c r="G1023" s="4">
        <v>236.946</v>
      </c>
      <c r="H1023" s="4">
        <v>0</v>
      </c>
      <c r="I1023" s="4">
        <v>0</v>
      </c>
      <c r="J1023" s="4">
        <v>5.6652300000000003E-2</v>
      </c>
      <c r="K1023" s="4">
        <v>4.26075E-2</v>
      </c>
      <c r="L1023" s="4">
        <v>9.3155199999999994</v>
      </c>
      <c r="M1023" s="4">
        <v>0.323432</v>
      </c>
      <c r="N1023" s="4">
        <v>0.98783200000000004</v>
      </c>
      <c r="O1023" s="4">
        <v>0</v>
      </c>
    </row>
    <row r="1024" spans="1:15" x14ac:dyDescent="0.35">
      <c r="A1024" s="4">
        <v>1000</v>
      </c>
      <c r="B1024" s="4">
        <v>910</v>
      </c>
      <c r="C1024" s="4">
        <v>2.6292680000000002</v>
      </c>
      <c r="D1024" s="4">
        <v>0</v>
      </c>
      <c r="E1024" s="4">
        <v>20.136500000000002</v>
      </c>
      <c r="F1024" s="4">
        <v>49.365099999999998</v>
      </c>
      <c r="G1024" s="4">
        <v>234.93700000000001</v>
      </c>
      <c r="H1024" s="4">
        <v>0</v>
      </c>
      <c r="I1024" s="4">
        <v>0</v>
      </c>
      <c r="J1024" s="4">
        <v>7.4218599999999996E-2</v>
      </c>
      <c r="K1024" s="4">
        <v>4.2400399999999998E-2</v>
      </c>
      <c r="L1024" s="4">
        <v>10.7102</v>
      </c>
      <c r="M1024" s="4">
        <v>0.34108300000000003</v>
      </c>
      <c r="N1024" s="4">
        <v>1.06762</v>
      </c>
      <c r="O1024" s="4">
        <v>0</v>
      </c>
    </row>
    <row r="1025" spans="1:15" x14ac:dyDescent="0.35">
      <c r="A1025" s="4">
        <v>1000</v>
      </c>
      <c r="B1025" s="4">
        <v>900</v>
      </c>
      <c r="C1025" s="4">
        <v>2.6665869999999998</v>
      </c>
      <c r="D1025" s="4">
        <v>0</v>
      </c>
      <c r="E1025" s="4">
        <v>20.2532</v>
      </c>
      <c r="F1025" s="4">
        <v>49.696199999999997</v>
      </c>
      <c r="G1025" s="4">
        <v>232.54900000000001</v>
      </c>
      <c r="H1025" s="4">
        <v>0</v>
      </c>
      <c r="I1025" s="4">
        <v>0</v>
      </c>
      <c r="J1025" s="4">
        <v>0.10585600000000001</v>
      </c>
      <c r="K1025" s="4">
        <v>4.2220100000000003E-2</v>
      </c>
      <c r="L1025" s="4">
        <v>12.503299999999999</v>
      </c>
      <c r="M1025" s="4">
        <v>0.360184</v>
      </c>
      <c r="N1025" s="4">
        <v>1.1566099999999999</v>
      </c>
      <c r="O1025" s="4">
        <v>0</v>
      </c>
    </row>
    <row r="1026" spans="1:15" x14ac:dyDescent="0.35">
      <c r="A1026" s="4">
        <v>1000</v>
      </c>
      <c r="B1026" s="4">
        <v>890</v>
      </c>
      <c r="C1026" s="4">
        <v>2.8179599999999998</v>
      </c>
      <c r="D1026" s="4">
        <v>0</v>
      </c>
      <c r="E1026" s="4">
        <v>20.389900000000001</v>
      </c>
      <c r="F1026" s="4">
        <v>50.332700000000003</v>
      </c>
      <c r="G1026" s="4">
        <v>229.619</v>
      </c>
      <c r="H1026" s="4">
        <v>0</v>
      </c>
      <c r="I1026" s="4">
        <v>0</v>
      </c>
      <c r="J1026" s="4">
        <v>0.19636799999999999</v>
      </c>
      <c r="K1026" s="4">
        <v>4.2037400000000003E-2</v>
      </c>
      <c r="L1026" s="4">
        <v>15.270799999999999</v>
      </c>
      <c r="M1026" s="4">
        <v>0.38347900000000001</v>
      </c>
      <c r="N1026" s="4">
        <v>1.27172</v>
      </c>
      <c r="O1026" s="4">
        <v>0</v>
      </c>
    </row>
    <row r="1027" spans="1:15" x14ac:dyDescent="0.35">
      <c r="A1027" s="4">
        <v>1000</v>
      </c>
      <c r="B1027" s="4">
        <v>880</v>
      </c>
      <c r="C1027" s="4">
        <v>2.879343</v>
      </c>
      <c r="D1027" s="4">
        <v>0</v>
      </c>
      <c r="E1027" s="4">
        <v>20.414000000000001</v>
      </c>
      <c r="F1027" s="4">
        <v>50.421399999999998</v>
      </c>
      <c r="G1027" s="4">
        <v>229.6</v>
      </c>
      <c r="H1027" s="4">
        <v>0</v>
      </c>
      <c r="I1027" s="4">
        <v>0</v>
      </c>
      <c r="J1027" s="4">
        <v>0.196351</v>
      </c>
      <c r="K1027" s="4">
        <v>4.2035500000000003E-2</v>
      </c>
      <c r="L1027" s="4">
        <v>15.286099999999999</v>
      </c>
      <c r="M1027" s="4">
        <v>0.38342900000000002</v>
      </c>
      <c r="N1027" s="4">
        <v>1.27305</v>
      </c>
      <c r="O1027" s="4">
        <v>0</v>
      </c>
    </row>
    <row r="1028" spans="1:15" x14ac:dyDescent="0.35">
      <c r="A1028" s="4">
        <v>1000</v>
      </c>
      <c r="B1028" s="4">
        <v>870</v>
      </c>
      <c r="C1028" s="4">
        <v>2.9418099999999998</v>
      </c>
      <c r="D1028" s="4">
        <v>0</v>
      </c>
      <c r="E1028" s="4">
        <v>20.439399999999999</v>
      </c>
      <c r="F1028" s="4">
        <v>50.511200000000002</v>
      </c>
      <c r="G1028" s="4">
        <v>229.58699999999999</v>
      </c>
      <c r="H1028" s="4">
        <v>0</v>
      </c>
      <c r="I1028" s="4">
        <v>0</v>
      </c>
      <c r="J1028" s="4">
        <v>0.196329</v>
      </c>
      <c r="K1028" s="4">
        <v>4.2032600000000003E-2</v>
      </c>
      <c r="L1028" s="4">
        <v>15.302099999999999</v>
      </c>
      <c r="M1028" s="4">
        <v>0.38336799999999999</v>
      </c>
      <c r="N1028" s="4">
        <v>1.27444</v>
      </c>
      <c r="O1028" s="4">
        <v>0</v>
      </c>
    </row>
    <row r="1029" spans="1:15" x14ac:dyDescent="0.35">
      <c r="A1029" s="4">
        <v>1000</v>
      </c>
      <c r="B1029" s="4">
        <v>860</v>
      </c>
      <c r="C1029" s="4">
        <v>3.0050859999999999</v>
      </c>
      <c r="D1029" s="4">
        <v>0</v>
      </c>
      <c r="E1029" s="4">
        <v>20.465699999999998</v>
      </c>
      <c r="F1029" s="4">
        <v>50.601900000000001</v>
      </c>
      <c r="G1029" s="4">
        <v>229.58199999999999</v>
      </c>
      <c r="H1029" s="4">
        <v>0</v>
      </c>
      <c r="I1029" s="4">
        <v>0</v>
      </c>
      <c r="J1029" s="4">
        <v>0.196301</v>
      </c>
      <c r="K1029" s="4">
        <v>4.2028700000000002E-2</v>
      </c>
      <c r="L1029" s="4">
        <v>15.3187</v>
      </c>
      <c r="M1029" s="4">
        <v>0.38329600000000003</v>
      </c>
      <c r="N1029" s="4">
        <v>1.2758799999999999</v>
      </c>
      <c r="O1029" s="4">
        <v>0</v>
      </c>
    </row>
    <row r="1030" spans="1:15" x14ac:dyDescent="0.35">
      <c r="A1030" s="4">
        <v>1000</v>
      </c>
      <c r="B1030" s="4">
        <v>850</v>
      </c>
      <c r="C1030" s="4">
        <v>3.0688620000000002</v>
      </c>
      <c r="D1030" s="4">
        <v>0</v>
      </c>
      <c r="E1030" s="4">
        <v>20.493099999999998</v>
      </c>
      <c r="F1030" s="4">
        <v>50.692999999999998</v>
      </c>
      <c r="G1030" s="4">
        <v>229.584</v>
      </c>
      <c r="H1030" s="4">
        <v>0</v>
      </c>
      <c r="I1030" s="4">
        <v>0</v>
      </c>
      <c r="J1030" s="4">
        <v>0.196268</v>
      </c>
      <c r="K1030" s="4">
        <v>4.20238E-2</v>
      </c>
      <c r="L1030" s="4">
        <v>15.336</v>
      </c>
      <c r="M1030" s="4">
        <v>0.38321300000000003</v>
      </c>
      <c r="N1030" s="4">
        <v>1.27738</v>
      </c>
      <c r="O1030" s="4"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7C27-CDAB-BA44-877A-F3FF0608B670}">
  <dimension ref="A1:X980"/>
  <sheetViews>
    <sheetView workbookViewId="0"/>
  </sheetViews>
  <sheetFormatPr defaultColWidth="8.83203125" defaultRowHeight="15.5" x14ac:dyDescent="0.35"/>
  <cols>
    <col min="1" max="1" width="14.33203125" style="2" bestFit="1" customWidth="1"/>
    <col min="2" max="2" width="14" style="2" bestFit="1" customWidth="1"/>
    <col min="3" max="3" width="10.08203125" style="2" bestFit="1" customWidth="1"/>
    <col min="4" max="4" width="12.08203125" style="2" bestFit="1" customWidth="1"/>
    <col min="5" max="5" width="12.83203125" style="2" bestFit="1" customWidth="1"/>
    <col min="6" max="7" width="14.33203125" style="2" bestFit="1" customWidth="1"/>
    <col min="8" max="8" width="44.5" style="2" bestFit="1" customWidth="1"/>
    <col min="9" max="9" width="51.08203125" style="2" bestFit="1" customWidth="1"/>
    <col min="10" max="10" width="12.08203125" style="2" bestFit="1" customWidth="1"/>
    <col min="11" max="11" width="11.08203125" style="2" bestFit="1" customWidth="1"/>
    <col min="12" max="12" width="14.58203125" style="2" bestFit="1" customWidth="1"/>
    <col min="13" max="14" width="12.08203125" style="2" bestFit="1" customWidth="1"/>
    <col min="15" max="15" width="10.08203125" style="2" bestFit="1" customWidth="1"/>
    <col min="16" max="17" width="9.08203125" style="2" bestFit="1" customWidth="1"/>
    <col min="18" max="18" width="8.08203125" style="2" bestFit="1" customWidth="1"/>
    <col min="19" max="19" width="12.08203125" style="2" bestFit="1" customWidth="1"/>
    <col min="20" max="20" width="10.08203125" style="2" bestFit="1" customWidth="1"/>
    <col min="21" max="21" width="8.08203125" style="2" bestFit="1" customWidth="1"/>
    <col min="22" max="22" width="5.08203125" style="2" bestFit="1" customWidth="1"/>
    <col min="23" max="24" width="12.08203125" style="2" bestFit="1" customWidth="1"/>
    <col min="25" max="16384" width="8.83203125" style="2"/>
  </cols>
  <sheetData>
    <row r="1" spans="1:18" ht="27" customHeight="1" x14ac:dyDescent="0.35">
      <c r="A1" s="53" t="s">
        <v>651</v>
      </c>
    </row>
    <row r="2" spans="1:18" x14ac:dyDescent="0.35">
      <c r="A2" s="4" t="s">
        <v>696</v>
      </c>
      <c r="B2" s="4" t="s">
        <v>698</v>
      </c>
      <c r="C2" s="2" t="s">
        <v>267</v>
      </c>
    </row>
    <row r="3" spans="1:18" x14ac:dyDescent="0.35">
      <c r="A3" s="4" t="s">
        <v>697</v>
      </c>
      <c r="B3" s="4" t="s">
        <v>699</v>
      </c>
      <c r="C3" s="2" t="s">
        <v>270</v>
      </c>
      <c r="D3" s="2" t="s">
        <v>271</v>
      </c>
      <c r="E3" s="2" t="s">
        <v>272</v>
      </c>
      <c r="F3" s="2" t="s">
        <v>3</v>
      </c>
      <c r="G3" s="2" t="s">
        <v>273</v>
      </c>
      <c r="H3" s="2" t="s">
        <v>5</v>
      </c>
      <c r="I3" s="2" t="s">
        <v>274</v>
      </c>
      <c r="J3" s="2" t="s">
        <v>275</v>
      </c>
      <c r="K3" s="2" t="s">
        <v>276</v>
      </c>
      <c r="L3" s="2" t="s">
        <v>277</v>
      </c>
      <c r="M3" s="2" t="s">
        <v>278</v>
      </c>
      <c r="N3" s="2" t="s">
        <v>279</v>
      </c>
      <c r="O3" s="2" t="s">
        <v>280</v>
      </c>
      <c r="P3" s="2" t="s">
        <v>281</v>
      </c>
      <c r="Q3" s="2" t="s">
        <v>282</v>
      </c>
      <c r="R3" s="2" t="s">
        <v>283</v>
      </c>
    </row>
    <row r="4" spans="1:18" x14ac:dyDescent="0.35">
      <c r="A4" s="2">
        <v>1000</v>
      </c>
      <c r="B4" s="2">
        <v>1500</v>
      </c>
      <c r="C4" s="2">
        <v>98.282872999999995</v>
      </c>
      <c r="D4" s="2">
        <v>1</v>
      </c>
      <c r="E4" s="2">
        <v>1</v>
      </c>
      <c r="F4" s="2">
        <v>308.53119199999998</v>
      </c>
      <c r="G4" s="2">
        <v>-1204465.6556150001</v>
      </c>
      <c r="H4" s="2">
        <v>40.764747999999997</v>
      </c>
      <c r="I4" s="2">
        <v>-498.08383600000002</v>
      </c>
      <c r="J4" s="2">
        <v>4487.1658310000003</v>
      </c>
      <c r="K4" s="2">
        <v>153.10807199999999</v>
      </c>
      <c r="L4" s="2">
        <v>-5.4939999999999998</v>
      </c>
      <c r="M4" s="2">
        <v>0</v>
      </c>
      <c r="N4" s="2">
        <v>2.4109769999999999</v>
      </c>
      <c r="O4" s="2">
        <v>0</v>
      </c>
      <c r="P4" s="2">
        <v>0.95499999999999996</v>
      </c>
      <c r="Q4" s="2">
        <v>0.383793</v>
      </c>
      <c r="R4" s="2">
        <v>0</v>
      </c>
    </row>
    <row r="5" spans="1:18" x14ac:dyDescent="0.35">
      <c r="A5" s="2">
        <v>1000</v>
      </c>
      <c r="B5" s="2">
        <v>1500</v>
      </c>
      <c r="C5" s="2">
        <v>98.282872999999995</v>
      </c>
      <c r="D5" s="2">
        <v>1</v>
      </c>
      <c r="E5" s="2">
        <v>1</v>
      </c>
      <c r="F5" s="2">
        <v>308.53119199999998</v>
      </c>
      <c r="G5" s="2">
        <v>-1204465.6556150001</v>
      </c>
      <c r="H5" s="2">
        <v>40.764747999999997</v>
      </c>
      <c r="I5" s="2">
        <v>-498.08383600000002</v>
      </c>
      <c r="J5" s="2">
        <v>4487.1658310000003</v>
      </c>
      <c r="K5" s="2">
        <v>153.10807199999999</v>
      </c>
      <c r="L5" s="2">
        <v>-5.4939999999999998</v>
      </c>
      <c r="M5" s="2">
        <v>0</v>
      </c>
      <c r="N5" s="2">
        <v>2.4109769999999999</v>
      </c>
      <c r="O5" s="2">
        <v>0</v>
      </c>
      <c r="P5" s="2">
        <v>0.95499999999999996</v>
      </c>
      <c r="Q5" s="2">
        <v>0.383793</v>
      </c>
      <c r="R5" s="2">
        <v>0</v>
      </c>
    </row>
    <row r="6" spans="1:18" x14ac:dyDescent="0.35">
      <c r="A6" s="2">
        <v>1000</v>
      </c>
      <c r="B6" s="2">
        <v>1490</v>
      </c>
      <c r="C6" s="2">
        <v>98.282894999999996</v>
      </c>
      <c r="D6" s="2">
        <v>1</v>
      </c>
      <c r="E6" s="2">
        <v>1</v>
      </c>
      <c r="F6" s="2">
        <v>307.665346</v>
      </c>
      <c r="G6" s="2">
        <v>-1205996.9871199999</v>
      </c>
      <c r="H6" s="2">
        <v>40.719904999999997</v>
      </c>
      <c r="I6" s="2">
        <v>-496.32643200000001</v>
      </c>
      <c r="J6" s="2">
        <v>4485.5077030000002</v>
      </c>
      <c r="K6" s="2">
        <v>153.102161</v>
      </c>
      <c r="L6" s="2">
        <v>-5.5730000000000004</v>
      </c>
      <c r="M6" s="2">
        <v>0</v>
      </c>
      <c r="N6" s="2">
        <v>2.4136329999999999</v>
      </c>
      <c r="O6" s="2">
        <v>0</v>
      </c>
      <c r="P6" s="2">
        <v>0.98399999999999999</v>
      </c>
      <c r="Q6" s="2">
        <v>0.38271699999999997</v>
      </c>
      <c r="R6" s="2">
        <v>0</v>
      </c>
    </row>
    <row r="7" spans="1:18" x14ac:dyDescent="0.35">
      <c r="A7" s="2">
        <v>1000</v>
      </c>
      <c r="B7" s="2">
        <v>1480</v>
      </c>
      <c r="C7" s="2">
        <v>98.282923999999994</v>
      </c>
      <c r="D7" s="2">
        <v>1</v>
      </c>
      <c r="E7" s="2">
        <v>1</v>
      </c>
      <c r="F7" s="2">
        <v>306.79462899999999</v>
      </c>
      <c r="G7" s="2">
        <v>-1207528.3621670001</v>
      </c>
      <c r="H7" s="2">
        <v>40.675085000000003</v>
      </c>
      <c r="I7" s="2">
        <v>-494.57182499999999</v>
      </c>
      <c r="J7" s="2">
        <v>4483.7485660000002</v>
      </c>
      <c r="K7" s="2">
        <v>153.09630100000001</v>
      </c>
      <c r="L7" s="2">
        <v>-5.6520000000000001</v>
      </c>
      <c r="M7" s="2">
        <v>0</v>
      </c>
      <c r="N7" s="2">
        <v>2.416293</v>
      </c>
      <c r="O7" s="2">
        <v>0</v>
      </c>
      <c r="P7" s="2">
        <v>1.0129999999999999</v>
      </c>
      <c r="Q7" s="2">
        <v>0.38163399999999997</v>
      </c>
      <c r="R7" s="2">
        <v>0</v>
      </c>
    </row>
    <row r="8" spans="1:18" x14ac:dyDescent="0.35">
      <c r="A8" s="2">
        <v>1000</v>
      </c>
      <c r="B8" s="2">
        <v>1470</v>
      </c>
      <c r="C8" s="2">
        <v>98.282960000000003</v>
      </c>
      <c r="D8" s="2">
        <v>1</v>
      </c>
      <c r="E8" s="2">
        <v>1</v>
      </c>
      <c r="F8" s="2">
        <v>305.91898700000002</v>
      </c>
      <c r="G8" s="2">
        <v>-1209059.784458</v>
      </c>
      <c r="H8" s="2">
        <v>40.630291</v>
      </c>
      <c r="I8" s="2">
        <v>-492.82002399999999</v>
      </c>
      <c r="J8" s="2">
        <v>4481.8884639999997</v>
      </c>
      <c r="K8" s="2">
        <v>153.09049200000001</v>
      </c>
      <c r="L8" s="2">
        <v>-5.7320000000000002</v>
      </c>
      <c r="M8" s="2">
        <v>0</v>
      </c>
      <c r="N8" s="2">
        <v>2.4189579999999999</v>
      </c>
      <c r="O8" s="2">
        <v>0</v>
      </c>
      <c r="P8" s="2">
        <v>1.042</v>
      </c>
      <c r="Q8" s="2">
        <v>0.38054399999999999</v>
      </c>
      <c r="R8" s="2">
        <v>0</v>
      </c>
    </row>
    <row r="9" spans="1:18" x14ac:dyDescent="0.35">
      <c r="A9" s="2">
        <v>1000</v>
      </c>
      <c r="B9" s="2">
        <v>1460</v>
      </c>
      <c r="C9" s="2">
        <v>98.283005000000003</v>
      </c>
      <c r="D9" s="2">
        <v>1</v>
      </c>
      <c r="E9" s="2">
        <v>1</v>
      </c>
      <c r="F9" s="2">
        <v>305.03836000000001</v>
      </c>
      <c r="G9" s="2">
        <v>-1210591.2578139999</v>
      </c>
      <c r="H9" s="2">
        <v>40.585523999999999</v>
      </c>
      <c r="I9" s="2">
        <v>-491.07104099999998</v>
      </c>
      <c r="J9" s="2">
        <v>4479.9274420000002</v>
      </c>
      <c r="K9" s="2">
        <v>153.084734</v>
      </c>
      <c r="L9" s="2">
        <v>-5.8129999999999997</v>
      </c>
      <c r="M9" s="2">
        <v>0</v>
      </c>
      <c r="N9" s="2">
        <v>2.421627</v>
      </c>
      <c r="O9" s="2">
        <v>0</v>
      </c>
      <c r="P9" s="2">
        <v>1.0720000000000001</v>
      </c>
      <c r="Q9" s="2">
        <v>0.37944800000000001</v>
      </c>
      <c r="R9" s="2">
        <v>0</v>
      </c>
    </row>
    <row r="10" spans="1:18" x14ac:dyDescent="0.35">
      <c r="A10" s="2">
        <v>1000</v>
      </c>
      <c r="B10" s="2">
        <v>1450</v>
      </c>
      <c r="C10" s="2">
        <v>98.283057999999997</v>
      </c>
      <c r="D10" s="2">
        <v>1</v>
      </c>
      <c r="E10" s="2">
        <v>1</v>
      </c>
      <c r="F10" s="2">
        <v>304.152692</v>
      </c>
      <c r="G10" s="2">
        <v>-1212122.7861800001</v>
      </c>
      <c r="H10" s="2">
        <v>40.540784000000002</v>
      </c>
      <c r="I10" s="2">
        <v>-489.32488799999999</v>
      </c>
      <c r="J10" s="2">
        <v>4477.8655490000001</v>
      </c>
      <c r="K10" s="2">
        <v>153.07902799999999</v>
      </c>
      <c r="L10" s="2">
        <v>-5.8940000000000001</v>
      </c>
      <c r="M10" s="2">
        <v>0</v>
      </c>
      <c r="N10" s="2">
        <v>2.4243009999999998</v>
      </c>
      <c r="O10" s="2">
        <v>0</v>
      </c>
      <c r="P10" s="2">
        <v>1.1020000000000001</v>
      </c>
      <c r="Q10" s="2">
        <v>0.37834499999999999</v>
      </c>
      <c r="R10" s="2">
        <v>0</v>
      </c>
    </row>
    <row r="11" spans="1:18" x14ac:dyDescent="0.35">
      <c r="A11" s="2">
        <v>1000</v>
      </c>
      <c r="B11" s="2">
        <v>1440</v>
      </c>
      <c r="C11" s="2">
        <v>98.283119999999997</v>
      </c>
      <c r="D11" s="2">
        <v>1</v>
      </c>
      <c r="E11" s="2">
        <v>1</v>
      </c>
      <c r="F11" s="2">
        <v>303.26192300000002</v>
      </c>
      <c r="G11" s="2">
        <v>-1213654.3736340001</v>
      </c>
      <c r="H11" s="2">
        <v>40.496073000000003</v>
      </c>
      <c r="I11" s="2">
        <v>-487.58157599999998</v>
      </c>
      <c r="J11" s="2">
        <v>4475.7028330000003</v>
      </c>
      <c r="K11" s="2">
        <v>153.073375</v>
      </c>
      <c r="L11" s="2">
        <v>-5.9770000000000003</v>
      </c>
      <c r="M11" s="2">
        <v>0</v>
      </c>
      <c r="N11" s="2">
        <v>2.4269790000000002</v>
      </c>
      <c r="O11" s="2">
        <v>0</v>
      </c>
      <c r="P11" s="2">
        <v>1.133</v>
      </c>
      <c r="Q11" s="2">
        <v>0.37723499999999999</v>
      </c>
      <c r="R11" s="2">
        <v>0</v>
      </c>
    </row>
    <row r="12" spans="1:18" x14ac:dyDescent="0.35">
      <c r="A12" s="2">
        <v>1000</v>
      </c>
      <c r="B12" s="2">
        <v>1430</v>
      </c>
      <c r="C12" s="2">
        <v>98.283190000000005</v>
      </c>
      <c r="D12" s="2">
        <v>1</v>
      </c>
      <c r="E12" s="2">
        <v>1</v>
      </c>
      <c r="F12" s="2">
        <v>302.365993</v>
      </c>
      <c r="G12" s="2">
        <v>-1215186.0243909999</v>
      </c>
      <c r="H12" s="2">
        <v>40.451391999999998</v>
      </c>
      <c r="I12" s="2">
        <v>-485.84111999999999</v>
      </c>
      <c r="J12" s="2">
        <v>4473.4393460000001</v>
      </c>
      <c r="K12" s="2">
        <v>153.06777500000001</v>
      </c>
      <c r="L12" s="2">
        <v>-6.0609999999999999</v>
      </c>
      <c r="M12" s="2">
        <v>0</v>
      </c>
      <c r="N12" s="2">
        <v>2.4296609999999998</v>
      </c>
      <c r="O12" s="2">
        <v>0</v>
      </c>
      <c r="P12" s="2">
        <v>1.1639999999999999</v>
      </c>
      <c r="Q12" s="2">
        <v>0.37611800000000001</v>
      </c>
      <c r="R12" s="2">
        <v>0</v>
      </c>
    </row>
    <row r="13" spans="1:18" x14ac:dyDescent="0.35">
      <c r="A13" s="2">
        <v>1000</v>
      </c>
      <c r="B13" s="2">
        <v>1420</v>
      </c>
      <c r="C13" s="2">
        <v>98.283269000000004</v>
      </c>
      <c r="D13" s="2">
        <v>1</v>
      </c>
      <c r="E13" s="2">
        <v>1</v>
      </c>
      <c r="F13" s="2">
        <v>301.46483999999998</v>
      </c>
      <c r="G13" s="2">
        <v>-1216717.74281</v>
      </c>
      <c r="H13" s="2">
        <v>40.406742999999999</v>
      </c>
      <c r="I13" s="2">
        <v>-484.10352999999998</v>
      </c>
      <c r="J13" s="2">
        <v>4471.0751419999997</v>
      </c>
      <c r="K13" s="2">
        <v>153.062228</v>
      </c>
      <c r="L13" s="2">
        <v>-6.1459999999999999</v>
      </c>
      <c r="M13" s="2">
        <v>0</v>
      </c>
      <c r="N13" s="2">
        <v>2.4323480000000002</v>
      </c>
      <c r="O13" s="2">
        <v>0</v>
      </c>
      <c r="P13" s="2">
        <v>1.1950000000000001</v>
      </c>
      <c r="Q13" s="2">
        <v>0.37499500000000002</v>
      </c>
      <c r="R13" s="2">
        <v>0</v>
      </c>
    </row>
    <row r="14" spans="1:18" x14ac:dyDescent="0.35">
      <c r="A14" s="2">
        <v>1000</v>
      </c>
      <c r="B14" s="2">
        <v>1410</v>
      </c>
      <c r="C14" s="2">
        <v>98.283356999999995</v>
      </c>
      <c r="D14" s="2">
        <v>1</v>
      </c>
      <c r="E14" s="2">
        <v>1</v>
      </c>
      <c r="F14" s="2">
        <v>300.558403</v>
      </c>
      <c r="G14" s="2">
        <v>-1218249.5334030001</v>
      </c>
      <c r="H14" s="2">
        <v>40.362124999999999</v>
      </c>
      <c r="I14" s="2">
        <v>-482.36882200000002</v>
      </c>
      <c r="J14" s="2">
        <v>4468.6102760000003</v>
      </c>
      <c r="K14" s="2">
        <v>153.056735</v>
      </c>
      <c r="L14" s="2">
        <v>-6.2320000000000002</v>
      </c>
      <c r="M14" s="2">
        <v>0</v>
      </c>
      <c r="N14" s="2">
        <v>2.4350390000000002</v>
      </c>
      <c r="O14" s="2">
        <v>0</v>
      </c>
      <c r="P14" s="2">
        <v>1.2270000000000001</v>
      </c>
      <c r="Q14" s="2">
        <v>0.373865</v>
      </c>
      <c r="R14" s="2">
        <v>0</v>
      </c>
    </row>
    <row r="15" spans="1:18" x14ac:dyDescent="0.35">
      <c r="A15" s="2">
        <v>1000</v>
      </c>
      <c r="B15" s="2">
        <v>1400</v>
      </c>
      <c r="C15" s="2">
        <v>98.283454000000006</v>
      </c>
      <c r="D15" s="2">
        <v>1</v>
      </c>
      <c r="E15" s="2">
        <v>1</v>
      </c>
      <c r="F15" s="2">
        <v>299.64661699999999</v>
      </c>
      <c r="G15" s="2">
        <v>-1219781.400842</v>
      </c>
      <c r="H15" s="2">
        <v>40.317540999999999</v>
      </c>
      <c r="I15" s="2">
        <v>-480.63700799999998</v>
      </c>
      <c r="J15" s="2">
        <v>4466.0448050000005</v>
      </c>
      <c r="K15" s="2">
        <v>153.05129700000001</v>
      </c>
      <c r="L15" s="2">
        <v>-6.3179999999999996</v>
      </c>
      <c r="M15" s="2">
        <v>0</v>
      </c>
      <c r="N15" s="2">
        <v>2.4377339999999998</v>
      </c>
      <c r="O15" s="2">
        <v>0</v>
      </c>
      <c r="P15" s="2">
        <v>1.2589999999999999</v>
      </c>
      <c r="Q15" s="2">
        <v>0.372728</v>
      </c>
      <c r="R15" s="2">
        <v>0</v>
      </c>
    </row>
    <row r="16" spans="1:18" x14ac:dyDescent="0.35">
      <c r="A16" s="2">
        <v>1000</v>
      </c>
      <c r="B16" s="2">
        <v>1390</v>
      </c>
      <c r="C16" s="2">
        <v>98.283561000000006</v>
      </c>
      <c r="D16" s="2">
        <v>1</v>
      </c>
      <c r="E16" s="2">
        <v>1</v>
      </c>
      <c r="F16" s="2">
        <v>298.72941700000001</v>
      </c>
      <c r="G16" s="2">
        <v>-1221313.3499640001</v>
      </c>
      <c r="H16" s="2">
        <v>40.272992000000002</v>
      </c>
      <c r="I16" s="2">
        <v>-478.90810399999998</v>
      </c>
      <c r="J16" s="2">
        <v>4463.378788</v>
      </c>
      <c r="K16" s="2">
        <v>153.04591400000001</v>
      </c>
      <c r="L16" s="2">
        <v>-6.4059999999999997</v>
      </c>
      <c r="M16" s="2">
        <v>0</v>
      </c>
      <c r="N16" s="2">
        <v>2.4404340000000002</v>
      </c>
      <c r="O16" s="2">
        <v>0</v>
      </c>
      <c r="P16" s="2">
        <v>1.2909999999999999</v>
      </c>
      <c r="Q16" s="2">
        <v>0.371585</v>
      </c>
      <c r="R16" s="2">
        <v>0</v>
      </c>
    </row>
    <row r="17" spans="1:18" x14ac:dyDescent="0.35">
      <c r="A17" s="2">
        <v>1000</v>
      </c>
      <c r="B17" s="2">
        <v>1380</v>
      </c>
      <c r="C17" s="2">
        <v>98.283676999999997</v>
      </c>
      <c r="D17" s="2">
        <v>1</v>
      </c>
      <c r="E17" s="2">
        <v>1</v>
      </c>
      <c r="F17" s="2">
        <v>297.80673899999999</v>
      </c>
      <c r="G17" s="2">
        <v>-1222845.3857839999</v>
      </c>
      <c r="H17" s="2">
        <v>40.228478000000003</v>
      </c>
      <c r="I17" s="2">
        <v>-477.18212299999999</v>
      </c>
      <c r="J17" s="2">
        <v>4460.6122889999997</v>
      </c>
      <c r="K17" s="2">
        <v>153.04058800000001</v>
      </c>
      <c r="L17" s="2">
        <v>-6.4950000000000001</v>
      </c>
      <c r="M17" s="2">
        <v>0</v>
      </c>
      <c r="N17" s="2">
        <v>2.4431370000000001</v>
      </c>
      <c r="O17" s="2">
        <v>0</v>
      </c>
      <c r="P17" s="2">
        <v>1.3240000000000001</v>
      </c>
      <c r="Q17" s="2">
        <v>0.37043500000000001</v>
      </c>
      <c r="R17" s="2">
        <v>0</v>
      </c>
    </row>
    <row r="18" spans="1:18" x14ac:dyDescent="0.35">
      <c r="A18" s="2">
        <v>1000</v>
      </c>
      <c r="B18" s="2">
        <v>1370</v>
      </c>
      <c r="C18" s="2">
        <v>98.283804000000003</v>
      </c>
      <c r="D18" s="2">
        <v>1</v>
      </c>
      <c r="E18" s="2">
        <v>1</v>
      </c>
      <c r="F18" s="2">
        <v>296.87851499999999</v>
      </c>
      <c r="G18" s="2">
        <v>-1224377.5135009999</v>
      </c>
      <c r="H18" s="2">
        <v>40.184001000000002</v>
      </c>
      <c r="I18" s="2">
        <v>-475.45908200000002</v>
      </c>
      <c r="J18" s="2">
        <v>4457.745371</v>
      </c>
      <c r="K18" s="2">
        <v>153.03531899999999</v>
      </c>
      <c r="L18" s="2">
        <v>-6.585</v>
      </c>
      <c r="M18" s="2">
        <v>0</v>
      </c>
      <c r="N18" s="2">
        <v>2.4458440000000001</v>
      </c>
      <c r="O18" s="2">
        <v>0</v>
      </c>
      <c r="P18" s="2">
        <v>1.357</v>
      </c>
      <c r="Q18" s="2">
        <v>0.36927900000000002</v>
      </c>
      <c r="R18" s="2">
        <v>0</v>
      </c>
    </row>
    <row r="19" spans="1:18" x14ac:dyDescent="0.35">
      <c r="A19" s="2">
        <v>1000</v>
      </c>
      <c r="B19" s="2">
        <v>1360</v>
      </c>
      <c r="C19" s="2">
        <v>98.283940999999999</v>
      </c>
      <c r="D19" s="2">
        <v>1</v>
      </c>
      <c r="E19" s="2">
        <v>1</v>
      </c>
      <c r="F19" s="2">
        <v>295.94467600000002</v>
      </c>
      <c r="G19" s="2">
        <v>-1225909.738508</v>
      </c>
      <c r="H19" s="2">
        <v>40.139563000000003</v>
      </c>
      <c r="I19" s="2">
        <v>-473.73899599999999</v>
      </c>
      <c r="J19" s="2">
        <v>4454.7781009999999</v>
      </c>
      <c r="K19" s="2">
        <v>153.03010900000001</v>
      </c>
      <c r="L19" s="2">
        <v>-6.6760000000000002</v>
      </c>
      <c r="M19" s="2">
        <v>0</v>
      </c>
      <c r="N19" s="2">
        <v>2.4485549999999998</v>
      </c>
      <c r="O19" s="2">
        <v>0</v>
      </c>
      <c r="P19" s="2">
        <v>1.391</v>
      </c>
      <c r="Q19" s="2">
        <v>0.368116</v>
      </c>
      <c r="R19" s="2">
        <v>0</v>
      </c>
    </row>
    <row r="20" spans="1:18" x14ac:dyDescent="0.35">
      <c r="A20" s="2">
        <v>1000</v>
      </c>
      <c r="B20" s="2">
        <v>1350</v>
      </c>
      <c r="C20" s="2">
        <v>98.284088999999994</v>
      </c>
      <c r="D20" s="2">
        <v>1</v>
      </c>
      <c r="E20" s="2">
        <v>1</v>
      </c>
      <c r="F20" s="2">
        <v>295.00515300000001</v>
      </c>
      <c r="G20" s="2">
        <v>-1227442.0664009999</v>
      </c>
      <c r="H20" s="2">
        <v>40.095163999999997</v>
      </c>
      <c r="I20" s="2">
        <v>-472.02188200000001</v>
      </c>
      <c r="J20" s="2">
        <v>4451.7105490000004</v>
      </c>
      <c r="K20" s="2">
        <v>153.024958</v>
      </c>
      <c r="L20" s="2">
        <v>-6.7679999999999998</v>
      </c>
      <c r="M20" s="2">
        <v>0</v>
      </c>
      <c r="N20" s="2">
        <v>2.4512700000000001</v>
      </c>
      <c r="O20" s="2">
        <v>0</v>
      </c>
      <c r="P20" s="2">
        <v>1.425</v>
      </c>
      <c r="Q20" s="2">
        <v>0.36694700000000002</v>
      </c>
      <c r="R20" s="2">
        <v>0</v>
      </c>
    </row>
    <row r="21" spans="1:18" x14ac:dyDescent="0.35">
      <c r="A21" s="2">
        <v>1000</v>
      </c>
      <c r="B21" s="2">
        <v>1340</v>
      </c>
      <c r="C21" s="2">
        <v>98.284248000000005</v>
      </c>
      <c r="D21" s="2">
        <v>1</v>
      </c>
      <c r="E21" s="2">
        <v>1</v>
      </c>
      <c r="F21" s="2">
        <v>294.05987499999998</v>
      </c>
      <c r="G21" s="2">
        <v>-1228974.5029899999</v>
      </c>
      <c r="H21" s="2">
        <v>40.050806000000001</v>
      </c>
      <c r="I21" s="2">
        <v>-470.30775799999998</v>
      </c>
      <c r="J21" s="2">
        <v>4448.5427870000003</v>
      </c>
      <c r="K21" s="2">
        <v>153.019867</v>
      </c>
      <c r="L21" s="2">
        <v>-6.8620000000000001</v>
      </c>
      <c r="M21" s="2">
        <v>0</v>
      </c>
      <c r="N21" s="2">
        <v>2.453989</v>
      </c>
      <c r="O21" s="2">
        <v>0</v>
      </c>
      <c r="P21" s="2">
        <v>1.4590000000000001</v>
      </c>
      <c r="Q21" s="2">
        <v>0.36577199999999999</v>
      </c>
      <c r="R21" s="2">
        <v>0</v>
      </c>
    </row>
    <row r="22" spans="1:18" x14ac:dyDescent="0.35">
      <c r="A22" s="2">
        <v>1000</v>
      </c>
      <c r="B22" s="2">
        <v>1330</v>
      </c>
      <c r="C22" s="2">
        <v>98.284417000000005</v>
      </c>
      <c r="D22" s="2">
        <v>1</v>
      </c>
      <c r="E22" s="2">
        <v>1</v>
      </c>
      <c r="F22" s="2">
        <v>293.10876999999999</v>
      </c>
      <c r="G22" s="2">
        <v>-1230507.054311</v>
      </c>
      <c r="H22" s="2">
        <v>40.006489999999999</v>
      </c>
      <c r="I22" s="2">
        <v>-468.59663999999998</v>
      </c>
      <c r="J22" s="2">
        <v>4445.274891</v>
      </c>
      <c r="K22" s="2">
        <v>153.01483899999999</v>
      </c>
      <c r="L22" s="2">
        <v>-6.9560000000000004</v>
      </c>
      <c r="M22" s="2">
        <v>0</v>
      </c>
      <c r="N22" s="2">
        <v>2.456712</v>
      </c>
      <c r="O22" s="2">
        <v>0</v>
      </c>
      <c r="P22" s="2">
        <v>1.494</v>
      </c>
      <c r="Q22" s="2">
        <v>0.36459000000000003</v>
      </c>
      <c r="R22" s="2">
        <v>0</v>
      </c>
    </row>
    <row r="23" spans="1:18" x14ac:dyDescent="0.35">
      <c r="A23" s="2">
        <v>1000</v>
      </c>
      <c r="B23" s="2">
        <v>1320</v>
      </c>
      <c r="C23" s="2">
        <v>98.284599</v>
      </c>
      <c r="D23" s="2">
        <v>1</v>
      </c>
      <c r="E23" s="2">
        <v>1</v>
      </c>
      <c r="F23" s="2">
        <v>292.15176500000001</v>
      </c>
      <c r="G23" s="2">
        <v>-1232039.726635</v>
      </c>
      <c r="H23" s="2">
        <v>39.962217000000003</v>
      </c>
      <c r="I23" s="2">
        <v>-466.88854900000001</v>
      </c>
      <c r="J23" s="2">
        <v>4441.9069390000004</v>
      </c>
      <c r="K23" s="2">
        <v>153.009874</v>
      </c>
      <c r="L23" s="2">
        <v>-7.0519999999999996</v>
      </c>
      <c r="M23" s="2">
        <v>0</v>
      </c>
      <c r="N23" s="2">
        <v>2.459438</v>
      </c>
      <c r="O23" s="2">
        <v>0</v>
      </c>
      <c r="P23" s="2">
        <v>1.53</v>
      </c>
      <c r="Q23" s="2">
        <v>0.363402</v>
      </c>
      <c r="R23" s="2">
        <v>0</v>
      </c>
    </row>
    <row r="24" spans="1:18" x14ac:dyDescent="0.35">
      <c r="A24" s="2">
        <v>1000</v>
      </c>
      <c r="B24" s="2">
        <v>1310</v>
      </c>
      <c r="C24" s="2">
        <v>98.284791999999996</v>
      </c>
      <c r="D24" s="2">
        <v>1</v>
      </c>
      <c r="E24" s="2">
        <v>1</v>
      </c>
      <c r="F24" s="2">
        <v>291.188783</v>
      </c>
      <c r="G24" s="2">
        <v>-1233572.52648</v>
      </c>
      <c r="H24" s="2">
        <v>39.917988000000001</v>
      </c>
      <c r="I24" s="2">
        <v>-465.18350199999998</v>
      </c>
      <c r="J24" s="2">
        <v>4438.4390139999996</v>
      </c>
      <c r="K24" s="2">
        <v>153.00497300000001</v>
      </c>
      <c r="L24" s="2">
        <v>-7.149</v>
      </c>
      <c r="M24" s="2">
        <v>0</v>
      </c>
      <c r="N24" s="2">
        <v>2.4621680000000001</v>
      </c>
      <c r="O24" s="2">
        <v>0</v>
      </c>
      <c r="P24" s="2">
        <v>1.5649999999999999</v>
      </c>
      <c r="Q24" s="2">
        <v>0.36220799999999997</v>
      </c>
      <c r="R24" s="2">
        <v>0</v>
      </c>
    </row>
    <row r="25" spans="1:18" x14ac:dyDescent="0.35">
      <c r="A25" s="2">
        <v>1000</v>
      </c>
      <c r="B25" s="2">
        <v>1300</v>
      </c>
      <c r="C25" s="2">
        <v>98.284998000000002</v>
      </c>
      <c r="D25" s="2">
        <v>1</v>
      </c>
      <c r="E25" s="2">
        <v>1</v>
      </c>
      <c r="F25" s="2">
        <v>290.21974899999998</v>
      </c>
      <c r="G25" s="2">
        <v>-1235105.4606280001</v>
      </c>
      <c r="H25" s="2">
        <v>39.873804999999997</v>
      </c>
      <c r="I25" s="2">
        <v>-463.48152099999999</v>
      </c>
      <c r="J25" s="2">
        <v>4434.8711990000002</v>
      </c>
      <c r="K25" s="2">
        <v>153.00013799999999</v>
      </c>
      <c r="L25" s="2">
        <v>-7.2469999999999999</v>
      </c>
      <c r="M25" s="2">
        <v>0</v>
      </c>
      <c r="N25" s="2">
        <v>2.4649009999999998</v>
      </c>
      <c r="O25" s="2">
        <v>0</v>
      </c>
      <c r="P25" s="2">
        <v>1.6020000000000001</v>
      </c>
      <c r="Q25" s="2">
        <v>0.361008</v>
      </c>
      <c r="R25" s="2">
        <v>0</v>
      </c>
    </row>
    <row r="26" spans="1:18" x14ac:dyDescent="0.35">
      <c r="A26" s="2">
        <v>1000</v>
      </c>
      <c r="B26" s="2">
        <v>1290</v>
      </c>
      <c r="C26" s="2">
        <v>98.285216000000005</v>
      </c>
      <c r="D26" s="2">
        <v>1</v>
      </c>
      <c r="E26" s="2">
        <v>1</v>
      </c>
      <c r="F26" s="2">
        <v>289.24458499999997</v>
      </c>
      <c r="G26" s="2">
        <v>-1236638.5361329999</v>
      </c>
      <c r="H26" s="2">
        <v>39.829669000000003</v>
      </c>
      <c r="I26" s="2">
        <v>-461.782625</v>
      </c>
      <c r="J26" s="2">
        <v>4431.2035839999999</v>
      </c>
      <c r="K26" s="2">
        <v>152.995372</v>
      </c>
      <c r="L26" s="2">
        <v>-7.3460000000000001</v>
      </c>
      <c r="M26" s="2">
        <v>0</v>
      </c>
      <c r="N26" s="2">
        <v>2.467638</v>
      </c>
      <c r="O26" s="2">
        <v>0</v>
      </c>
      <c r="P26" s="2">
        <v>1.6379999999999999</v>
      </c>
      <c r="Q26" s="2">
        <v>0.35980200000000001</v>
      </c>
      <c r="R26" s="2">
        <v>0</v>
      </c>
    </row>
    <row r="27" spans="1:18" x14ac:dyDescent="0.35">
      <c r="A27" s="2">
        <v>1000</v>
      </c>
      <c r="B27" s="2">
        <v>1280</v>
      </c>
      <c r="C27" s="2">
        <v>98.285447000000005</v>
      </c>
      <c r="D27" s="2">
        <v>1</v>
      </c>
      <c r="E27" s="2">
        <v>1</v>
      </c>
      <c r="F27" s="2">
        <v>288.26321100000001</v>
      </c>
      <c r="G27" s="2">
        <v>-1238171.760339</v>
      </c>
      <c r="H27" s="2">
        <v>39.785581000000001</v>
      </c>
      <c r="I27" s="2">
        <v>-460.086838</v>
      </c>
      <c r="J27" s="2">
        <v>4427.4362609999998</v>
      </c>
      <c r="K27" s="2">
        <v>152.99067500000001</v>
      </c>
      <c r="L27" s="2">
        <v>-7.4470000000000001</v>
      </c>
      <c r="M27" s="2">
        <v>0</v>
      </c>
      <c r="N27" s="2">
        <v>2.4703789999999999</v>
      </c>
      <c r="O27" s="2">
        <v>0</v>
      </c>
      <c r="P27" s="2">
        <v>1.675</v>
      </c>
      <c r="Q27" s="2">
        <v>0.35859099999999999</v>
      </c>
      <c r="R27" s="2">
        <v>0</v>
      </c>
    </row>
    <row r="28" spans="1:18" x14ac:dyDescent="0.35">
      <c r="A28" s="2">
        <v>1000</v>
      </c>
      <c r="B28" s="2">
        <v>1270</v>
      </c>
      <c r="C28" s="2">
        <v>98.285691</v>
      </c>
      <c r="D28" s="2">
        <v>1</v>
      </c>
      <c r="E28" s="2">
        <v>1</v>
      </c>
      <c r="F28" s="2">
        <v>287.27554700000002</v>
      </c>
      <c r="G28" s="2">
        <v>-1239705.1408909999</v>
      </c>
      <c r="H28" s="2">
        <v>39.741543</v>
      </c>
      <c r="I28" s="2">
        <v>-458.39418000000001</v>
      </c>
      <c r="J28" s="2">
        <v>4423.5693259999998</v>
      </c>
      <c r="K28" s="2">
        <v>152.98604900000001</v>
      </c>
      <c r="L28" s="2">
        <v>-7.5490000000000004</v>
      </c>
      <c r="M28" s="2">
        <v>0</v>
      </c>
      <c r="N28" s="2">
        <v>2.473122</v>
      </c>
      <c r="O28" s="2">
        <v>0</v>
      </c>
      <c r="P28" s="2">
        <v>1.7130000000000001</v>
      </c>
      <c r="Q28" s="2">
        <v>0.357373</v>
      </c>
      <c r="R28" s="2">
        <v>0</v>
      </c>
    </row>
    <row r="29" spans="1:18" x14ac:dyDescent="0.35">
      <c r="A29" s="2">
        <v>1000</v>
      </c>
      <c r="B29" s="2">
        <v>1260</v>
      </c>
      <c r="C29" s="2">
        <v>98.285949000000002</v>
      </c>
      <c r="D29" s="2">
        <v>1</v>
      </c>
      <c r="E29" s="2">
        <v>1</v>
      </c>
      <c r="F29" s="2">
        <v>286.28150799999997</v>
      </c>
      <c r="G29" s="2">
        <v>-1241238.685757</v>
      </c>
      <c r="H29" s="2">
        <v>39.697555000000001</v>
      </c>
      <c r="I29" s="2">
        <v>-456.70467600000001</v>
      </c>
      <c r="J29" s="2">
        <v>4419.6028800000004</v>
      </c>
      <c r="K29" s="2">
        <v>152.98149599999999</v>
      </c>
      <c r="L29" s="2">
        <v>-7.6520000000000001</v>
      </c>
      <c r="M29" s="2">
        <v>0</v>
      </c>
      <c r="N29" s="2">
        <v>2.4758689999999999</v>
      </c>
      <c r="O29" s="2">
        <v>0</v>
      </c>
      <c r="P29" s="2">
        <v>1.7509999999999999</v>
      </c>
      <c r="Q29" s="2">
        <v>0.35615000000000002</v>
      </c>
      <c r="R29" s="2">
        <v>0</v>
      </c>
    </row>
    <row r="30" spans="1:18" x14ac:dyDescent="0.35">
      <c r="A30" s="2">
        <v>1000</v>
      </c>
      <c r="B30" s="2">
        <v>1250</v>
      </c>
      <c r="C30" s="2">
        <v>98.286221999999995</v>
      </c>
      <c r="D30" s="2">
        <v>1</v>
      </c>
      <c r="E30" s="2">
        <v>1</v>
      </c>
      <c r="F30" s="2">
        <v>285.28101199999998</v>
      </c>
      <c r="G30" s="2">
        <v>-1242772.4032389999</v>
      </c>
      <c r="H30" s="2">
        <v>39.653618999999999</v>
      </c>
      <c r="I30" s="2">
        <v>-455.018351</v>
      </c>
      <c r="J30" s="2">
        <v>4415.5370279999997</v>
      </c>
      <c r="K30" s="2">
        <v>152.97701900000001</v>
      </c>
      <c r="L30" s="2">
        <v>-7.7569999999999997</v>
      </c>
      <c r="M30" s="2">
        <v>0</v>
      </c>
      <c r="N30" s="2">
        <v>2.4786190000000001</v>
      </c>
      <c r="O30" s="2">
        <v>0</v>
      </c>
      <c r="P30" s="2">
        <v>1.79</v>
      </c>
      <c r="Q30" s="2">
        <v>0.35492200000000002</v>
      </c>
      <c r="R30" s="2">
        <v>0</v>
      </c>
    </row>
    <row r="31" spans="1:18" x14ac:dyDescent="0.35">
      <c r="A31" s="2">
        <v>1000</v>
      </c>
      <c r="B31" s="2">
        <v>1240</v>
      </c>
      <c r="C31" s="2">
        <v>98.286508999999995</v>
      </c>
      <c r="D31" s="2">
        <v>1</v>
      </c>
      <c r="E31" s="2">
        <v>1</v>
      </c>
      <c r="F31" s="2">
        <v>284.27397200000001</v>
      </c>
      <c r="G31" s="2">
        <v>-1244306.3019910001</v>
      </c>
      <c r="H31" s="2">
        <v>39.609737000000003</v>
      </c>
      <c r="I31" s="2">
        <v>-453.33522900000003</v>
      </c>
      <c r="J31" s="2">
        <v>4411.3718779999999</v>
      </c>
      <c r="K31" s="2">
        <v>152.97261900000001</v>
      </c>
      <c r="L31" s="2">
        <v>-7.8630000000000004</v>
      </c>
      <c r="M31" s="2">
        <v>0</v>
      </c>
      <c r="N31" s="2">
        <v>2.4813719999999999</v>
      </c>
      <c r="O31" s="2">
        <v>0</v>
      </c>
      <c r="P31" s="2">
        <v>1.829</v>
      </c>
      <c r="Q31" s="2">
        <v>0.353688</v>
      </c>
      <c r="R31" s="2">
        <v>0</v>
      </c>
    </row>
    <row r="32" spans="1:18" x14ac:dyDescent="0.35">
      <c r="A32" s="2">
        <v>1000</v>
      </c>
      <c r="B32" s="2">
        <v>1230</v>
      </c>
      <c r="C32" s="2">
        <v>98.285956999999996</v>
      </c>
      <c r="D32" s="2">
        <v>0.99292731393005595</v>
      </c>
      <c r="E32" s="2">
        <v>0.994479</v>
      </c>
      <c r="F32" s="2">
        <v>283.03923800000001</v>
      </c>
      <c r="G32" s="2">
        <v>-1246158.204779</v>
      </c>
      <c r="H32" s="2">
        <v>39.550271000000002</v>
      </c>
      <c r="I32" s="2">
        <v>-451.23802799999999</v>
      </c>
      <c r="J32" s="2">
        <v>4392.9365909999997</v>
      </c>
      <c r="K32" s="2">
        <v>152.58463800000001</v>
      </c>
      <c r="L32" s="2">
        <v>-7.97</v>
      </c>
      <c r="M32" s="2">
        <v>0</v>
      </c>
      <c r="N32" s="2">
        <v>2.4812120000000002</v>
      </c>
      <c r="O32" s="2">
        <v>3.1834989999999999</v>
      </c>
      <c r="P32" s="2">
        <v>1.89</v>
      </c>
      <c r="Q32" s="2">
        <v>0.35360000000000003</v>
      </c>
      <c r="R32" s="2">
        <v>0</v>
      </c>
    </row>
    <row r="33" spans="1:18" x14ac:dyDescent="0.35">
      <c r="A33" s="2">
        <v>1000</v>
      </c>
      <c r="B33" s="2">
        <v>1220</v>
      </c>
      <c r="C33" s="2">
        <v>97.591098000000002</v>
      </c>
      <c r="D33" s="2">
        <v>0.99172083801806898</v>
      </c>
      <c r="E33" s="2">
        <v>0.99354600000000004</v>
      </c>
      <c r="F33" s="2">
        <v>280.05470400000002</v>
      </c>
      <c r="G33" s="2">
        <v>-1239048.927564</v>
      </c>
      <c r="H33" s="2">
        <v>39.270679000000001</v>
      </c>
      <c r="I33" s="2">
        <v>-448.92570000000001</v>
      </c>
      <c r="J33" s="2">
        <v>4361.6247860000003</v>
      </c>
      <c r="K33" s="2">
        <v>151.245848</v>
      </c>
      <c r="L33" s="2">
        <v>-8.0790000000000006</v>
      </c>
      <c r="M33" s="2">
        <v>0</v>
      </c>
      <c r="N33" s="2">
        <v>2.4805220000000001</v>
      </c>
      <c r="O33" s="2">
        <v>3.1879659999999999</v>
      </c>
      <c r="P33" s="2">
        <v>1.956</v>
      </c>
      <c r="Q33" s="2">
        <v>0.35366300000000001</v>
      </c>
      <c r="R33" s="2">
        <v>0</v>
      </c>
    </row>
    <row r="34" spans="1:18" x14ac:dyDescent="0.35">
      <c r="A34" s="2">
        <v>1000</v>
      </c>
      <c r="B34" s="2">
        <v>1210</v>
      </c>
      <c r="C34" s="2">
        <v>96.783428999999998</v>
      </c>
      <c r="D34" s="2">
        <v>0.99199764892666498</v>
      </c>
      <c r="E34" s="2">
        <v>0.99377300000000002</v>
      </c>
      <c r="F34" s="2">
        <v>276.81346000000002</v>
      </c>
      <c r="G34" s="2">
        <v>-1230454.2479020001</v>
      </c>
      <c r="H34" s="2">
        <v>38.957217</v>
      </c>
      <c r="I34" s="2">
        <v>-446.62274500000001</v>
      </c>
      <c r="J34" s="2">
        <v>4329.2146990000001</v>
      </c>
      <c r="K34" s="2">
        <v>149.78297000000001</v>
      </c>
      <c r="L34" s="2">
        <v>-8.19</v>
      </c>
      <c r="M34" s="2">
        <v>0</v>
      </c>
      <c r="N34" s="2">
        <v>2.479914</v>
      </c>
      <c r="O34" s="2">
        <v>3.192517</v>
      </c>
      <c r="P34" s="2">
        <v>2.0219999999999998</v>
      </c>
      <c r="Q34" s="2">
        <v>0.35363299999999998</v>
      </c>
      <c r="R34" s="2">
        <v>0</v>
      </c>
    </row>
    <row r="35" spans="1:18" x14ac:dyDescent="0.35">
      <c r="A35" s="2">
        <v>1000</v>
      </c>
      <c r="B35" s="2">
        <v>1200</v>
      </c>
      <c r="C35" s="2">
        <v>96.009253999999999</v>
      </c>
      <c r="D35" s="2">
        <v>0.99226529985878997</v>
      </c>
      <c r="E35" s="2">
        <v>0.99399099999999996</v>
      </c>
      <c r="F35" s="2">
        <v>273.69194700000003</v>
      </c>
      <c r="G35" s="2">
        <v>-1222247.6824119999</v>
      </c>
      <c r="H35" s="2">
        <v>38.655757999999999</v>
      </c>
      <c r="I35" s="2">
        <v>-444.361784</v>
      </c>
      <c r="J35" s="2">
        <v>4297.8763669999998</v>
      </c>
      <c r="K35" s="2">
        <v>144.931397</v>
      </c>
      <c r="L35" s="2">
        <v>-8.3019999999999996</v>
      </c>
      <c r="M35" s="2">
        <v>0</v>
      </c>
      <c r="N35" s="2">
        <v>2.4793859999999999</v>
      </c>
      <c r="O35" s="2">
        <v>3.1971560000000001</v>
      </c>
      <c r="P35" s="2">
        <v>2.089</v>
      </c>
      <c r="Q35" s="2">
        <v>0.353516</v>
      </c>
      <c r="R35" s="2">
        <v>0</v>
      </c>
    </row>
    <row r="36" spans="1:18" x14ac:dyDescent="0.35">
      <c r="A36" s="2">
        <v>1000</v>
      </c>
      <c r="B36" s="2">
        <v>1190</v>
      </c>
      <c r="C36" s="2">
        <v>95.267121000000003</v>
      </c>
      <c r="D36" s="2">
        <v>0.992353642039429</v>
      </c>
      <c r="E36" s="2">
        <v>0.99409899999999995</v>
      </c>
      <c r="F36" s="2">
        <v>270.67243500000001</v>
      </c>
      <c r="G36" s="2">
        <v>-1214430.7457340001</v>
      </c>
      <c r="H36" s="2">
        <v>38.365133</v>
      </c>
      <c r="I36" s="2">
        <v>-442.11707799999999</v>
      </c>
      <c r="J36" s="2">
        <v>4266.8900020000001</v>
      </c>
      <c r="K36" s="2">
        <v>143.57308599999999</v>
      </c>
      <c r="L36" s="2">
        <v>-8.4149999999999991</v>
      </c>
      <c r="M36" s="2">
        <v>0</v>
      </c>
      <c r="N36" s="2">
        <v>2.4788079999999999</v>
      </c>
      <c r="O36" s="2">
        <v>3.2178810000000002</v>
      </c>
      <c r="P36" s="2">
        <v>2.157</v>
      </c>
      <c r="Q36" s="2">
        <v>0.35343000000000002</v>
      </c>
      <c r="R36" s="2">
        <v>0</v>
      </c>
    </row>
    <row r="37" spans="1:18" x14ac:dyDescent="0.35">
      <c r="A37" s="2">
        <v>1000</v>
      </c>
      <c r="B37" s="2">
        <v>1180</v>
      </c>
      <c r="C37" s="2">
        <v>94.540171000000001</v>
      </c>
      <c r="D37" s="2">
        <v>0.992579381056379</v>
      </c>
      <c r="E37" s="2">
        <v>0.99428799999999995</v>
      </c>
      <c r="F37" s="2">
        <v>267.71171800000002</v>
      </c>
      <c r="G37" s="2">
        <v>-1206823.637848</v>
      </c>
      <c r="H37" s="2">
        <v>38.081676999999999</v>
      </c>
      <c r="I37" s="2">
        <v>-439.90695899999997</v>
      </c>
      <c r="J37" s="2">
        <v>4236.7316840000003</v>
      </c>
      <c r="K37" s="2">
        <v>142.252557</v>
      </c>
      <c r="L37" s="2">
        <v>-8.5299999999999994</v>
      </c>
      <c r="M37" s="2">
        <v>0</v>
      </c>
      <c r="N37" s="2">
        <v>2.478297</v>
      </c>
      <c r="O37" s="2">
        <v>3.2251949999999998</v>
      </c>
      <c r="P37" s="2">
        <v>2.2250000000000001</v>
      </c>
      <c r="Q37" s="2">
        <v>0.35327199999999997</v>
      </c>
      <c r="R37" s="2">
        <v>0</v>
      </c>
    </row>
    <row r="38" spans="1:18" x14ac:dyDescent="0.35">
      <c r="A38" s="2">
        <v>1000</v>
      </c>
      <c r="B38" s="2">
        <v>1170</v>
      </c>
      <c r="C38" s="2">
        <v>93.840136999999999</v>
      </c>
      <c r="D38" s="2">
        <v>0.99282151462280999</v>
      </c>
      <c r="E38" s="2">
        <v>0.99448499999999995</v>
      </c>
      <c r="F38" s="2">
        <v>264.83519799999999</v>
      </c>
      <c r="G38" s="2">
        <v>-1199548.2360759999</v>
      </c>
      <c r="H38" s="2">
        <v>37.808093</v>
      </c>
      <c r="I38" s="2">
        <v>-437.73257000000001</v>
      </c>
      <c r="J38" s="2">
        <v>4207.4889199999998</v>
      </c>
      <c r="K38" s="2">
        <v>140.983071</v>
      </c>
      <c r="L38" s="2">
        <v>-8.6460000000000008</v>
      </c>
      <c r="M38" s="2">
        <v>0</v>
      </c>
      <c r="N38" s="2">
        <v>2.4778609999999999</v>
      </c>
      <c r="O38" s="2">
        <v>3.2305510000000002</v>
      </c>
      <c r="P38" s="2">
        <v>2.2949999999999999</v>
      </c>
      <c r="Q38" s="2">
        <v>0.35303699999999999</v>
      </c>
      <c r="R38" s="2">
        <v>0</v>
      </c>
    </row>
    <row r="39" spans="1:18" x14ac:dyDescent="0.35">
      <c r="A39" s="2">
        <v>1000</v>
      </c>
      <c r="B39" s="2">
        <v>1160</v>
      </c>
      <c r="C39" s="2">
        <v>93.168035000000003</v>
      </c>
      <c r="D39" s="2">
        <v>0.99305507219943301</v>
      </c>
      <c r="E39" s="2">
        <v>0.99467399999999995</v>
      </c>
      <c r="F39" s="2">
        <v>262.04368799999997</v>
      </c>
      <c r="G39" s="2">
        <v>-1192614.2392480001</v>
      </c>
      <c r="H39" s="2">
        <v>37.544479000000003</v>
      </c>
      <c r="I39" s="2">
        <v>-435.59231999999997</v>
      </c>
      <c r="J39" s="2">
        <v>4179.1293530000003</v>
      </c>
      <c r="K39" s="2">
        <v>139.76484099999999</v>
      </c>
      <c r="L39" s="2">
        <v>-8.7650000000000006</v>
      </c>
      <c r="M39" s="2">
        <v>0</v>
      </c>
      <c r="N39" s="2">
        <v>2.4774980000000002</v>
      </c>
      <c r="O39" s="2">
        <v>3.2360579999999999</v>
      </c>
      <c r="P39" s="2">
        <v>2.3639999999999999</v>
      </c>
      <c r="Q39" s="2">
        <v>0.35272799999999999</v>
      </c>
      <c r="R39" s="2">
        <v>0</v>
      </c>
    </row>
    <row r="40" spans="1:18" x14ac:dyDescent="0.35">
      <c r="A40" s="2">
        <v>1000</v>
      </c>
      <c r="B40" s="2">
        <v>1150</v>
      </c>
      <c r="C40" s="2">
        <v>92.522065999999995</v>
      </c>
      <c r="D40" s="2">
        <v>0.97644160956511505</v>
      </c>
      <c r="E40" s="2">
        <v>0.97967400000000004</v>
      </c>
      <c r="F40" s="2">
        <v>258.96105899999998</v>
      </c>
      <c r="G40" s="2">
        <v>-1186526.5418420001</v>
      </c>
      <c r="H40" s="2">
        <v>37.266720999999997</v>
      </c>
      <c r="I40" s="2">
        <v>-430.89674500000001</v>
      </c>
      <c r="J40" s="2">
        <v>4130.4376119999997</v>
      </c>
      <c r="K40" s="2">
        <v>138.13438300000001</v>
      </c>
      <c r="L40" s="2">
        <v>-8.8849999999999998</v>
      </c>
      <c r="M40" s="2">
        <v>0</v>
      </c>
      <c r="N40" s="2">
        <v>2.4745080000000002</v>
      </c>
      <c r="O40" s="2">
        <v>2.8775119999999998</v>
      </c>
      <c r="P40" s="2">
        <v>2.4279999999999999</v>
      </c>
      <c r="Q40" s="2">
        <v>0.361433</v>
      </c>
      <c r="R40" s="2">
        <v>0</v>
      </c>
    </row>
    <row r="41" spans="1:18" x14ac:dyDescent="0.35">
      <c r="A41" s="2">
        <v>1000</v>
      </c>
      <c r="B41" s="2">
        <v>1140</v>
      </c>
      <c r="C41" s="2">
        <v>90.343275000000006</v>
      </c>
      <c r="D41" s="2">
        <v>0.93020439487900997</v>
      </c>
      <c r="E41" s="2">
        <v>0.93789800000000001</v>
      </c>
      <c r="F41" s="2">
        <v>251.25937200000001</v>
      </c>
      <c r="G41" s="2">
        <v>-1160789.5740469999</v>
      </c>
      <c r="H41" s="2">
        <v>36.370305999999999</v>
      </c>
      <c r="I41" s="2">
        <v>-418.49102299999998</v>
      </c>
      <c r="J41" s="2">
        <v>4011.9069169999998</v>
      </c>
      <c r="K41" s="2">
        <v>133.41842600000001</v>
      </c>
      <c r="L41" s="2">
        <v>-9.0060000000000002</v>
      </c>
      <c r="M41" s="2">
        <v>0</v>
      </c>
      <c r="N41" s="2">
        <v>2.4636079999999998</v>
      </c>
      <c r="O41" s="2">
        <v>2.7917239999999999</v>
      </c>
      <c r="P41" s="2">
        <v>2.4710000000000001</v>
      </c>
      <c r="Q41" s="2">
        <v>0.397733</v>
      </c>
      <c r="R41" s="2">
        <v>0</v>
      </c>
    </row>
    <row r="42" spans="1:18" x14ac:dyDescent="0.35">
      <c r="A42" s="2">
        <v>1000</v>
      </c>
      <c r="B42" s="2">
        <v>1130</v>
      </c>
      <c r="C42" s="2">
        <v>84.037863999999999</v>
      </c>
      <c r="D42" s="2">
        <v>0.93471177462445898</v>
      </c>
      <c r="E42" s="2">
        <v>0.94215400000000005</v>
      </c>
      <c r="F42" s="2">
        <v>233.979816</v>
      </c>
      <c r="G42" s="2">
        <v>-1078147.313907</v>
      </c>
      <c r="H42" s="2">
        <v>33.987094999999997</v>
      </c>
      <c r="I42" s="2">
        <v>-405.33603599999998</v>
      </c>
      <c r="J42" s="2">
        <v>3866.9766559999998</v>
      </c>
      <c r="K42" s="2">
        <v>123.898419</v>
      </c>
      <c r="L42" s="2">
        <v>-9.1289999999999996</v>
      </c>
      <c r="M42" s="2">
        <v>0</v>
      </c>
      <c r="N42" s="2">
        <v>2.453109</v>
      </c>
      <c r="O42" s="2">
        <v>2.7907459999999999</v>
      </c>
      <c r="P42" s="2">
        <v>2.5110000000000001</v>
      </c>
      <c r="Q42" s="2">
        <v>0.43388700000000002</v>
      </c>
      <c r="R42" s="2">
        <v>0</v>
      </c>
    </row>
    <row r="43" spans="1:18" x14ac:dyDescent="0.35">
      <c r="A43" s="2">
        <v>1000</v>
      </c>
      <c r="B43" s="2">
        <v>1120</v>
      </c>
      <c r="C43" s="2">
        <v>78.553100000000001</v>
      </c>
      <c r="D43" s="2">
        <v>0.92562871939118396</v>
      </c>
      <c r="E43" s="2">
        <v>0.93704200000000004</v>
      </c>
      <c r="F43" s="2">
        <v>218.55130500000001</v>
      </c>
      <c r="G43" s="2">
        <v>-1006856.6959169999</v>
      </c>
      <c r="H43" s="2">
        <v>31.819863999999999</v>
      </c>
      <c r="I43" s="2">
        <v>-392.63056899999998</v>
      </c>
      <c r="J43" s="2">
        <v>3727.7691289999998</v>
      </c>
      <c r="K43" s="2">
        <v>115.206895</v>
      </c>
      <c r="L43" s="2">
        <v>-9.2539999999999996</v>
      </c>
      <c r="M43" s="2">
        <v>0</v>
      </c>
      <c r="N43" s="2">
        <v>2.4386109999999999</v>
      </c>
      <c r="O43" s="2">
        <v>2.9162309999999998</v>
      </c>
      <c r="P43" s="2">
        <v>2.556</v>
      </c>
      <c r="Q43" s="2">
        <v>0.47473500000000002</v>
      </c>
      <c r="R43" s="2">
        <v>0</v>
      </c>
    </row>
    <row r="44" spans="1:18" x14ac:dyDescent="0.35">
      <c r="A44" s="2">
        <v>1000</v>
      </c>
      <c r="B44" s="2">
        <v>1110</v>
      </c>
      <c r="C44" s="2">
        <v>72.714551</v>
      </c>
      <c r="D44" s="2">
        <v>0.92875920079044005</v>
      </c>
      <c r="E44" s="2">
        <v>0.94057400000000002</v>
      </c>
      <c r="F44" s="2">
        <v>202.73014000000001</v>
      </c>
      <c r="G44" s="2">
        <v>-931283.85216100002</v>
      </c>
      <c r="H44" s="2">
        <v>29.626539999999999</v>
      </c>
      <c r="I44" s="2">
        <v>-381.11638099999999</v>
      </c>
      <c r="J44" s="2">
        <v>3587.6121450000001</v>
      </c>
      <c r="K44" s="2">
        <v>106.40101300000001</v>
      </c>
      <c r="L44" s="2">
        <v>-9.3810000000000002</v>
      </c>
      <c r="M44" s="2">
        <v>0</v>
      </c>
      <c r="N44" s="2">
        <v>2.423543</v>
      </c>
      <c r="O44" s="2">
        <v>2.9423189999999999</v>
      </c>
      <c r="P44" s="2">
        <v>2.6030000000000002</v>
      </c>
      <c r="Q44" s="2">
        <v>0.51537200000000005</v>
      </c>
      <c r="R44" s="2">
        <v>0</v>
      </c>
    </row>
    <row r="45" spans="1:18" x14ac:dyDescent="0.35">
      <c r="A45" s="2">
        <v>1000</v>
      </c>
      <c r="B45" s="2">
        <v>1100</v>
      </c>
      <c r="C45" s="2">
        <v>67.538813000000005</v>
      </c>
      <c r="D45" s="2">
        <v>0.93398529086025905</v>
      </c>
      <c r="E45" s="2">
        <v>0.94524600000000003</v>
      </c>
      <c r="F45" s="2">
        <v>188.773315</v>
      </c>
      <c r="G45" s="2">
        <v>-864495.27687399997</v>
      </c>
      <c r="H45" s="2">
        <v>27.701391000000001</v>
      </c>
      <c r="I45" s="2">
        <v>-370.88699600000001</v>
      </c>
      <c r="J45" s="2">
        <v>3463.3241699999999</v>
      </c>
      <c r="K45" s="2">
        <v>98.671873000000005</v>
      </c>
      <c r="L45" s="2">
        <v>-9.51</v>
      </c>
      <c r="M45" s="2">
        <v>0</v>
      </c>
      <c r="N45" s="2">
        <v>2.4090569999999998</v>
      </c>
      <c r="O45" s="2">
        <v>2.9395099999999998</v>
      </c>
      <c r="P45" s="2">
        <v>2.649</v>
      </c>
      <c r="Q45" s="2">
        <v>0.55454400000000004</v>
      </c>
      <c r="R45" s="2">
        <v>0</v>
      </c>
    </row>
    <row r="46" spans="1:18" x14ac:dyDescent="0.35">
      <c r="A46" s="2">
        <v>1000</v>
      </c>
      <c r="B46" s="2">
        <v>1090</v>
      </c>
      <c r="C46" s="2">
        <v>63.084845999999999</v>
      </c>
      <c r="D46" s="2">
        <v>0.93817730723925796</v>
      </c>
      <c r="E46" s="2">
        <v>0.94906999999999997</v>
      </c>
      <c r="F46" s="2">
        <v>176.71537599999999</v>
      </c>
      <c r="G46" s="2">
        <v>-807119.06309399998</v>
      </c>
      <c r="H46" s="2">
        <v>26.039615999999999</v>
      </c>
      <c r="I46" s="2">
        <v>-361.67849000000001</v>
      </c>
      <c r="J46" s="2">
        <v>3353.5184709999999</v>
      </c>
      <c r="K46" s="2">
        <v>92.007012000000003</v>
      </c>
      <c r="L46" s="2">
        <v>-9.64</v>
      </c>
      <c r="M46" s="2">
        <v>0</v>
      </c>
      <c r="N46" s="2">
        <v>2.394844</v>
      </c>
      <c r="O46" s="2">
        <v>2.9407839999999998</v>
      </c>
      <c r="P46" s="2">
        <v>2.6960000000000002</v>
      </c>
      <c r="Q46" s="2">
        <v>0.59235099999999996</v>
      </c>
      <c r="R46" s="2">
        <v>0</v>
      </c>
    </row>
    <row r="47" spans="1:18" x14ac:dyDescent="0.35">
      <c r="A47" s="2">
        <v>1000</v>
      </c>
      <c r="B47" s="2">
        <v>1080</v>
      </c>
      <c r="C47" s="2">
        <v>59.189188999999999</v>
      </c>
      <c r="D47" s="2">
        <v>0.93870315281934902</v>
      </c>
      <c r="E47" s="2">
        <v>0.94989100000000004</v>
      </c>
      <c r="F47" s="2">
        <v>166.061984</v>
      </c>
      <c r="G47" s="2">
        <v>-757156.58203399996</v>
      </c>
      <c r="H47" s="2">
        <v>24.587762000000001</v>
      </c>
      <c r="I47" s="2">
        <v>-352.95340399999998</v>
      </c>
      <c r="J47" s="2">
        <v>3246.680511</v>
      </c>
      <c r="K47" s="2">
        <v>86.095257000000004</v>
      </c>
      <c r="L47" s="2">
        <v>-9.7729999999999997</v>
      </c>
      <c r="M47" s="2">
        <v>0</v>
      </c>
      <c r="N47" s="2">
        <v>2.378908</v>
      </c>
      <c r="O47" s="2">
        <v>2.9447580000000002</v>
      </c>
      <c r="P47" s="2">
        <v>2.7509999999999999</v>
      </c>
      <c r="Q47" s="2">
        <v>0.63023700000000005</v>
      </c>
      <c r="R47" s="2">
        <v>0</v>
      </c>
    </row>
    <row r="48" spans="1:18" x14ac:dyDescent="0.35">
      <c r="A48" s="2">
        <v>1000</v>
      </c>
      <c r="B48" s="2">
        <v>1070</v>
      </c>
      <c r="C48" s="2">
        <v>55.566325999999997</v>
      </c>
      <c r="D48" s="2">
        <v>0.94275233450921103</v>
      </c>
      <c r="E48" s="2">
        <v>0.95330499999999996</v>
      </c>
      <c r="F48" s="2">
        <v>156.24198799999999</v>
      </c>
      <c r="G48" s="2">
        <v>-710718.81166200002</v>
      </c>
      <c r="H48" s="2">
        <v>23.247057999999999</v>
      </c>
      <c r="I48" s="2">
        <v>-344.87694499999998</v>
      </c>
      <c r="J48" s="2">
        <v>3151.455563</v>
      </c>
      <c r="K48" s="2">
        <v>80.688952</v>
      </c>
      <c r="L48" s="2">
        <v>-9.907</v>
      </c>
      <c r="M48" s="2">
        <v>0</v>
      </c>
      <c r="N48" s="2">
        <v>2.363794</v>
      </c>
      <c r="O48" s="2">
        <v>2.9304130000000002</v>
      </c>
      <c r="P48" s="2">
        <v>2.8039999999999998</v>
      </c>
      <c r="Q48" s="2">
        <v>0.66678899999999997</v>
      </c>
      <c r="R48" s="2">
        <v>0</v>
      </c>
    </row>
    <row r="49" spans="1:18" x14ac:dyDescent="0.35">
      <c r="A49" s="2">
        <v>1000</v>
      </c>
      <c r="B49" s="2">
        <v>1060</v>
      </c>
      <c r="C49" s="2">
        <v>52.389417999999999</v>
      </c>
      <c r="D49" s="2">
        <v>0.94684341705628805</v>
      </c>
      <c r="E49" s="2">
        <v>0.95667500000000005</v>
      </c>
      <c r="F49" s="2">
        <v>147.61325400000001</v>
      </c>
      <c r="G49" s="2">
        <v>-670007.08656199998</v>
      </c>
      <c r="H49" s="2">
        <v>22.065579</v>
      </c>
      <c r="I49" s="2">
        <v>-337.467106</v>
      </c>
      <c r="J49" s="2">
        <v>3068.391012</v>
      </c>
      <c r="K49" s="2">
        <v>75.965169000000003</v>
      </c>
      <c r="L49" s="2">
        <v>-10.044</v>
      </c>
      <c r="M49" s="2">
        <v>0</v>
      </c>
      <c r="N49" s="2">
        <v>2.3498589999999999</v>
      </c>
      <c r="O49" s="2">
        <v>2.9130660000000002</v>
      </c>
      <c r="P49" s="2">
        <v>2.85</v>
      </c>
      <c r="Q49" s="2">
        <v>0.70185799999999998</v>
      </c>
      <c r="R49" s="2">
        <v>0</v>
      </c>
    </row>
    <row r="50" spans="1:18" x14ac:dyDescent="0.35">
      <c r="A50" s="2">
        <v>1000</v>
      </c>
      <c r="B50" s="2">
        <v>1050</v>
      </c>
      <c r="C50" s="2">
        <v>49.608635999999997</v>
      </c>
      <c r="D50" s="2">
        <v>0.95019242970457296</v>
      </c>
      <c r="E50" s="2">
        <v>0.95942799999999995</v>
      </c>
      <c r="F50" s="2">
        <v>140.02538899999999</v>
      </c>
      <c r="G50" s="2">
        <v>-634384.75334199995</v>
      </c>
      <c r="H50" s="2">
        <v>21.023785</v>
      </c>
      <c r="I50" s="2">
        <v>-330.60419400000001</v>
      </c>
      <c r="J50" s="2">
        <v>2995.1065050000002</v>
      </c>
      <c r="K50" s="2">
        <v>71.831547999999998</v>
      </c>
      <c r="L50" s="2">
        <v>-10.183</v>
      </c>
      <c r="M50" s="2">
        <v>0</v>
      </c>
      <c r="N50" s="2">
        <v>2.3369300000000002</v>
      </c>
      <c r="O50" s="2">
        <v>2.8967589999999999</v>
      </c>
      <c r="P50" s="2">
        <v>2.8919999999999999</v>
      </c>
      <c r="Q50" s="2">
        <v>0.73563000000000001</v>
      </c>
      <c r="R50" s="2">
        <v>0</v>
      </c>
    </row>
    <row r="51" spans="1:18" x14ac:dyDescent="0.35">
      <c r="A51" s="2">
        <v>1000</v>
      </c>
      <c r="B51" s="2">
        <v>1040</v>
      </c>
      <c r="C51" s="2">
        <v>47.141767999999999</v>
      </c>
      <c r="D51" s="2">
        <v>0.95294839122669195</v>
      </c>
      <c r="E51" s="2">
        <v>0.96168799999999999</v>
      </c>
      <c r="F51" s="2">
        <v>133.26610099999999</v>
      </c>
      <c r="G51" s="2">
        <v>-602797.24913300003</v>
      </c>
      <c r="H51" s="2">
        <v>20.093033999999999</v>
      </c>
      <c r="I51" s="2">
        <v>-324.18001099999998</v>
      </c>
      <c r="J51" s="2">
        <v>2929.5767030000002</v>
      </c>
      <c r="K51" s="2">
        <v>68.167460000000005</v>
      </c>
      <c r="L51" s="2">
        <v>-10.323</v>
      </c>
      <c r="M51" s="2">
        <v>0</v>
      </c>
      <c r="N51" s="2">
        <v>2.3248530000000001</v>
      </c>
      <c r="O51" s="2">
        <v>2.8813759999999999</v>
      </c>
      <c r="P51" s="2">
        <v>2.93</v>
      </c>
      <c r="Q51" s="2">
        <v>0.76827299999999998</v>
      </c>
      <c r="R51" s="2">
        <v>0</v>
      </c>
    </row>
    <row r="52" spans="1:18" x14ac:dyDescent="0.35">
      <c r="A52" s="2">
        <v>1000</v>
      </c>
      <c r="B52" s="2">
        <v>1030</v>
      </c>
      <c r="C52" s="2">
        <v>44.927675000000001</v>
      </c>
      <c r="D52" s="2">
        <v>0.955201997443752</v>
      </c>
      <c r="E52" s="2">
        <v>0.963534</v>
      </c>
      <c r="F52" s="2">
        <v>127.176891</v>
      </c>
      <c r="G52" s="2">
        <v>-574461.83090499998</v>
      </c>
      <c r="H52" s="2">
        <v>19.251950999999998</v>
      </c>
      <c r="I52" s="2">
        <v>-318.11053500000003</v>
      </c>
      <c r="J52" s="2">
        <v>2870.2686180000001</v>
      </c>
      <c r="K52" s="2">
        <v>64.882687000000004</v>
      </c>
      <c r="L52" s="2">
        <v>-10.465999999999999</v>
      </c>
      <c r="M52" s="2">
        <v>0</v>
      </c>
      <c r="N52" s="2">
        <v>2.3134890000000001</v>
      </c>
      <c r="O52" s="2">
        <v>2.8668650000000002</v>
      </c>
      <c r="P52" s="2">
        <v>2.9630000000000001</v>
      </c>
      <c r="Q52" s="2">
        <v>0.79994799999999999</v>
      </c>
      <c r="R52" s="2">
        <v>0</v>
      </c>
    </row>
    <row r="53" spans="1:18" x14ac:dyDescent="0.35">
      <c r="A53" s="2">
        <v>1000</v>
      </c>
      <c r="B53" s="2">
        <v>1020</v>
      </c>
      <c r="C53" s="2">
        <v>42.919020000000003</v>
      </c>
      <c r="D53" s="2">
        <v>0.95701317263813102</v>
      </c>
      <c r="E53" s="2">
        <v>0.96501599999999998</v>
      </c>
      <c r="F53" s="2">
        <v>121.63484</v>
      </c>
      <c r="G53" s="2">
        <v>-548774.48202700005</v>
      </c>
      <c r="H53" s="2">
        <v>18.48396</v>
      </c>
      <c r="I53" s="2">
        <v>-312.32808799999998</v>
      </c>
      <c r="J53" s="2">
        <v>2815.9845260000002</v>
      </c>
      <c r="K53" s="2">
        <v>61.907271999999999</v>
      </c>
      <c r="L53" s="2">
        <v>-10.611000000000001</v>
      </c>
      <c r="M53" s="2">
        <v>0</v>
      </c>
      <c r="N53" s="2">
        <v>2.3027030000000002</v>
      </c>
      <c r="O53" s="2">
        <v>2.8531580000000001</v>
      </c>
      <c r="P53" s="2">
        <v>2.992</v>
      </c>
      <c r="Q53" s="2">
        <v>0.83081400000000005</v>
      </c>
      <c r="R53" s="2">
        <v>0</v>
      </c>
    </row>
    <row r="54" spans="1:18" x14ac:dyDescent="0.35">
      <c r="A54" s="2">
        <v>1000</v>
      </c>
      <c r="B54" s="2">
        <v>1010</v>
      </c>
      <c r="C54" s="2">
        <v>41.078125</v>
      </c>
      <c r="D54" s="2">
        <v>0.95840703075463196</v>
      </c>
      <c r="E54" s="2">
        <v>0.96615799999999996</v>
      </c>
      <c r="F54" s="2">
        <v>116.541903</v>
      </c>
      <c r="G54" s="2">
        <v>-525256.96011099999</v>
      </c>
      <c r="H54" s="2">
        <v>17.775846000000001</v>
      </c>
      <c r="I54" s="2">
        <v>-306.77617500000002</v>
      </c>
      <c r="J54" s="2">
        <v>2765.9835640000001</v>
      </c>
      <c r="K54" s="2">
        <v>59.193075</v>
      </c>
      <c r="L54" s="2">
        <v>-10.757999999999999</v>
      </c>
      <c r="M54" s="2">
        <v>0</v>
      </c>
      <c r="N54" s="2">
        <v>2.292357</v>
      </c>
      <c r="O54" s="2">
        <v>2.8401610000000002</v>
      </c>
      <c r="P54" s="2">
        <v>3.0179999999999998</v>
      </c>
      <c r="Q54" s="2">
        <v>0.86104899999999995</v>
      </c>
      <c r="R54" s="2">
        <v>0</v>
      </c>
    </row>
    <row r="55" spans="1:18" x14ac:dyDescent="0.35">
      <c r="A55" s="2">
        <v>1000</v>
      </c>
      <c r="B55" s="2">
        <v>1000</v>
      </c>
      <c r="C55" s="2">
        <v>39.373705000000001</v>
      </c>
      <c r="D55" s="2">
        <v>0.95935117690239602</v>
      </c>
      <c r="E55" s="2">
        <v>0.96693399999999996</v>
      </c>
      <c r="F55" s="2">
        <v>111.816607</v>
      </c>
      <c r="G55" s="2">
        <v>-503515.45731099998</v>
      </c>
      <c r="H55" s="2">
        <v>17.116645999999999</v>
      </c>
      <c r="I55" s="2">
        <v>-301.39945799999998</v>
      </c>
      <c r="J55" s="2">
        <v>2718.9778379999998</v>
      </c>
      <c r="K55" s="2">
        <v>56.678583000000003</v>
      </c>
      <c r="L55" s="2">
        <v>-10.907999999999999</v>
      </c>
      <c r="M55" s="2">
        <v>0</v>
      </c>
      <c r="N55" s="2">
        <v>2.2822779999999998</v>
      </c>
      <c r="O55" s="2">
        <v>2.8278020000000001</v>
      </c>
      <c r="P55" s="2">
        <v>3.0390000000000001</v>
      </c>
      <c r="Q55" s="2">
        <v>0.89088400000000001</v>
      </c>
      <c r="R55" s="2">
        <v>0</v>
      </c>
    </row>
    <row r="56" spans="1:18" x14ac:dyDescent="0.35">
      <c r="A56" s="2">
        <v>1000</v>
      </c>
      <c r="B56" s="2">
        <v>990</v>
      </c>
      <c r="C56" s="2">
        <v>37.777571999999999</v>
      </c>
      <c r="D56" s="2">
        <v>0.95949415907472901</v>
      </c>
      <c r="E56" s="2">
        <v>0.96706400000000003</v>
      </c>
      <c r="F56" s="2">
        <v>107.383923</v>
      </c>
      <c r="G56" s="2">
        <v>-483204.46784599999</v>
      </c>
      <c r="H56" s="2">
        <v>16.496658</v>
      </c>
      <c r="I56" s="2">
        <v>-296.12424499999997</v>
      </c>
      <c r="J56" s="2">
        <v>2674.1963049999999</v>
      </c>
      <c r="K56" s="2">
        <v>54.327573999999998</v>
      </c>
      <c r="L56" s="2">
        <v>-11.06</v>
      </c>
      <c r="M56" s="2">
        <v>0</v>
      </c>
      <c r="N56" s="2">
        <v>2.272087</v>
      </c>
      <c r="O56" s="2">
        <v>2.8163770000000001</v>
      </c>
      <c r="P56" s="2">
        <v>3.0569999999999999</v>
      </c>
      <c r="Q56" s="2">
        <v>0.92086999999999997</v>
      </c>
      <c r="R56" s="2">
        <v>0</v>
      </c>
    </row>
    <row r="57" spans="1:18" x14ac:dyDescent="0.35">
      <c r="A57" s="2">
        <v>1000</v>
      </c>
      <c r="B57" s="2">
        <v>980</v>
      </c>
      <c r="C57" s="2">
        <v>36.252690999999999</v>
      </c>
      <c r="D57" s="2">
        <v>0.95646882860721605</v>
      </c>
      <c r="E57" s="2">
        <v>0.96471099999999999</v>
      </c>
      <c r="F57" s="2">
        <v>103.134125</v>
      </c>
      <c r="G57" s="2">
        <v>-463916.98276099999</v>
      </c>
      <c r="H57" s="2">
        <v>15.903972</v>
      </c>
      <c r="I57" s="2">
        <v>-290.71726699999999</v>
      </c>
      <c r="J57" s="2">
        <v>2628.8601440000002</v>
      </c>
      <c r="K57" s="2">
        <v>52.069768000000003</v>
      </c>
      <c r="L57" s="2">
        <v>-11.214</v>
      </c>
      <c r="M57" s="2">
        <v>0</v>
      </c>
      <c r="N57" s="2">
        <v>2.259998</v>
      </c>
      <c r="O57" s="2">
        <v>2.811906</v>
      </c>
      <c r="P57" s="2">
        <v>3.07</v>
      </c>
      <c r="Q57" s="2">
        <v>0.95352800000000004</v>
      </c>
      <c r="R57" s="2">
        <v>0</v>
      </c>
    </row>
    <row r="58" spans="1:18" x14ac:dyDescent="0.35">
      <c r="A58" s="2">
        <v>1000</v>
      </c>
      <c r="B58" s="2">
        <v>970</v>
      </c>
      <c r="C58" s="2">
        <v>34.679279999999999</v>
      </c>
      <c r="D58" s="2">
        <v>0.95606173824416296</v>
      </c>
      <c r="E58" s="2">
        <v>0.96468699999999996</v>
      </c>
      <c r="F58" s="2">
        <v>98.805279999999996</v>
      </c>
      <c r="G58" s="2">
        <v>-444338.042594</v>
      </c>
      <c r="H58" s="2">
        <v>15.294682999999999</v>
      </c>
      <c r="I58" s="2">
        <v>-285.35168399999998</v>
      </c>
      <c r="J58" s="2">
        <v>2583.5591319999999</v>
      </c>
      <c r="K58" s="2">
        <v>49.781928999999998</v>
      </c>
      <c r="L58" s="2">
        <v>-11.371</v>
      </c>
      <c r="M58" s="2">
        <v>0</v>
      </c>
      <c r="N58" s="2">
        <v>2.2471350000000001</v>
      </c>
      <c r="O58" s="2">
        <v>2.8212250000000001</v>
      </c>
      <c r="P58" s="2">
        <v>3.0819999999999999</v>
      </c>
      <c r="Q58" s="2">
        <v>0.98621000000000003</v>
      </c>
      <c r="R58" s="2">
        <v>0</v>
      </c>
    </row>
    <row r="59" spans="1:18" x14ac:dyDescent="0.35">
      <c r="A59" s="2">
        <v>1000</v>
      </c>
      <c r="B59" s="2">
        <v>960</v>
      </c>
      <c r="C59" s="2">
        <v>33.160353999999998</v>
      </c>
      <c r="D59" s="2">
        <v>0.942473001219711</v>
      </c>
      <c r="E59" s="2">
        <v>0.93903300000000001</v>
      </c>
      <c r="F59" s="2">
        <v>94.576611</v>
      </c>
      <c r="G59" s="2">
        <v>-425652.32071499998</v>
      </c>
      <c r="H59" s="2">
        <v>14.877827</v>
      </c>
      <c r="I59" s="2">
        <v>-512.69959800000004</v>
      </c>
      <c r="J59" s="2">
        <v>2769.3949419999999</v>
      </c>
      <c r="K59" s="2">
        <v>47.518813000000002</v>
      </c>
      <c r="L59" s="2">
        <v>-11.531000000000001</v>
      </c>
      <c r="M59" s="2">
        <v>0</v>
      </c>
      <c r="N59" s="2">
        <v>2.2370100000000002</v>
      </c>
      <c r="O59" s="2">
        <v>2.1030720000000001</v>
      </c>
      <c r="P59" s="2">
        <v>3.1139999999999999</v>
      </c>
      <c r="Q59" s="2">
        <v>1.0002599999999999</v>
      </c>
      <c r="R59" s="2">
        <v>0</v>
      </c>
    </row>
    <row r="60" spans="1:18" x14ac:dyDescent="0.35">
      <c r="A60" s="2">
        <v>1000</v>
      </c>
      <c r="B60" s="2">
        <v>950</v>
      </c>
      <c r="C60" s="2">
        <v>31.301559000000001</v>
      </c>
      <c r="D60" s="2">
        <v>0.93096207749346205</v>
      </c>
      <c r="E60" s="2">
        <v>0.90493800000000002</v>
      </c>
      <c r="F60" s="2">
        <v>89.583729000000005</v>
      </c>
      <c r="G60" s="2">
        <v>-402306.77107900003</v>
      </c>
      <c r="H60" s="2">
        <v>14.444857000000001</v>
      </c>
      <c r="I60" s="2">
        <v>-893.28542500000003</v>
      </c>
      <c r="J60" s="2">
        <v>3117.3034779999998</v>
      </c>
      <c r="K60" s="2">
        <v>44.838465999999997</v>
      </c>
      <c r="L60" s="2">
        <v>-11.693</v>
      </c>
      <c r="M60" s="2">
        <v>0</v>
      </c>
      <c r="N60" s="2">
        <v>2.2292869999999998</v>
      </c>
      <c r="O60" s="2">
        <v>1.5737410000000001</v>
      </c>
      <c r="P60" s="2">
        <v>3.157</v>
      </c>
      <c r="Q60" s="2">
        <v>1.0002500000000001</v>
      </c>
      <c r="R60" s="2">
        <v>0</v>
      </c>
    </row>
    <row r="61" spans="1:18" x14ac:dyDescent="0.35">
      <c r="A61" s="2">
        <v>1000</v>
      </c>
      <c r="B61" s="2">
        <v>940</v>
      </c>
      <c r="C61" s="2">
        <v>29.263477000000002</v>
      </c>
      <c r="D61" s="2">
        <v>0.92956524147323405</v>
      </c>
      <c r="E61" s="2">
        <v>0.87970099999999996</v>
      </c>
      <c r="F61" s="2">
        <v>84.253546999999998</v>
      </c>
      <c r="G61" s="2">
        <v>-376357.74611599999</v>
      </c>
      <c r="H61" s="2">
        <v>13.915792</v>
      </c>
      <c r="I61" s="2">
        <v>-1239.246572</v>
      </c>
      <c r="J61" s="2">
        <v>3446.1444769999998</v>
      </c>
      <c r="K61" s="2">
        <v>41.995002999999997</v>
      </c>
      <c r="L61" s="2">
        <v>-11.856999999999999</v>
      </c>
      <c r="M61" s="2">
        <v>0</v>
      </c>
      <c r="N61" s="2">
        <v>2.2220960000000001</v>
      </c>
      <c r="O61" s="2">
        <v>1.2312399999999999</v>
      </c>
      <c r="P61" s="2">
        <v>3.194</v>
      </c>
      <c r="Q61" s="2">
        <v>1.00024</v>
      </c>
      <c r="R61" s="2">
        <v>0</v>
      </c>
    </row>
    <row r="62" spans="1:18" x14ac:dyDescent="0.35">
      <c r="A62" s="2">
        <v>1000</v>
      </c>
      <c r="B62" s="2">
        <v>930</v>
      </c>
      <c r="C62" s="2">
        <v>27.394245000000002</v>
      </c>
      <c r="D62" s="2">
        <v>0.92773339527429399</v>
      </c>
      <c r="E62" s="2">
        <v>0.85473299999999997</v>
      </c>
      <c r="F62" s="2">
        <v>79.365161999999998</v>
      </c>
      <c r="G62" s="2">
        <v>-352513.95225999999</v>
      </c>
      <c r="H62" s="2">
        <v>13.421747</v>
      </c>
      <c r="I62" s="2">
        <v>-1554.442765</v>
      </c>
      <c r="J62" s="2">
        <v>3761.6744829999998</v>
      </c>
      <c r="K62" s="2">
        <v>39.398871999999997</v>
      </c>
      <c r="L62" s="2">
        <v>-12.025</v>
      </c>
      <c r="M62" s="2">
        <v>0</v>
      </c>
      <c r="N62" s="2">
        <v>2.215354</v>
      </c>
      <c r="O62" s="2">
        <v>1.01536</v>
      </c>
      <c r="P62" s="2">
        <v>3.2240000000000002</v>
      </c>
      <c r="Q62" s="2">
        <v>1.0002200000000001</v>
      </c>
      <c r="R62" s="2">
        <v>0</v>
      </c>
    </row>
    <row r="63" spans="1:18" x14ac:dyDescent="0.35">
      <c r="A63" s="2">
        <v>1000</v>
      </c>
      <c r="B63" s="2">
        <v>920</v>
      </c>
      <c r="C63" s="2">
        <v>25.671004</v>
      </c>
      <c r="D63" s="2">
        <v>0.92548987941952099</v>
      </c>
      <c r="E63" s="2">
        <v>0.83005799999999996</v>
      </c>
      <c r="F63" s="2">
        <v>74.860277999999994</v>
      </c>
      <c r="G63" s="2">
        <v>-330493.60333399998</v>
      </c>
      <c r="H63" s="2">
        <v>12.957274999999999</v>
      </c>
      <c r="I63" s="2">
        <v>-1841.8607890000001</v>
      </c>
      <c r="J63" s="2">
        <v>4065.5286919999999</v>
      </c>
      <c r="K63" s="2">
        <v>37.016804999999998</v>
      </c>
      <c r="L63" s="2">
        <v>-12.195</v>
      </c>
      <c r="M63" s="2">
        <v>0</v>
      </c>
      <c r="N63" s="2">
        <v>2.2089840000000001</v>
      </c>
      <c r="O63" s="2">
        <v>0.86864699999999995</v>
      </c>
      <c r="P63" s="2">
        <v>3.2480000000000002</v>
      </c>
      <c r="Q63" s="2">
        <v>1.0002</v>
      </c>
      <c r="R63" s="2">
        <v>0</v>
      </c>
    </row>
    <row r="64" spans="1:18" x14ac:dyDescent="0.35">
      <c r="A64" s="2">
        <v>1000</v>
      </c>
      <c r="B64" s="2">
        <v>910</v>
      </c>
      <c r="C64" s="2">
        <v>24.075168000000001</v>
      </c>
      <c r="D64" s="2">
        <v>0.92284899593347303</v>
      </c>
      <c r="E64" s="2">
        <v>0.80569100000000005</v>
      </c>
      <c r="F64" s="2">
        <v>70.691367</v>
      </c>
      <c r="G64" s="2">
        <v>-310067.37395899999</v>
      </c>
      <c r="H64" s="2">
        <v>12.517977999999999</v>
      </c>
      <c r="I64" s="2">
        <v>-2103.9645340000002</v>
      </c>
      <c r="J64" s="2">
        <v>4359.0455860000002</v>
      </c>
      <c r="K64" s="2">
        <v>34.821713000000003</v>
      </c>
      <c r="L64" s="2">
        <v>-12.368</v>
      </c>
      <c r="M64" s="2">
        <v>0</v>
      </c>
      <c r="N64" s="2">
        <v>2.2029109999999998</v>
      </c>
      <c r="O64" s="2">
        <v>0.76363300000000001</v>
      </c>
      <c r="P64" s="2">
        <v>3.2639999999999998</v>
      </c>
      <c r="Q64" s="2">
        <v>1.0001800000000001</v>
      </c>
      <c r="R64" s="2">
        <v>0</v>
      </c>
    </row>
    <row r="65" spans="1:18" x14ac:dyDescent="0.35">
      <c r="A65" s="2">
        <v>1000</v>
      </c>
      <c r="B65" s="2">
        <v>900</v>
      </c>
      <c r="C65" s="2">
        <v>22.591452</v>
      </c>
      <c r="D65" s="2">
        <v>0.91982431836479495</v>
      </c>
      <c r="E65" s="2">
        <v>0.78164999999999996</v>
      </c>
      <c r="F65" s="2">
        <v>66.819256999999993</v>
      </c>
      <c r="G65" s="2">
        <v>-291046.34424300003</v>
      </c>
      <c r="H65" s="2">
        <v>12.100232</v>
      </c>
      <c r="I65" s="2">
        <v>-2342.7624489999998</v>
      </c>
      <c r="J65" s="2">
        <v>4643.2787040000003</v>
      </c>
      <c r="K65" s="2">
        <v>32.791307000000003</v>
      </c>
      <c r="L65" s="2">
        <v>-12.544</v>
      </c>
      <c r="M65" s="2">
        <v>0</v>
      </c>
      <c r="N65" s="2">
        <v>2.197066</v>
      </c>
      <c r="O65" s="2">
        <v>0.68555100000000002</v>
      </c>
      <c r="P65" s="2">
        <v>3.2730000000000001</v>
      </c>
      <c r="Q65" s="2">
        <v>1.0001500000000001</v>
      </c>
      <c r="R65" s="2">
        <v>0</v>
      </c>
    </row>
    <row r="67" spans="1:18" x14ac:dyDescent="0.35">
      <c r="A67" s="2" t="s">
        <v>265</v>
      </c>
      <c r="B67" s="2" t="s">
        <v>539</v>
      </c>
    </row>
    <row r="69" spans="1:18" x14ac:dyDescent="0.35">
      <c r="A69" s="2" t="s">
        <v>284</v>
      </c>
      <c r="B69" s="2" t="s">
        <v>285</v>
      </c>
    </row>
    <row r="70" spans="1:18" x14ac:dyDescent="0.35">
      <c r="A70" s="2" t="s">
        <v>268</v>
      </c>
      <c r="B70" s="2" t="s">
        <v>269</v>
      </c>
      <c r="C70" s="2" t="s">
        <v>270</v>
      </c>
      <c r="D70" s="14" t="s">
        <v>286</v>
      </c>
      <c r="E70" s="14" t="s">
        <v>287</v>
      </c>
      <c r="F70" s="14" t="s">
        <v>288</v>
      </c>
      <c r="G70" s="14" t="s">
        <v>289</v>
      </c>
      <c r="H70" s="14" t="s">
        <v>290</v>
      </c>
      <c r="I70" s="14" t="s">
        <v>291</v>
      </c>
      <c r="J70" s="14" t="s">
        <v>2</v>
      </c>
      <c r="K70" s="14" t="s">
        <v>0</v>
      </c>
      <c r="L70" s="14" t="s">
        <v>1</v>
      </c>
      <c r="M70" s="14" t="s">
        <v>292</v>
      </c>
      <c r="N70" s="14" t="s">
        <v>293</v>
      </c>
      <c r="O70" s="14" t="s">
        <v>294</v>
      </c>
      <c r="P70" s="14" t="s">
        <v>295</v>
      </c>
    </row>
    <row r="71" spans="1:18" x14ac:dyDescent="0.35">
      <c r="A71" s="2">
        <v>1000</v>
      </c>
      <c r="B71" s="2">
        <v>1500</v>
      </c>
      <c r="C71" s="2">
        <v>98.282872999999995</v>
      </c>
      <c r="D71" s="14">
        <v>49.743200000000002</v>
      </c>
      <c r="E71" s="14">
        <v>1.00221</v>
      </c>
      <c r="F71" s="14">
        <v>18.950399999999998</v>
      </c>
      <c r="G71" s="14">
        <v>0.81134799999999996</v>
      </c>
      <c r="H71" s="14">
        <v>4.06988E-2</v>
      </c>
      <c r="I71" s="14">
        <v>4.1944800000000004</v>
      </c>
      <c r="J71" s="14">
        <v>0.183145</v>
      </c>
      <c r="K71" s="14">
        <v>9.1572399999999998</v>
      </c>
      <c r="L71" s="14">
        <v>9.6659799999999994</v>
      </c>
      <c r="M71" s="14">
        <v>4.5786199999999999</v>
      </c>
      <c r="N71" s="14">
        <v>7.1222999999999998E-3</v>
      </c>
      <c r="O71" s="14">
        <v>8.6485099999999995E-2</v>
      </c>
      <c r="P71" s="14">
        <v>1.5791200000000001</v>
      </c>
    </row>
    <row r="72" spans="1:18" x14ac:dyDescent="0.35">
      <c r="A72" s="2">
        <v>1000</v>
      </c>
      <c r="B72" s="2">
        <v>1500</v>
      </c>
      <c r="C72" s="2">
        <v>98.282872999999995</v>
      </c>
      <c r="D72" s="2">
        <v>49.743200000000002</v>
      </c>
      <c r="E72" s="2">
        <v>1.00221</v>
      </c>
      <c r="F72" s="2">
        <v>18.950399999999998</v>
      </c>
      <c r="G72" s="2">
        <v>0.81134799999999996</v>
      </c>
      <c r="H72" s="2">
        <v>4.06988E-2</v>
      </c>
      <c r="I72" s="2">
        <v>4.1944800000000004</v>
      </c>
      <c r="J72" s="2">
        <v>0.183145</v>
      </c>
      <c r="K72" s="2">
        <v>9.1572399999999998</v>
      </c>
      <c r="L72" s="2">
        <v>9.6659799999999994</v>
      </c>
      <c r="M72" s="2">
        <v>4.5786199999999999</v>
      </c>
      <c r="N72" s="2">
        <v>7.1222999999999998E-3</v>
      </c>
      <c r="O72" s="2">
        <v>8.6485099999999995E-2</v>
      </c>
      <c r="P72" s="2">
        <v>1.5791200000000001</v>
      </c>
    </row>
    <row r="73" spans="1:18" x14ac:dyDescent="0.35">
      <c r="A73" s="2">
        <v>1000</v>
      </c>
      <c r="B73" s="2">
        <v>1490</v>
      </c>
      <c r="C73" s="2">
        <v>98.282894999999996</v>
      </c>
      <c r="D73" s="2">
        <v>49.743099999999998</v>
      </c>
      <c r="E73" s="2">
        <v>1.00221</v>
      </c>
      <c r="F73" s="2">
        <v>18.950399999999998</v>
      </c>
      <c r="G73" s="2">
        <v>0.81156399999999995</v>
      </c>
      <c r="H73" s="2">
        <v>4.06988E-2</v>
      </c>
      <c r="I73" s="2">
        <v>4.1942899999999996</v>
      </c>
      <c r="J73" s="2">
        <v>0.183145</v>
      </c>
      <c r="K73" s="2">
        <v>9.1572399999999998</v>
      </c>
      <c r="L73" s="2">
        <v>9.6659699999999997</v>
      </c>
      <c r="M73" s="2">
        <v>4.5786199999999999</v>
      </c>
      <c r="N73" s="2">
        <v>7.1222999999999998E-3</v>
      </c>
      <c r="O73" s="2">
        <v>8.6485000000000006E-2</v>
      </c>
      <c r="P73" s="2">
        <v>1.5791200000000001</v>
      </c>
    </row>
    <row r="74" spans="1:18" x14ac:dyDescent="0.35">
      <c r="A74" s="2">
        <v>1000</v>
      </c>
      <c r="B74" s="2">
        <v>1480</v>
      </c>
      <c r="C74" s="2">
        <v>98.282923999999994</v>
      </c>
      <c r="D74" s="2">
        <v>49.743099999999998</v>
      </c>
      <c r="E74" s="2">
        <v>1.00221</v>
      </c>
      <c r="F74" s="2">
        <v>18.950399999999998</v>
      </c>
      <c r="G74" s="2">
        <v>0.81185799999999997</v>
      </c>
      <c r="H74" s="2">
        <v>4.06988E-2</v>
      </c>
      <c r="I74" s="2">
        <v>4.1940200000000001</v>
      </c>
      <c r="J74" s="2">
        <v>0.183145</v>
      </c>
      <c r="K74" s="2">
        <v>9.1572399999999998</v>
      </c>
      <c r="L74" s="2">
        <v>9.6659699999999997</v>
      </c>
      <c r="M74" s="2">
        <v>4.5786199999999999</v>
      </c>
      <c r="N74" s="2">
        <v>7.1222999999999998E-3</v>
      </c>
      <c r="O74" s="2">
        <v>8.6485000000000006E-2</v>
      </c>
      <c r="P74" s="2">
        <v>1.57911</v>
      </c>
    </row>
    <row r="75" spans="1:18" x14ac:dyDescent="0.35">
      <c r="A75" s="2">
        <v>1000</v>
      </c>
      <c r="B75" s="2">
        <v>1470</v>
      </c>
      <c r="C75" s="2">
        <v>98.282960000000003</v>
      </c>
      <c r="D75" s="2">
        <v>49.743099999999998</v>
      </c>
      <c r="E75" s="2">
        <v>1.00221</v>
      </c>
      <c r="F75" s="2">
        <v>18.950399999999998</v>
      </c>
      <c r="G75" s="2">
        <v>0.81223100000000004</v>
      </c>
      <c r="H75" s="2">
        <v>4.06988E-2</v>
      </c>
      <c r="I75" s="2">
        <v>4.1936799999999996</v>
      </c>
      <c r="J75" s="2">
        <v>0.183145</v>
      </c>
      <c r="K75" s="2">
        <v>9.1572300000000002</v>
      </c>
      <c r="L75" s="2">
        <v>9.6659699999999997</v>
      </c>
      <c r="M75" s="2">
        <v>4.5786199999999999</v>
      </c>
      <c r="N75" s="2">
        <v>7.1222899999999999E-3</v>
      </c>
      <c r="O75" s="2">
        <v>8.6485000000000006E-2</v>
      </c>
      <c r="P75" s="2">
        <v>1.57911</v>
      </c>
    </row>
    <row r="76" spans="1:18" x14ac:dyDescent="0.35">
      <c r="A76" s="2">
        <v>1000</v>
      </c>
      <c r="B76" s="2">
        <v>1460</v>
      </c>
      <c r="C76" s="2">
        <v>98.283005000000003</v>
      </c>
      <c r="D76" s="2">
        <v>49.743099999999998</v>
      </c>
      <c r="E76" s="2">
        <v>1.00221</v>
      </c>
      <c r="F76" s="2">
        <v>18.950399999999998</v>
      </c>
      <c r="G76" s="2">
        <v>0.81268499999999999</v>
      </c>
      <c r="H76" s="2">
        <v>4.06988E-2</v>
      </c>
      <c r="I76" s="2">
        <v>4.1932700000000001</v>
      </c>
      <c r="J76" s="2">
        <v>0.183145</v>
      </c>
      <c r="K76" s="2">
        <v>9.1572300000000002</v>
      </c>
      <c r="L76" s="2">
        <v>9.6659600000000001</v>
      </c>
      <c r="M76" s="2">
        <v>4.5786100000000003</v>
      </c>
      <c r="N76" s="2">
        <v>7.1222899999999999E-3</v>
      </c>
      <c r="O76" s="2">
        <v>8.6484900000000003E-2</v>
      </c>
      <c r="P76" s="2">
        <v>1.57911</v>
      </c>
    </row>
    <row r="77" spans="1:18" x14ac:dyDescent="0.35">
      <c r="A77" s="2">
        <v>1000</v>
      </c>
      <c r="B77" s="2">
        <v>1450</v>
      </c>
      <c r="C77" s="2">
        <v>98.283057999999997</v>
      </c>
      <c r="D77" s="2">
        <v>49.743099999999998</v>
      </c>
      <c r="E77" s="2">
        <v>1.00221</v>
      </c>
      <c r="F77" s="2">
        <v>18.950399999999998</v>
      </c>
      <c r="G77" s="2">
        <v>0.81322300000000003</v>
      </c>
      <c r="H77" s="2">
        <v>4.06988E-2</v>
      </c>
      <c r="I77" s="2">
        <v>4.1927899999999996</v>
      </c>
      <c r="J77" s="2">
        <v>0.183144</v>
      </c>
      <c r="K77" s="2">
        <v>9.1572200000000006</v>
      </c>
      <c r="L77" s="2">
        <v>9.6659600000000001</v>
      </c>
      <c r="M77" s="2">
        <v>4.5786100000000003</v>
      </c>
      <c r="N77" s="2">
        <v>7.1222899999999999E-3</v>
      </c>
      <c r="O77" s="2">
        <v>8.6484900000000003E-2</v>
      </c>
      <c r="P77" s="2">
        <v>1.57911</v>
      </c>
    </row>
    <row r="78" spans="1:18" x14ac:dyDescent="0.35">
      <c r="A78" s="2">
        <v>1000</v>
      </c>
      <c r="B78" s="2">
        <v>1440</v>
      </c>
      <c r="C78" s="2">
        <v>98.283119999999997</v>
      </c>
      <c r="D78" s="2">
        <v>49.743000000000002</v>
      </c>
      <c r="E78" s="2">
        <v>1.00221</v>
      </c>
      <c r="F78" s="2">
        <v>18.950399999999998</v>
      </c>
      <c r="G78" s="2">
        <v>0.81384599999999996</v>
      </c>
      <c r="H78" s="2">
        <v>4.0698699999999997E-2</v>
      </c>
      <c r="I78" s="2">
        <v>4.1922199999999998</v>
      </c>
      <c r="J78" s="2">
        <v>0.183144</v>
      </c>
      <c r="K78" s="2">
        <v>9.1572200000000006</v>
      </c>
      <c r="L78" s="2">
        <v>9.6659500000000005</v>
      </c>
      <c r="M78" s="2">
        <v>4.5786100000000003</v>
      </c>
      <c r="N78" s="2">
        <v>7.1222799999999999E-3</v>
      </c>
      <c r="O78" s="2">
        <v>8.6484800000000001E-2</v>
      </c>
      <c r="P78" s="2">
        <v>1.57911</v>
      </c>
    </row>
    <row r="79" spans="1:18" x14ac:dyDescent="0.35">
      <c r="A79" s="2">
        <v>1000</v>
      </c>
      <c r="B79" s="2">
        <v>1430</v>
      </c>
      <c r="C79" s="2">
        <v>98.283190000000005</v>
      </c>
      <c r="D79" s="2">
        <v>49.743000000000002</v>
      </c>
      <c r="E79" s="2">
        <v>1.00221</v>
      </c>
      <c r="F79" s="2">
        <v>18.950299999999999</v>
      </c>
      <c r="G79" s="2">
        <v>0.81455699999999998</v>
      </c>
      <c r="H79" s="2">
        <v>4.0698699999999997E-2</v>
      </c>
      <c r="I79" s="2">
        <v>4.1915800000000001</v>
      </c>
      <c r="J79" s="2">
        <v>0.183144</v>
      </c>
      <c r="K79" s="2">
        <v>9.1572099999999992</v>
      </c>
      <c r="L79" s="2">
        <v>9.6659500000000005</v>
      </c>
      <c r="M79" s="2">
        <v>4.5786100000000003</v>
      </c>
      <c r="N79" s="2">
        <v>7.1222799999999999E-3</v>
      </c>
      <c r="O79" s="2">
        <v>8.6484800000000001E-2</v>
      </c>
      <c r="P79" s="2">
        <v>1.57911</v>
      </c>
    </row>
    <row r="80" spans="1:18" x14ac:dyDescent="0.35">
      <c r="A80" s="2">
        <v>1000</v>
      </c>
      <c r="B80" s="2">
        <v>1420</v>
      </c>
      <c r="C80" s="2">
        <v>98.283269000000004</v>
      </c>
      <c r="D80" s="2">
        <v>49.743000000000002</v>
      </c>
      <c r="E80" s="2">
        <v>1.00221</v>
      </c>
      <c r="F80" s="2">
        <v>18.950299999999999</v>
      </c>
      <c r="G80" s="2">
        <v>0.81535800000000003</v>
      </c>
      <c r="H80" s="2">
        <v>4.0698699999999997E-2</v>
      </c>
      <c r="I80" s="2">
        <v>4.1908500000000002</v>
      </c>
      <c r="J80" s="2">
        <v>0.183144</v>
      </c>
      <c r="K80" s="2">
        <v>9.1571999999999996</v>
      </c>
      <c r="L80" s="2">
        <v>9.6659400000000009</v>
      </c>
      <c r="M80" s="2">
        <v>4.5785999999999998</v>
      </c>
      <c r="N80" s="2">
        <v>7.12227E-3</v>
      </c>
      <c r="O80" s="2">
        <v>8.6484699999999998E-2</v>
      </c>
      <c r="P80" s="2">
        <v>1.57911</v>
      </c>
    </row>
    <row r="81" spans="1:16" x14ac:dyDescent="0.35">
      <c r="A81" s="2">
        <v>1000</v>
      </c>
      <c r="B81" s="2">
        <v>1410</v>
      </c>
      <c r="C81" s="2">
        <v>98.283356999999995</v>
      </c>
      <c r="D81" s="2">
        <v>49.742899999999999</v>
      </c>
      <c r="E81" s="2">
        <v>1.0022</v>
      </c>
      <c r="F81" s="2">
        <v>18.950299999999999</v>
      </c>
      <c r="G81" s="2">
        <v>0.81625099999999995</v>
      </c>
      <c r="H81" s="2">
        <v>4.0698600000000001E-2</v>
      </c>
      <c r="I81" s="2">
        <v>4.1900500000000003</v>
      </c>
      <c r="J81" s="2">
        <v>0.183144</v>
      </c>
      <c r="K81" s="2">
        <v>9.1571999999999996</v>
      </c>
      <c r="L81" s="2">
        <v>9.6659299999999995</v>
      </c>
      <c r="M81" s="2">
        <v>4.5785999999999998</v>
      </c>
      <c r="N81" s="2">
        <v>7.12226E-3</v>
      </c>
      <c r="O81" s="2">
        <v>8.6484599999999995E-2</v>
      </c>
      <c r="P81" s="2">
        <v>1.57911</v>
      </c>
    </row>
    <row r="82" spans="1:16" x14ac:dyDescent="0.35">
      <c r="A82" s="2">
        <v>1000</v>
      </c>
      <c r="B82" s="2">
        <v>1400</v>
      </c>
      <c r="C82" s="2">
        <v>98.283454000000006</v>
      </c>
      <c r="D82" s="2">
        <v>49.742899999999999</v>
      </c>
      <c r="E82" s="2">
        <v>1.0022</v>
      </c>
      <c r="F82" s="2">
        <v>18.950299999999999</v>
      </c>
      <c r="G82" s="2">
        <v>0.81723800000000002</v>
      </c>
      <c r="H82" s="2">
        <v>4.0698600000000001E-2</v>
      </c>
      <c r="I82" s="2">
        <v>4.1891499999999997</v>
      </c>
      <c r="J82" s="2">
        <v>0.183144</v>
      </c>
      <c r="K82" s="2">
        <v>9.1571899999999999</v>
      </c>
      <c r="L82" s="2">
        <v>9.6659199999999998</v>
      </c>
      <c r="M82" s="2">
        <v>4.5785900000000002</v>
      </c>
      <c r="N82" s="2">
        <v>7.12226E-3</v>
      </c>
      <c r="O82" s="2">
        <v>8.6484500000000006E-2</v>
      </c>
      <c r="P82" s="2">
        <v>1.57911</v>
      </c>
    </row>
    <row r="83" spans="1:16" x14ac:dyDescent="0.35">
      <c r="A83" s="2">
        <v>1000</v>
      </c>
      <c r="B83" s="2">
        <v>1390</v>
      </c>
      <c r="C83" s="2">
        <v>98.283561000000006</v>
      </c>
      <c r="D83" s="2">
        <v>49.742800000000003</v>
      </c>
      <c r="E83" s="2">
        <v>1.0022</v>
      </c>
      <c r="F83" s="2">
        <v>18.950299999999999</v>
      </c>
      <c r="G83" s="2">
        <v>0.81832300000000002</v>
      </c>
      <c r="H83" s="2">
        <v>4.0698600000000001E-2</v>
      </c>
      <c r="I83" s="2">
        <v>4.1881700000000004</v>
      </c>
      <c r="J83" s="2">
        <v>0.183144</v>
      </c>
      <c r="K83" s="2">
        <v>9.1571800000000003</v>
      </c>
      <c r="L83" s="2">
        <v>9.6659100000000002</v>
      </c>
      <c r="M83" s="2">
        <v>4.5785900000000002</v>
      </c>
      <c r="N83" s="2">
        <v>7.1222500000000001E-3</v>
      </c>
      <c r="O83" s="2">
        <v>8.6484500000000006E-2</v>
      </c>
      <c r="P83" s="2">
        <v>1.5790999999999999</v>
      </c>
    </row>
    <row r="84" spans="1:16" x14ac:dyDescent="0.35">
      <c r="A84" s="2">
        <v>1000</v>
      </c>
      <c r="B84" s="2">
        <v>1380</v>
      </c>
      <c r="C84" s="2">
        <v>98.283676999999997</v>
      </c>
      <c r="D84" s="2">
        <v>49.742699999999999</v>
      </c>
      <c r="E84" s="2">
        <v>1.0022</v>
      </c>
      <c r="F84" s="2">
        <v>18.950199999999999</v>
      </c>
      <c r="G84" s="2">
        <v>0.81950599999999996</v>
      </c>
      <c r="H84" s="2">
        <v>4.0698499999999999E-2</v>
      </c>
      <c r="I84" s="2">
        <v>4.1871</v>
      </c>
      <c r="J84" s="2">
        <v>0.183143</v>
      </c>
      <c r="K84" s="2">
        <v>9.1571700000000007</v>
      </c>
      <c r="L84" s="2">
        <v>9.6659000000000006</v>
      </c>
      <c r="M84" s="2">
        <v>4.5785799999999997</v>
      </c>
      <c r="N84" s="2">
        <v>7.1222400000000002E-3</v>
      </c>
      <c r="O84" s="2">
        <v>8.6484400000000003E-2</v>
      </c>
      <c r="P84" s="2">
        <v>1.5790999999999999</v>
      </c>
    </row>
    <row r="85" spans="1:16" x14ac:dyDescent="0.35">
      <c r="A85" s="2">
        <v>1000</v>
      </c>
      <c r="B85" s="2">
        <v>1370</v>
      </c>
      <c r="C85" s="2">
        <v>98.283804000000003</v>
      </c>
      <c r="D85" s="2">
        <v>49.742699999999999</v>
      </c>
      <c r="E85" s="2">
        <v>1.0022</v>
      </c>
      <c r="F85" s="2">
        <v>18.950199999999999</v>
      </c>
      <c r="G85" s="2">
        <v>0.82079199999999997</v>
      </c>
      <c r="H85" s="2">
        <v>4.0698499999999999E-2</v>
      </c>
      <c r="I85" s="2">
        <v>4.1859400000000004</v>
      </c>
      <c r="J85" s="2">
        <v>0.183143</v>
      </c>
      <c r="K85" s="2">
        <v>9.1571499999999997</v>
      </c>
      <c r="L85" s="2">
        <v>9.6658899999999992</v>
      </c>
      <c r="M85" s="2">
        <v>4.5785799999999997</v>
      </c>
      <c r="N85" s="2">
        <v>7.1222300000000002E-3</v>
      </c>
      <c r="O85" s="2">
        <v>8.6484199999999997E-2</v>
      </c>
      <c r="P85" s="2">
        <v>1.5790999999999999</v>
      </c>
    </row>
    <row r="86" spans="1:16" x14ac:dyDescent="0.35">
      <c r="A86" s="2">
        <v>1000</v>
      </c>
      <c r="B86" s="2">
        <v>1360</v>
      </c>
      <c r="C86" s="2">
        <v>98.283940999999999</v>
      </c>
      <c r="D86" s="2">
        <v>49.742600000000003</v>
      </c>
      <c r="E86" s="2">
        <v>1.0022</v>
      </c>
      <c r="F86" s="2">
        <v>18.950199999999999</v>
      </c>
      <c r="G86" s="2">
        <v>0.822183</v>
      </c>
      <c r="H86" s="2">
        <v>4.0698400000000003E-2</v>
      </c>
      <c r="I86" s="2">
        <v>4.1846800000000002</v>
      </c>
      <c r="J86" s="2">
        <v>0.183143</v>
      </c>
      <c r="K86" s="2">
        <v>9.1571400000000001</v>
      </c>
      <c r="L86" s="2">
        <v>9.66587</v>
      </c>
      <c r="M86" s="2">
        <v>4.57857</v>
      </c>
      <c r="N86" s="2">
        <v>7.1222200000000003E-3</v>
      </c>
      <c r="O86" s="2">
        <v>8.6484099999999994E-2</v>
      </c>
      <c r="P86" s="2">
        <v>1.5790999999999999</v>
      </c>
    </row>
    <row r="87" spans="1:16" x14ac:dyDescent="0.35">
      <c r="A87" s="2">
        <v>1000</v>
      </c>
      <c r="B87" s="2">
        <v>1350</v>
      </c>
      <c r="C87" s="2">
        <v>98.284088999999994</v>
      </c>
      <c r="D87" s="2">
        <v>49.7425</v>
      </c>
      <c r="E87" s="2">
        <v>1.0022</v>
      </c>
      <c r="F87" s="2">
        <v>18.950199999999999</v>
      </c>
      <c r="G87" s="2">
        <v>0.82368200000000003</v>
      </c>
      <c r="H87" s="2">
        <v>4.06983E-2</v>
      </c>
      <c r="I87" s="2">
        <v>4.1833200000000001</v>
      </c>
      <c r="J87" s="2">
        <v>0.183143</v>
      </c>
      <c r="K87" s="2">
        <v>9.1571300000000004</v>
      </c>
      <c r="L87" s="2">
        <v>9.6658600000000003</v>
      </c>
      <c r="M87" s="2">
        <v>4.5785600000000004</v>
      </c>
      <c r="N87" s="2">
        <v>7.1222100000000003E-3</v>
      </c>
      <c r="O87" s="2">
        <v>8.6484000000000005E-2</v>
      </c>
      <c r="P87" s="2">
        <v>1.5790999999999999</v>
      </c>
    </row>
    <row r="88" spans="1:16" x14ac:dyDescent="0.35">
      <c r="A88" s="2">
        <v>1000</v>
      </c>
      <c r="B88" s="2">
        <v>1340</v>
      </c>
      <c r="C88" s="2">
        <v>98.284248000000005</v>
      </c>
      <c r="D88" s="2">
        <v>49.7425</v>
      </c>
      <c r="E88" s="2">
        <v>1.0022</v>
      </c>
      <c r="F88" s="2">
        <v>18.950099999999999</v>
      </c>
      <c r="G88" s="2">
        <v>0.825291</v>
      </c>
      <c r="H88" s="2">
        <v>4.06983E-2</v>
      </c>
      <c r="I88" s="2">
        <v>4.18187</v>
      </c>
      <c r="J88" s="2">
        <v>0.183142</v>
      </c>
      <c r="K88" s="2">
        <v>9.1571099999999994</v>
      </c>
      <c r="L88" s="2">
        <v>9.6658399999999993</v>
      </c>
      <c r="M88" s="2">
        <v>4.5785600000000004</v>
      </c>
      <c r="N88" s="2">
        <v>7.1222000000000004E-3</v>
      </c>
      <c r="O88" s="2">
        <v>8.64838E-2</v>
      </c>
      <c r="P88" s="2">
        <v>1.5790900000000001</v>
      </c>
    </row>
    <row r="89" spans="1:16" x14ac:dyDescent="0.35">
      <c r="A89" s="2">
        <v>1000</v>
      </c>
      <c r="B89" s="2">
        <v>1330</v>
      </c>
      <c r="C89" s="2">
        <v>98.284417000000005</v>
      </c>
      <c r="D89" s="2">
        <v>49.742400000000004</v>
      </c>
      <c r="E89" s="2">
        <v>1.0021899999999999</v>
      </c>
      <c r="F89" s="2">
        <v>18.950099999999999</v>
      </c>
      <c r="G89" s="2">
        <v>0.82701499999999994</v>
      </c>
      <c r="H89" s="2">
        <v>4.0698199999999997E-2</v>
      </c>
      <c r="I89" s="2">
        <v>4.1803100000000004</v>
      </c>
      <c r="J89" s="2">
        <v>0.183142</v>
      </c>
      <c r="K89" s="2">
        <v>9.1570999999999998</v>
      </c>
      <c r="L89" s="2">
        <v>9.6658299999999997</v>
      </c>
      <c r="M89" s="2">
        <v>4.5785499999999999</v>
      </c>
      <c r="N89" s="2">
        <v>7.1221899999999996E-3</v>
      </c>
      <c r="O89" s="2">
        <v>8.6483699999999997E-2</v>
      </c>
      <c r="P89" s="2">
        <v>1.5790900000000001</v>
      </c>
    </row>
    <row r="90" spans="1:16" x14ac:dyDescent="0.35">
      <c r="A90" s="2">
        <v>1000</v>
      </c>
      <c r="B90" s="2">
        <v>1320</v>
      </c>
      <c r="C90" s="2">
        <v>98.284599</v>
      </c>
      <c r="D90" s="2">
        <v>49.7423</v>
      </c>
      <c r="E90" s="2">
        <v>1.0021899999999999</v>
      </c>
      <c r="F90" s="2">
        <v>18.950099999999999</v>
      </c>
      <c r="G90" s="2">
        <v>0.82885600000000004</v>
      </c>
      <c r="H90" s="2">
        <v>4.0698100000000001E-2</v>
      </c>
      <c r="I90" s="2">
        <v>4.1786399999999997</v>
      </c>
      <c r="J90" s="2">
        <v>0.183142</v>
      </c>
      <c r="K90" s="2">
        <v>9.1570800000000006</v>
      </c>
      <c r="L90" s="2">
        <v>9.6658100000000005</v>
      </c>
      <c r="M90" s="2">
        <v>4.5785400000000003</v>
      </c>
      <c r="N90" s="2">
        <v>7.1221699999999997E-3</v>
      </c>
      <c r="O90" s="2">
        <v>8.6483500000000005E-2</v>
      </c>
      <c r="P90" s="2">
        <v>1.5790900000000001</v>
      </c>
    </row>
    <row r="91" spans="1:16" x14ac:dyDescent="0.35">
      <c r="A91" s="2">
        <v>1000</v>
      </c>
      <c r="B91" s="2">
        <v>1310</v>
      </c>
      <c r="C91" s="2">
        <v>98.284791999999996</v>
      </c>
      <c r="D91" s="2">
        <v>49.742199999999997</v>
      </c>
      <c r="E91" s="2">
        <v>1.0021899999999999</v>
      </c>
      <c r="F91" s="2">
        <v>18.95</v>
      </c>
      <c r="G91" s="2">
        <v>0.83081700000000003</v>
      </c>
      <c r="H91" s="2">
        <v>4.0698100000000001E-2</v>
      </c>
      <c r="I91" s="2">
        <v>4.1768700000000001</v>
      </c>
      <c r="J91" s="2">
        <v>0.183141</v>
      </c>
      <c r="K91" s="2">
        <v>9.1570599999999995</v>
      </c>
      <c r="L91" s="2">
        <v>9.6657899999999994</v>
      </c>
      <c r="M91" s="2">
        <v>4.5785299999999998</v>
      </c>
      <c r="N91" s="2">
        <v>7.1221599999999998E-3</v>
      </c>
      <c r="O91" s="2">
        <v>8.6483400000000002E-2</v>
      </c>
      <c r="P91" s="2">
        <v>1.57908</v>
      </c>
    </row>
    <row r="92" spans="1:16" x14ac:dyDescent="0.35">
      <c r="A92" s="2">
        <v>1000</v>
      </c>
      <c r="B92" s="2">
        <v>1300</v>
      </c>
      <c r="C92" s="2">
        <v>98.284998000000002</v>
      </c>
      <c r="D92" s="2">
        <v>49.742100000000001</v>
      </c>
      <c r="E92" s="2">
        <v>1.0021899999999999</v>
      </c>
      <c r="F92" s="2">
        <v>18.95</v>
      </c>
      <c r="G92" s="2">
        <v>0.83290200000000003</v>
      </c>
      <c r="H92" s="2">
        <v>4.0697999999999998E-2</v>
      </c>
      <c r="I92" s="2">
        <v>4.1749799999999997</v>
      </c>
      <c r="J92" s="2">
        <v>0.183141</v>
      </c>
      <c r="K92" s="2">
        <v>9.1570400000000003</v>
      </c>
      <c r="L92" s="2">
        <v>9.6657700000000002</v>
      </c>
      <c r="M92" s="2">
        <v>4.5785200000000001</v>
      </c>
      <c r="N92" s="2">
        <v>7.1221499999999998E-3</v>
      </c>
      <c r="O92" s="2">
        <v>8.6483199999999996E-2</v>
      </c>
      <c r="P92" s="2">
        <v>1.57908</v>
      </c>
    </row>
    <row r="93" spans="1:16" x14ac:dyDescent="0.35">
      <c r="A93" s="2">
        <v>1000</v>
      </c>
      <c r="B93" s="2">
        <v>1290</v>
      </c>
      <c r="C93" s="2">
        <v>98.285216000000005</v>
      </c>
      <c r="D93" s="2">
        <v>49.741999999999997</v>
      </c>
      <c r="E93" s="2">
        <v>1.0021899999999999</v>
      </c>
      <c r="F93" s="2">
        <v>18.95</v>
      </c>
      <c r="G93" s="2">
        <v>0.83511500000000005</v>
      </c>
      <c r="H93" s="2">
        <v>4.0697900000000002E-2</v>
      </c>
      <c r="I93" s="2">
        <v>4.1729799999999999</v>
      </c>
      <c r="J93" s="2">
        <v>0.18314</v>
      </c>
      <c r="K93" s="2">
        <v>9.1570199999999993</v>
      </c>
      <c r="L93" s="2">
        <v>9.6657499999999992</v>
      </c>
      <c r="M93" s="2">
        <v>4.5785099999999996</v>
      </c>
      <c r="N93" s="2">
        <v>7.12213E-3</v>
      </c>
      <c r="O93" s="2">
        <v>8.6483000000000004E-2</v>
      </c>
      <c r="P93" s="2">
        <v>1.57908</v>
      </c>
    </row>
    <row r="94" spans="1:16" x14ac:dyDescent="0.35">
      <c r="A94" s="2">
        <v>1000</v>
      </c>
      <c r="B94" s="2">
        <v>1280</v>
      </c>
      <c r="C94" s="2">
        <v>98.285447000000005</v>
      </c>
      <c r="D94" s="2">
        <v>49.741900000000001</v>
      </c>
      <c r="E94" s="2">
        <v>1.0021800000000001</v>
      </c>
      <c r="F94" s="2">
        <v>18.9499</v>
      </c>
      <c r="G94" s="2">
        <v>0.83745999999999998</v>
      </c>
      <c r="H94" s="2">
        <v>4.0697799999999999E-2</v>
      </c>
      <c r="I94" s="2">
        <v>4.1708600000000002</v>
      </c>
      <c r="J94" s="2">
        <v>0.18314</v>
      </c>
      <c r="K94" s="2">
        <v>9.157</v>
      </c>
      <c r="L94" s="2">
        <v>9.6657200000000003</v>
      </c>
      <c r="M94" s="2">
        <v>4.5785</v>
      </c>
      <c r="N94" s="2">
        <v>7.1221100000000001E-3</v>
      </c>
      <c r="O94" s="2">
        <v>8.6482799999999999E-2</v>
      </c>
      <c r="P94" s="2">
        <v>1.57907</v>
      </c>
    </row>
    <row r="95" spans="1:16" x14ac:dyDescent="0.35">
      <c r="A95" s="2">
        <v>1000</v>
      </c>
      <c r="B95" s="2">
        <v>1270</v>
      </c>
      <c r="C95" s="2">
        <v>98.285691</v>
      </c>
      <c r="D95" s="2">
        <v>49.741700000000002</v>
      </c>
      <c r="E95" s="2">
        <v>1.0021800000000001</v>
      </c>
      <c r="F95" s="2">
        <v>18.9499</v>
      </c>
      <c r="G95" s="2">
        <v>0.83994000000000002</v>
      </c>
      <c r="H95" s="2">
        <v>4.0697700000000003E-2</v>
      </c>
      <c r="I95" s="2">
        <v>4.1686100000000001</v>
      </c>
      <c r="J95" s="2">
        <v>0.18314</v>
      </c>
      <c r="K95" s="2">
        <v>9.1569800000000008</v>
      </c>
      <c r="L95" s="2">
        <v>9.6656999999999993</v>
      </c>
      <c r="M95" s="2">
        <v>4.5784900000000004</v>
      </c>
      <c r="N95" s="2">
        <v>7.1220900000000002E-3</v>
      </c>
      <c r="O95" s="2">
        <v>8.6482600000000007E-2</v>
      </c>
      <c r="P95" s="2">
        <v>1.57907</v>
      </c>
    </row>
    <row r="96" spans="1:16" x14ac:dyDescent="0.35">
      <c r="A96" s="2">
        <v>1000</v>
      </c>
      <c r="B96" s="2">
        <v>1260</v>
      </c>
      <c r="C96" s="2">
        <v>98.285949000000002</v>
      </c>
      <c r="D96" s="2">
        <v>49.741599999999998</v>
      </c>
      <c r="E96" s="2">
        <v>1.0021800000000001</v>
      </c>
      <c r="F96" s="2">
        <v>18.9498</v>
      </c>
      <c r="G96" s="2">
        <v>0.842561</v>
      </c>
      <c r="H96" s="2">
        <v>4.06976E-2</v>
      </c>
      <c r="I96" s="2">
        <v>4.1662400000000002</v>
      </c>
      <c r="J96" s="2">
        <v>0.183139</v>
      </c>
      <c r="K96" s="2">
        <v>9.1569500000000001</v>
      </c>
      <c r="L96" s="2">
        <v>9.6656700000000004</v>
      </c>
      <c r="M96" s="2">
        <v>4.5784799999999999</v>
      </c>
      <c r="N96" s="2">
        <v>7.1220800000000003E-3</v>
      </c>
      <c r="O96" s="2">
        <v>8.6482400000000001E-2</v>
      </c>
      <c r="P96" s="2">
        <v>1.57907</v>
      </c>
    </row>
    <row r="97" spans="1:16" x14ac:dyDescent="0.35">
      <c r="A97" s="2">
        <v>1000</v>
      </c>
      <c r="B97" s="2">
        <v>1250</v>
      </c>
      <c r="C97" s="2">
        <v>98.286221999999995</v>
      </c>
      <c r="D97" s="2">
        <v>49.741500000000002</v>
      </c>
      <c r="E97" s="2">
        <v>1.0021800000000001</v>
      </c>
      <c r="F97" s="2">
        <v>18.9498</v>
      </c>
      <c r="G97" s="2">
        <v>0.84532499999999999</v>
      </c>
      <c r="H97" s="2">
        <v>4.0697499999999998E-2</v>
      </c>
      <c r="I97" s="2">
        <v>4.1637399999999998</v>
      </c>
      <c r="J97" s="2">
        <v>0.183139</v>
      </c>
      <c r="K97" s="2">
        <v>9.1569299999999991</v>
      </c>
      <c r="L97" s="2">
        <v>9.6656499999999994</v>
      </c>
      <c r="M97" s="2">
        <v>4.5784599999999998</v>
      </c>
      <c r="N97" s="2">
        <v>7.1220600000000004E-3</v>
      </c>
      <c r="O97" s="2">
        <v>8.6482100000000006E-2</v>
      </c>
      <c r="P97" s="2">
        <v>1.5790599999999999</v>
      </c>
    </row>
    <row r="98" spans="1:16" x14ac:dyDescent="0.35">
      <c r="A98" s="2">
        <v>1000</v>
      </c>
      <c r="B98" s="2">
        <v>1240</v>
      </c>
      <c r="C98" s="2">
        <v>98.286508999999995</v>
      </c>
      <c r="D98" s="2">
        <v>49.741300000000003</v>
      </c>
      <c r="E98" s="2">
        <v>1.00217</v>
      </c>
      <c r="F98" s="2">
        <v>18.9497</v>
      </c>
      <c r="G98" s="2">
        <v>0.84823700000000002</v>
      </c>
      <c r="H98" s="2">
        <v>4.0697299999999999E-2</v>
      </c>
      <c r="I98" s="2">
        <v>4.1611099999999999</v>
      </c>
      <c r="J98" s="2">
        <v>0.183138</v>
      </c>
      <c r="K98" s="2">
        <v>9.1569000000000003</v>
      </c>
      <c r="L98" s="2">
        <v>9.6656200000000005</v>
      </c>
      <c r="M98" s="2">
        <v>4.5784500000000001</v>
      </c>
      <c r="N98" s="2">
        <v>7.1220399999999996E-3</v>
      </c>
      <c r="O98" s="2">
        <v>8.64819E-2</v>
      </c>
      <c r="P98" s="2">
        <v>1.5790599999999999</v>
      </c>
    </row>
    <row r="99" spans="1:16" x14ac:dyDescent="0.35">
      <c r="A99" s="2">
        <v>1000</v>
      </c>
      <c r="B99" s="2">
        <v>1230</v>
      </c>
      <c r="C99" s="2">
        <v>97.590812</v>
      </c>
      <c r="D99" s="2">
        <v>49.804299999999998</v>
      </c>
      <c r="E99" s="2">
        <v>1.00932</v>
      </c>
      <c r="F99" s="2">
        <v>19.084800000000001</v>
      </c>
      <c r="G99" s="2">
        <v>0.84864200000000001</v>
      </c>
      <c r="H99" s="2">
        <v>4.0987500000000003E-2</v>
      </c>
      <c r="I99" s="2">
        <v>4.1319499999999998</v>
      </c>
      <c r="J99" s="2">
        <v>0.18282799999999999</v>
      </c>
      <c r="K99" s="2">
        <v>8.86965</v>
      </c>
      <c r="L99" s="2">
        <v>9.7318599999999993</v>
      </c>
      <c r="M99" s="2">
        <v>4.6110899999999999</v>
      </c>
      <c r="N99" s="2">
        <v>7.1728099999999999E-3</v>
      </c>
      <c r="O99" s="2">
        <v>8.7098400000000006E-2</v>
      </c>
      <c r="P99" s="2">
        <v>1.5903099999999999</v>
      </c>
    </row>
    <row r="100" spans="1:16" x14ac:dyDescent="0.35">
      <c r="A100" s="2">
        <v>1000</v>
      </c>
      <c r="B100" s="2">
        <v>1220</v>
      </c>
      <c r="C100" s="2">
        <v>96.783124999999998</v>
      </c>
      <c r="D100" s="2">
        <v>49.878999999999998</v>
      </c>
      <c r="E100" s="2">
        <v>1.0177400000000001</v>
      </c>
      <c r="F100" s="2">
        <v>19.2441</v>
      </c>
      <c r="G100" s="2">
        <v>0.84836299999999998</v>
      </c>
      <c r="H100" s="2">
        <v>4.1329499999999998E-2</v>
      </c>
      <c r="I100" s="2">
        <v>4.0963200000000004</v>
      </c>
      <c r="J100" s="2">
        <v>0.18241499999999999</v>
      </c>
      <c r="K100" s="2">
        <v>8.5326599999999999</v>
      </c>
      <c r="L100" s="2">
        <v>9.80992</v>
      </c>
      <c r="M100" s="2">
        <v>4.6495699999999998</v>
      </c>
      <c r="N100" s="2">
        <v>7.2326700000000001E-3</v>
      </c>
      <c r="O100" s="2">
        <v>8.7825200000000006E-2</v>
      </c>
      <c r="P100" s="2">
        <v>1.6035900000000001</v>
      </c>
    </row>
    <row r="101" spans="1:16" x14ac:dyDescent="0.35">
      <c r="A101" s="2">
        <v>1000</v>
      </c>
      <c r="B101" s="2">
        <v>1210</v>
      </c>
      <c r="C101" s="2">
        <v>96.008933999999996</v>
      </c>
      <c r="D101" s="2">
        <v>49.952100000000002</v>
      </c>
      <c r="E101" s="2">
        <v>1.0259499999999999</v>
      </c>
      <c r="F101" s="2">
        <v>19.3992</v>
      </c>
      <c r="G101" s="2">
        <v>0.84796400000000005</v>
      </c>
      <c r="H101" s="2">
        <v>4.16628E-2</v>
      </c>
      <c r="I101" s="2">
        <v>4.0597899999999996</v>
      </c>
      <c r="J101" s="2">
        <v>0.18196399999999999</v>
      </c>
      <c r="K101" s="2">
        <v>8.2059800000000003</v>
      </c>
      <c r="L101" s="2">
        <v>9.8859200000000005</v>
      </c>
      <c r="M101" s="2">
        <v>4.6870599999999998</v>
      </c>
      <c r="N101" s="2">
        <v>7.2909899999999998E-3</v>
      </c>
      <c r="O101" s="2">
        <v>8.8533399999999998E-2</v>
      </c>
      <c r="P101" s="2">
        <v>1.61652</v>
      </c>
    </row>
    <row r="102" spans="1:16" x14ac:dyDescent="0.35">
      <c r="A102" s="2">
        <v>1000</v>
      </c>
      <c r="B102" s="2">
        <v>1200</v>
      </c>
      <c r="C102" s="2">
        <v>95.266650999999996</v>
      </c>
      <c r="D102" s="2">
        <v>50.023699999999998</v>
      </c>
      <c r="E102" s="2">
        <v>1.0339400000000001</v>
      </c>
      <c r="F102" s="2">
        <v>19.5504</v>
      </c>
      <c r="G102" s="2">
        <v>0.84745000000000004</v>
      </c>
      <c r="H102" s="2">
        <v>4.1987400000000001E-2</v>
      </c>
      <c r="I102" s="2">
        <v>4.0224200000000003</v>
      </c>
      <c r="J102" s="2">
        <v>0.181479</v>
      </c>
      <c r="K102" s="2">
        <v>7.8894099999999998</v>
      </c>
      <c r="L102" s="2">
        <v>9.9599200000000003</v>
      </c>
      <c r="M102" s="2">
        <v>4.7235800000000001</v>
      </c>
      <c r="N102" s="2">
        <v>7.3477999999999998E-3</v>
      </c>
      <c r="O102" s="2">
        <v>8.9223200000000003E-2</v>
      </c>
      <c r="P102" s="2">
        <v>1.6291100000000001</v>
      </c>
    </row>
    <row r="103" spans="1:16" x14ac:dyDescent="0.35">
      <c r="A103" s="2">
        <v>1000</v>
      </c>
      <c r="B103" s="2">
        <v>1190</v>
      </c>
      <c r="C103" s="2">
        <v>94.538674</v>
      </c>
      <c r="D103" s="2">
        <v>50.104599999999998</v>
      </c>
      <c r="E103" s="2">
        <v>1.04165</v>
      </c>
      <c r="F103" s="2">
        <v>19.691299999999998</v>
      </c>
      <c r="G103" s="2">
        <v>0.84663699999999997</v>
      </c>
      <c r="H103" s="2">
        <v>3.7836300000000003E-2</v>
      </c>
      <c r="I103" s="2">
        <v>3.9825200000000001</v>
      </c>
      <c r="J103" s="2">
        <v>0.181003</v>
      </c>
      <c r="K103" s="2">
        <v>7.5818899999999996</v>
      </c>
      <c r="L103" s="2">
        <v>10.0337</v>
      </c>
      <c r="M103" s="2">
        <v>4.7599600000000004</v>
      </c>
      <c r="N103" s="2">
        <v>7.4043800000000003E-3</v>
      </c>
      <c r="O103" s="2">
        <v>8.9910299999999999E-2</v>
      </c>
      <c r="P103" s="2">
        <v>1.6416599999999999</v>
      </c>
    </row>
    <row r="104" spans="1:16" x14ac:dyDescent="0.35">
      <c r="A104" s="2">
        <v>1000</v>
      </c>
      <c r="B104" s="2">
        <v>1180</v>
      </c>
      <c r="C104" s="2">
        <v>93.838624999999993</v>
      </c>
      <c r="D104" s="2">
        <v>50.185000000000002</v>
      </c>
      <c r="E104" s="2">
        <v>1.04914</v>
      </c>
      <c r="F104" s="2">
        <v>19.827400000000001</v>
      </c>
      <c r="G104" s="2">
        <v>0.84570199999999995</v>
      </c>
      <c r="H104" s="2">
        <v>3.3540199999999999E-2</v>
      </c>
      <c r="I104" s="2">
        <v>3.9416799999999999</v>
      </c>
      <c r="J104" s="2">
        <v>0.18049799999999999</v>
      </c>
      <c r="K104" s="2">
        <v>7.2840299999999996</v>
      </c>
      <c r="L104" s="2">
        <v>10.105600000000001</v>
      </c>
      <c r="M104" s="2">
        <v>4.7954699999999999</v>
      </c>
      <c r="N104" s="2">
        <v>7.4596200000000001E-3</v>
      </c>
      <c r="O104" s="2">
        <v>9.0580999999999995E-2</v>
      </c>
      <c r="P104" s="2">
        <v>1.6538999999999999</v>
      </c>
    </row>
    <row r="105" spans="1:16" x14ac:dyDescent="0.35">
      <c r="A105" s="2">
        <v>1000</v>
      </c>
      <c r="B105" s="2">
        <v>1170</v>
      </c>
      <c r="C105" s="2">
        <v>93.166506999999996</v>
      </c>
      <c r="D105" s="2">
        <v>50.264099999999999</v>
      </c>
      <c r="E105" s="2">
        <v>1.05643</v>
      </c>
      <c r="F105" s="2">
        <v>19.959199999999999</v>
      </c>
      <c r="G105" s="2">
        <v>0.844669</v>
      </c>
      <c r="H105" s="2">
        <v>2.9473099999999999E-2</v>
      </c>
      <c r="I105" s="2">
        <v>3.9000900000000001</v>
      </c>
      <c r="J105" s="2">
        <v>0.17996200000000001</v>
      </c>
      <c r="K105" s="2">
        <v>6.9957000000000003</v>
      </c>
      <c r="L105" s="2">
        <v>10.175700000000001</v>
      </c>
      <c r="M105" s="2">
        <v>4.8300599999999996</v>
      </c>
      <c r="N105" s="2">
        <v>7.5134299999999998E-3</v>
      </c>
      <c r="O105" s="2">
        <v>9.1234499999999996E-2</v>
      </c>
      <c r="P105" s="2">
        <v>1.6658299999999999</v>
      </c>
    </row>
    <row r="106" spans="1:16" x14ac:dyDescent="0.35">
      <c r="A106" s="2">
        <v>1000</v>
      </c>
      <c r="B106" s="2">
        <v>1160</v>
      </c>
      <c r="C106" s="2">
        <v>92.520989999999998</v>
      </c>
      <c r="D106" s="2">
        <v>50.342100000000002</v>
      </c>
      <c r="E106" s="2">
        <v>1.06352</v>
      </c>
      <c r="F106" s="2">
        <v>20.0867</v>
      </c>
      <c r="G106" s="2">
        <v>0.84354399999999996</v>
      </c>
      <c r="H106" s="2">
        <v>2.5636200000000001E-2</v>
      </c>
      <c r="I106" s="2">
        <v>3.85778</v>
      </c>
      <c r="J106" s="2">
        <v>0.179396</v>
      </c>
      <c r="K106" s="2">
        <v>6.7166899999999998</v>
      </c>
      <c r="L106" s="2">
        <v>10.244</v>
      </c>
      <c r="M106" s="2">
        <v>4.8637600000000001</v>
      </c>
      <c r="N106" s="2">
        <v>7.5658499999999998E-3</v>
      </c>
      <c r="O106" s="2">
        <v>9.1870999999999994E-2</v>
      </c>
      <c r="P106" s="2">
        <v>1.67746</v>
      </c>
    </row>
    <row r="107" spans="1:16" x14ac:dyDescent="0.35">
      <c r="A107" s="2">
        <v>1000</v>
      </c>
      <c r="B107" s="2">
        <v>1150</v>
      </c>
      <c r="C107" s="2">
        <v>90.342394999999996</v>
      </c>
      <c r="D107" s="2">
        <v>50.483699999999999</v>
      </c>
      <c r="E107" s="2">
        <v>1.08897</v>
      </c>
      <c r="F107" s="2">
        <v>20.0763</v>
      </c>
      <c r="G107" s="2">
        <v>0.85238700000000001</v>
      </c>
      <c r="H107" s="2">
        <v>2.36817E-2</v>
      </c>
      <c r="I107" s="2">
        <v>3.8537300000000001</v>
      </c>
      <c r="J107" s="2">
        <v>0.18104899999999999</v>
      </c>
      <c r="K107" s="2">
        <v>6.4230700000000001</v>
      </c>
      <c r="L107" s="2">
        <v>10.245799999999999</v>
      </c>
      <c r="M107" s="2">
        <v>4.9516099999999996</v>
      </c>
      <c r="N107" s="2">
        <v>7.7407600000000002E-3</v>
      </c>
      <c r="O107" s="2">
        <v>9.4086500000000003E-2</v>
      </c>
      <c r="P107" s="2">
        <v>1.71791</v>
      </c>
    </row>
    <row r="108" spans="1:16" x14ac:dyDescent="0.35">
      <c r="A108" s="2">
        <v>1000</v>
      </c>
      <c r="B108" s="2">
        <v>1140</v>
      </c>
      <c r="C108" s="2">
        <v>84.037711999999999</v>
      </c>
      <c r="D108" s="2">
        <v>50.8157</v>
      </c>
      <c r="E108" s="2">
        <v>1.1706799999999999</v>
      </c>
      <c r="F108" s="2">
        <v>19.657</v>
      </c>
      <c r="G108" s="2">
        <v>0.89124800000000004</v>
      </c>
      <c r="H108" s="2">
        <v>2.5643099999999999E-2</v>
      </c>
      <c r="I108" s="2">
        <v>3.9618500000000001</v>
      </c>
      <c r="J108" s="2">
        <v>0.18925800000000001</v>
      </c>
      <c r="K108" s="2">
        <v>6.0731599999999997</v>
      </c>
      <c r="L108" s="2">
        <v>10.058400000000001</v>
      </c>
      <c r="M108" s="2">
        <v>5.2009100000000004</v>
      </c>
      <c r="N108" s="2">
        <v>8.2887599999999992E-3</v>
      </c>
      <c r="O108" s="2">
        <v>0.101145</v>
      </c>
      <c r="P108" s="2">
        <v>1.8467899999999999</v>
      </c>
    </row>
    <row r="109" spans="1:16" x14ac:dyDescent="0.35">
      <c r="A109" s="2">
        <v>1000</v>
      </c>
      <c r="B109" s="2">
        <v>1130</v>
      </c>
      <c r="C109" s="2">
        <v>78.551181</v>
      </c>
      <c r="D109" s="2">
        <v>51.137599999999999</v>
      </c>
      <c r="E109" s="2">
        <v>1.2524500000000001</v>
      </c>
      <c r="F109" s="2">
        <v>19.236899999999999</v>
      </c>
      <c r="G109" s="2">
        <v>0.93002300000000004</v>
      </c>
      <c r="H109" s="2">
        <v>2.7434199999999999E-2</v>
      </c>
      <c r="I109" s="2">
        <v>4.0642899999999997</v>
      </c>
      <c r="J109" s="2">
        <v>0.197157</v>
      </c>
      <c r="K109" s="2">
        <v>5.7404400000000004</v>
      </c>
      <c r="L109" s="2">
        <v>9.8759599999999992</v>
      </c>
      <c r="M109" s="2">
        <v>5.4449500000000004</v>
      </c>
      <c r="N109" s="2">
        <v>8.8343899999999993E-3</v>
      </c>
      <c r="O109" s="2">
        <v>0.10821</v>
      </c>
      <c r="P109" s="2">
        <v>1.9757800000000001</v>
      </c>
    </row>
    <row r="110" spans="1:16" x14ac:dyDescent="0.35">
      <c r="A110" s="2">
        <v>1000</v>
      </c>
      <c r="B110" s="2">
        <v>1120</v>
      </c>
      <c r="C110" s="2">
        <v>72.711005999999998</v>
      </c>
      <c r="D110" s="2">
        <v>51.415599999999998</v>
      </c>
      <c r="E110" s="2">
        <v>1.3042199999999999</v>
      </c>
      <c r="F110" s="2">
        <v>19.188800000000001</v>
      </c>
      <c r="G110" s="2">
        <v>0.96162400000000003</v>
      </c>
      <c r="H110" s="2">
        <v>2.9637699999999999E-2</v>
      </c>
      <c r="I110" s="2">
        <v>4.1794000000000002</v>
      </c>
      <c r="J110" s="2">
        <v>0.20965800000000001</v>
      </c>
      <c r="K110" s="2">
        <v>5.3326500000000001</v>
      </c>
      <c r="L110" s="2">
        <v>9.3411299999999997</v>
      </c>
      <c r="M110" s="2">
        <v>5.7763999999999998</v>
      </c>
      <c r="N110" s="2">
        <v>9.5151899999999998E-3</v>
      </c>
      <c r="O110" s="2">
        <v>0.116901</v>
      </c>
      <c r="P110" s="2">
        <v>2.1344799999999999</v>
      </c>
    </row>
    <row r="111" spans="1:16" x14ac:dyDescent="0.35">
      <c r="A111" s="2">
        <v>1000</v>
      </c>
      <c r="B111" s="2">
        <v>1110</v>
      </c>
      <c r="C111" s="2">
        <v>67.534308999999993</v>
      </c>
      <c r="D111" s="2">
        <v>51.714500000000001</v>
      </c>
      <c r="E111" s="2">
        <v>1.3363700000000001</v>
      </c>
      <c r="F111" s="2">
        <v>19.1889</v>
      </c>
      <c r="G111" s="2">
        <v>0.98981300000000005</v>
      </c>
      <c r="H111" s="2">
        <v>2.4653399999999999E-2</v>
      </c>
      <c r="I111" s="2">
        <v>4.2841500000000003</v>
      </c>
      <c r="J111" s="2">
        <v>0.22287000000000001</v>
      </c>
      <c r="K111" s="2">
        <v>4.9310600000000004</v>
      </c>
      <c r="L111" s="2">
        <v>8.7554099999999995</v>
      </c>
      <c r="M111" s="2">
        <v>6.1180700000000003</v>
      </c>
      <c r="N111" s="2">
        <v>1.0216599999999999E-2</v>
      </c>
      <c r="O111" s="2">
        <v>0.125862</v>
      </c>
      <c r="P111" s="2">
        <v>2.2980900000000002</v>
      </c>
    </row>
    <row r="112" spans="1:16" x14ac:dyDescent="0.35">
      <c r="A112" s="2">
        <v>1000</v>
      </c>
      <c r="B112" s="2">
        <v>1100</v>
      </c>
      <c r="C112" s="2">
        <v>63.080258000000001</v>
      </c>
      <c r="D112" s="2">
        <v>52.020200000000003</v>
      </c>
      <c r="E112" s="2">
        <v>1.35381</v>
      </c>
      <c r="F112" s="2">
        <v>19.168700000000001</v>
      </c>
      <c r="G112" s="2">
        <v>1.0173000000000001</v>
      </c>
      <c r="H112" s="2">
        <v>2.2281700000000002E-2</v>
      </c>
      <c r="I112" s="2">
        <v>4.3819800000000004</v>
      </c>
      <c r="J112" s="2">
        <v>0.235652</v>
      </c>
      <c r="K112" s="2">
        <v>4.5558500000000004</v>
      </c>
      <c r="L112" s="2">
        <v>8.1890000000000001</v>
      </c>
      <c r="M112" s="2">
        <v>6.4492599999999998</v>
      </c>
      <c r="N112" s="2">
        <v>1.09091E-2</v>
      </c>
      <c r="O112" s="2">
        <v>0.13474900000000001</v>
      </c>
      <c r="P112" s="2">
        <v>2.4603600000000001</v>
      </c>
    </row>
    <row r="113" spans="1:16" x14ac:dyDescent="0.35">
      <c r="A113" s="2">
        <v>1000</v>
      </c>
      <c r="B113" s="2">
        <v>1090</v>
      </c>
      <c r="C113" s="2">
        <v>59.184770999999998</v>
      </c>
      <c r="D113" s="2">
        <v>52.351599999999998</v>
      </c>
      <c r="E113" s="2">
        <v>1.34883</v>
      </c>
      <c r="F113" s="2">
        <v>19.124400000000001</v>
      </c>
      <c r="G113" s="2">
        <v>1.04372</v>
      </c>
      <c r="H113" s="2">
        <v>1.9929200000000001E-2</v>
      </c>
      <c r="I113" s="2">
        <v>4.4706299999999999</v>
      </c>
      <c r="J113" s="2">
        <v>0.24806400000000001</v>
      </c>
      <c r="K113" s="2">
        <v>4.2032600000000002</v>
      </c>
      <c r="L113" s="2">
        <v>7.6397300000000001</v>
      </c>
      <c r="M113" s="2">
        <v>6.7723599999999999</v>
      </c>
      <c r="N113" s="2">
        <v>1.15972E-2</v>
      </c>
      <c r="O113" s="2">
        <v>0.143618</v>
      </c>
      <c r="P113" s="2">
        <v>2.6223000000000001</v>
      </c>
    </row>
    <row r="114" spans="1:16" x14ac:dyDescent="0.35">
      <c r="A114" s="2">
        <v>1000</v>
      </c>
      <c r="B114" s="2">
        <v>1080</v>
      </c>
      <c r="C114" s="2">
        <v>55.561078999999999</v>
      </c>
      <c r="D114" s="2">
        <v>52.875500000000002</v>
      </c>
      <c r="E114" s="2">
        <v>1.2381200000000001</v>
      </c>
      <c r="F114" s="2">
        <v>18.938099999999999</v>
      </c>
      <c r="G114" s="2">
        <v>1.0716399999999999</v>
      </c>
      <c r="H114" s="2">
        <v>1.8790999999999999E-2</v>
      </c>
      <c r="I114" s="2">
        <v>4.5478500000000004</v>
      </c>
      <c r="J114" s="2">
        <v>0.25963599999999998</v>
      </c>
      <c r="K114" s="2">
        <v>3.8616100000000002</v>
      </c>
      <c r="L114" s="2">
        <v>7.12859</v>
      </c>
      <c r="M114" s="2">
        <v>7.1015899999999998</v>
      </c>
      <c r="N114" s="2">
        <v>1.2318000000000001E-2</v>
      </c>
      <c r="O114" s="2">
        <v>0.15298500000000001</v>
      </c>
      <c r="P114" s="2">
        <v>2.79332</v>
      </c>
    </row>
    <row r="115" spans="1:16" x14ac:dyDescent="0.35">
      <c r="A115" s="2">
        <v>1000</v>
      </c>
      <c r="B115" s="2">
        <v>1070</v>
      </c>
      <c r="C115" s="2">
        <v>52.385283999999999</v>
      </c>
      <c r="D115" s="2">
        <v>53.395600000000002</v>
      </c>
      <c r="E115" s="2">
        <v>1.1241699999999999</v>
      </c>
      <c r="F115" s="2">
        <v>18.7148</v>
      </c>
      <c r="G115" s="2">
        <v>1.09979</v>
      </c>
      <c r="H115" s="2">
        <v>1.7549499999999999E-2</v>
      </c>
      <c r="I115" s="2">
        <v>4.6182499999999997</v>
      </c>
      <c r="J115" s="2">
        <v>0.27043200000000001</v>
      </c>
      <c r="K115" s="2">
        <v>3.5482100000000001</v>
      </c>
      <c r="L115" s="2">
        <v>6.6576700000000004</v>
      </c>
      <c r="M115" s="2">
        <v>7.4155499999999996</v>
      </c>
      <c r="N115" s="2">
        <v>1.3025999999999999E-2</v>
      </c>
      <c r="O115" s="2">
        <v>0.16225899999999999</v>
      </c>
      <c r="P115" s="2">
        <v>2.9626600000000001</v>
      </c>
    </row>
    <row r="116" spans="1:16" x14ac:dyDescent="0.35">
      <c r="A116" s="2">
        <v>1000</v>
      </c>
      <c r="B116" s="2">
        <v>1060</v>
      </c>
      <c r="C116" s="2">
        <v>49.604576000000002</v>
      </c>
      <c r="D116" s="2">
        <v>53.8752</v>
      </c>
      <c r="E116" s="2">
        <v>1.0256700000000001</v>
      </c>
      <c r="F116" s="2">
        <v>18.480499999999999</v>
      </c>
      <c r="G116" s="2">
        <v>1.12791</v>
      </c>
      <c r="H116" s="2">
        <v>1.59253E-2</v>
      </c>
      <c r="I116" s="2">
        <v>4.6831800000000001</v>
      </c>
      <c r="J116" s="2">
        <v>0.28058899999999998</v>
      </c>
      <c r="K116" s="2">
        <v>3.2629600000000001</v>
      </c>
      <c r="L116" s="2">
        <v>6.2225799999999998</v>
      </c>
      <c r="M116" s="2">
        <v>7.7116800000000003</v>
      </c>
      <c r="N116" s="2">
        <v>1.3714499999999999E-2</v>
      </c>
      <c r="O116" s="2">
        <v>0.17135500000000001</v>
      </c>
      <c r="P116" s="2">
        <v>3.1287400000000001</v>
      </c>
    </row>
    <row r="117" spans="1:16" x14ac:dyDescent="0.35">
      <c r="A117" s="2">
        <v>1000</v>
      </c>
      <c r="B117" s="2">
        <v>1050</v>
      </c>
      <c r="C117" s="2">
        <v>47.137749999999997</v>
      </c>
      <c r="D117" s="2">
        <v>54.3187</v>
      </c>
      <c r="E117" s="2">
        <v>0.94003899999999996</v>
      </c>
      <c r="F117" s="2">
        <v>18.2376</v>
      </c>
      <c r="G117" s="2">
        <v>1.1559999999999999</v>
      </c>
      <c r="H117" s="2">
        <v>1.39547E-2</v>
      </c>
      <c r="I117" s="2">
        <v>4.7428699999999999</v>
      </c>
      <c r="J117" s="2">
        <v>0.29019899999999998</v>
      </c>
      <c r="K117" s="2">
        <v>3.0023300000000002</v>
      </c>
      <c r="L117" s="2">
        <v>5.8190600000000003</v>
      </c>
      <c r="M117" s="2">
        <v>7.9920299999999997</v>
      </c>
      <c r="N117" s="2">
        <v>1.4387E-2</v>
      </c>
      <c r="O117" s="2">
        <v>0.18032300000000001</v>
      </c>
      <c r="P117" s="2">
        <v>3.2924799999999999</v>
      </c>
    </row>
    <row r="118" spans="1:16" x14ac:dyDescent="0.35">
      <c r="A118" s="2">
        <v>1000</v>
      </c>
      <c r="B118" s="2">
        <v>1040</v>
      </c>
      <c r="C118" s="2">
        <v>44.923672000000003</v>
      </c>
      <c r="D118" s="2">
        <v>54.7301</v>
      </c>
      <c r="E118" s="2">
        <v>0.86524999999999996</v>
      </c>
      <c r="F118" s="2">
        <v>17.988099999999999</v>
      </c>
      <c r="G118" s="2">
        <v>1.1839999999999999</v>
      </c>
      <c r="H118" s="2">
        <v>1.1679200000000001E-2</v>
      </c>
      <c r="I118" s="2">
        <v>4.7972099999999998</v>
      </c>
      <c r="J118" s="2">
        <v>0.29934899999999998</v>
      </c>
      <c r="K118" s="2">
        <v>2.76342</v>
      </c>
      <c r="L118" s="2">
        <v>5.4435799999999999</v>
      </c>
      <c r="M118" s="2">
        <v>8.2583500000000001</v>
      </c>
      <c r="N118" s="2">
        <v>1.50469E-2</v>
      </c>
      <c r="O118" s="2">
        <v>0.18920999999999999</v>
      </c>
      <c r="P118" s="2">
        <v>3.4547500000000002</v>
      </c>
    </row>
    <row r="119" spans="1:16" x14ac:dyDescent="0.35">
      <c r="A119" s="2">
        <v>1000</v>
      </c>
      <c r="B119" s="2">
        <v>1030</v>
      </c>
      <c r="C119" s="2">
        <v>42.915005000000001</v>
      </c>
      <c r="D119" s="2">
        <v>55.112699999999997</v>
      </c>
      <c r="E119" s="2">
        <v>0.79961400000000005</v>
      </c>
      <c r="F119" s="2">
        <v>17.7334</v>
      </c>
      <c r="G119" s="2">
        <v>1.2117800000000001</v>
      </c>
      <c r="H119" s="2">
        <v>9.1455800000000004E-3</v>
      </c>
      <c r="I119" s="2">
        <v>4.8456200000000003</v>
      </c>
      <c r="J119" s="2">
        <v>0.308118</v>
      </c>
      <c r="K119" s="2">
        <v>2.5438299999999998</v>
      </c>
      <c r="L119" s="2">
        <v>5.0933700000000002</v>
      </c>
      <c r="M119" s="2">
        <v>8.5122900000000001</v>
      </c>
      <c r="N119" s="2">
        <v>1.56975E-2</v>
      </c>
      <c r="O119" s="2">
        <v>0.19806599999999999</v>
      </c>
      <c r="P119" s="2">
        <v>3.6164499999999999</v>
      </c>
    </row>
    <row r="120" spans="1:16" x14ac:dyDescent="0.35">
      <c r="A120" s="2">
        <v>1000</v>
      </c>
      <c r="B120" s="2">
        <v>1020</v>
      </c>
      <c r="C120" s="2">
        <v>41.074067999999997</v>
      </c>
      <c r="D120" s="2">
        <v>55.469900000000003</v>
      </c>
      <c r="E120" s="2">
        <v>0.74170100000000005</v>
      </c>
      <c r="F120" s="2">
        <v>17.474299999999999</v>
      </c>
      <c r="G120" s="2">
        <v>1.2390600000000001</v>
      </c>
      <c r="H120" s="2">
        <v>6.4552899999999998E-3</v>
      </c>
      <c r="I120" s="2">
        <v>4.8869600000000002</v>
      </c>
      <c r="J120" s="2">
        <v>0.31658399999999998</v>
      </c>
      <c r="K120" s="2">
        <v>2.34158</v>
      </c>
      <c r="L120" s="2">
        <v>4.7663399999999996</v>
      </c>
      <c r="M120" s="2">
        <v>8.7553400000000003</v>
      </c>
      <c r="N120" s="2">
        <v>1.6342099999999998E-2</v>
      </c>
      <c r="O120" s="2">
        <v>0.20694299999999999</v>
      </c>
      <c r="P120" s="2">
        <v>3.77854</v>
      </c>
    </row>
    <row r="121" spans="1:16" x14ac:dyDescent="0.35">
      <c r="A121" s="2">
        <v>1000</v>
      </c>
      <c r="B121" s="2">
        <v>1010</v>
      </c>
      <c r="C121" s="2">
        <v>39.369563999999997</v>
      </c>
      <c r="D121" s="2">
        <v>55.805199999999999</v>
      </c>
      <c r="E121" s="2">
        <v>0.69024200000000002</v>
      </c>
      <c r="F121" s="2">
        <v>17.210999999999999</v>
      </c>
      <c r="G121" s="2">
        <v>1.2654300000000001</v>
      </c>
      <c r="H121" s="2">
        <v>3.8166799999999998E-3</v>
      </c>
      <c r="I121" s="2">
        <v>4.9192799999999997</v>
      </c>
      <c r="J121" s="2">
        <v>0.32482800000000001</v>
      </c>
      <c r="K121" s="2">
        <v>2.1551</v>
      </c>
      <c r="L121" s="2">
        <v>4.4610900000000004</v>
      </c>
      <c r="M121" s="2">
        <v>8.9890299999999996</v>
      </c>
      <c r="N121" s="2">
        <v>1.69844E-2</v>
      </c>
      <c r="O121" s="2">
        <v>0.21590300000000001</v>
      </c>
      <c r="P121" s="2">
        <v>3.9421300000000001</v>
      </c>
    </row>
    <row r="122" spans="1:16" x14ac:dyDescent="0.35">
      <c r="A122" s="2">
        <v>1000</v>
      </c>
      <c r="B122" s="2">
        <v>1000</v>
      </c>
      <c r="C122" s="2">
        <v>37.773209999999999</v>
      </c>
      <c r="D122" s="2">
        <v>56.122999999999998</v>
      </c>
      <c r="E122" s="2">
        <v>0.64396500000000001</v>
      </c>
      <c r="F122" s="2">
        <v>16.942799999999998</v>
      </c>
      <c r="G122" s="2">
        <v>1.2900700000000001</v>
      </c>
      <c r="H122" s="2">
        <v>1.58215E-3</v>
      </c>
      <c r="I122" s="2">
        <v>4.9388500000000004</v>
      </c>
      <c r="J122" s="2">
        <v>0.332953</v>
      </c>
      <c r="K122" s="2">
        <v>1.98329</v>
      </c>
      <c r="L122" s="2">
        <v>4.1770899999999997</v>
      </c>
      <c r="M122" s="2">
        <v>9.2150599999999994</v>
      </c>
      <c r="N122" s="2">
        <v>1.76294E-2</v>
      </c>
      <c r="O122" s="2">
        <v>0.225027</v>
      </c>
      <c r="P122" s="2">
        <v>4.1087300000000004</v>
      </c>
    </row>
    <row r="123" spans="1:16" x14ac:dyDescent="0.35">
      <c r="A123" s="2">
        <v>1000</v>
      </c>
      <c r="B123" s="2">
        <v>990</v>
      </c>
      <c r="C123" s="2">
        <v>36.24736</v>
      </c>
      <c r="D123" s="2">
        <v>56.434199999999997</v>
      </c>
      <c r="E123" s="2">
        <v>0.60078299999999996</v>
      </c>
      <c r="F123" s="2">
        <v>16.665900000000001</v>
      </c>
      <c r="G123" s="2">
        <v>1.3102400000000001</v>
      </c>
      <c r="H123" s="2">
        <v>2.4314200000000001E-4</v>
      </c>
      <c r="I123" s="2">
        <v>4.9332099999999999</v>
      </c>
      <c r="J123" s="2">
        <v>0.34118599999999999</v>
      </c>
      <c r="K123" s="2">
        <v>1.8260099999999999</v>
      </c>
      <c r="L123" s="2">
        <v>3.91696</v>
      </c>
      <c r="M123" s="2">
        <v>9.4367400000000004</v>
      </c>
      <c r="N123" s="2">
        <v>1.82883E-2</v>
      </c>
      <c r="O123" s="2">
        <v>0.23449999999999999</v>
      </c>
      <c r="P123" s="2">
        <v>4.2816900000000002</v>
      </c>
    </row>
    <row r="124" spans="1:16" x14ac:dyDescent="0.35">
      <c r="A124" s="2">
        <v>1000</v>
      </c>
      <c r="B124" s="2">
        <v>980</v>
      </c>
      <c r="C124" s="2">
        <v>34.674568999999998</v>
      </c>
      <c r="D124" s="2">
        <v>56.7973</v>
      </c>
      <c r="E124" s="2">
        <v>0.55016399999999999</v>
      </c>
      <c r="F124" s="2">
        <v>16.361699999999999</v>
      </c>
      <c r="G124" s="2">
        <v>1.31101</v>
      </c>
      <c r="H124" s="15">
        <v>1.45529E-6</v>
      </c>
      <c r="I124" s="2">
        <v>4.8356199999999996</v>
      </c>
      <c r="J124" s="2">
        <v>0.35058899999999998</v>
      </c>
      <c r="K124" s="2">
        <v>1.68743</v>
      </c>
      <c r="L124" s="2">
        <v>3.6975899999999999</v>
      </c>
      <c r="M124" s="2">
        <v>9.6685800000000004</v>
      </c>
      <c r="N124" s="2">
        <v>1.90133E-2</v>
      </c>
      <c r="O124" s="2">
        <v>0.24513599999999999</v>
      </c>
      <c r="P124" s="2">
        <v>4.4759000000000002</v>
      </c>
    </row>
    <row r="125" spans="1:16" x14ac:dyDescent="0.35">
      <c r="A125" s="2">
        <v>1000</v>
      </c>
      <c r="B125" s="2">
        <v>970</v>
      </c>
      <c r="C125" s="2">
        <v>33.155532999999998</v>
      </c>
      <c r="D125" s="2">
        <v>57.188600000000001</v>
      </c>
      <c r="E125" s="2">
        <v>0.48525800000000002</v>
      </c>
      <c r="F125" s="2">
        <v>16.056699999999999</v>
      </c>
      <c r="G125" s="2">
        <v>1.30278</v>
      </c>
      <c r="H125" s="2">
        <v>0</v>
      </c>
      <c r="I125" s="2">
        <v>4.7015200000000004</v>
      </c>
      <c r="J125" s="2">
        <v>0.360647</v>
      </c>
      <c r="K125" s="2">
        <v>1.55904</v>
      </c>
      <c r="L125" s="2">
        <v>3.4832000000000001</v>
      </c>
      <c r="M125" s="2">
        <v>9.90517</v>
      </c>
      <c r="N125" s="2">
        <v>1.9767699999999999E-2</v>
      </c>
      <c r="O125" s="2">
        <v>0.25636700000000001</v>
      </c>
      <c r="P125" s="2">
        <v>4.6809700000000003</v>
      </c>
    </row>
    <row r="126" spans="1:16" x14ac:dyDescent="0.35">
      <c r="A126" s="2">
        <v>1000</v>
      </c>
      <c r="B126" s="2">
        <v>960</v>
      </c>
      <c r="C126" s="2">
        <v>31.252738999999998</v>
      </c>
      <c r="D126" s="2">
        <v>57.699599999999997</v>
      </c>
      <c r="E126" s="2">
        <v>0.42060900000000001</v>
      </c>
      <c r="F126" s="2">
        <v>15.6518</v>
      </c>
      <c r="G126" s="2">
        <v>1.3027200000000001</v>
      </c>
      <c r="H126" s="2">
        <v>0</v>
      </c>
      <c r="I126" s="2">
        <v>4.5828699999999998</v>
      </c>
      <c r="J126" s="2">
        <v>0.37488900000000003</v>
      </c>
      <c r="K126" s="2">
        <v>1.42465</v>
      </c>
      <c r="L126" s="2">
        <v>3.2118500000000001</v>
      </c>
      <c r="M126" s="2">
        <v>10.212999999999999</v>
      </c>
      <c r="N126" s="2">
        <v>2.0789599999999998E-2</v>
      </c>
      <c r="O126" s="2">
        <v>0.271976</v>
      </c>
      <c r="P126" s="2">
        <v>4.8252300000000004</v>
      </c>
    </row>
    <row r="127" spans="1:16" x14ac:dyDescent="0.35">
      <c r="A127" s="2">
        <v>1000</v>
      </c>
      <c r="B127" s="2">
        <v>950</v>
      </c>
      <c r="C127" s="2">
        <v>29.140564000000001</v>
      </c>
      <c r="D127" s="2">
        <v>58.280999999999999</v>
      </c>
      <c r="E127" s="2">
        <v>0.35959099999999999</v>
      </c>
      <c r="F127" s="2">
        <v>15.169499999999999</v>
      </c>
      <c r="G127" s="2">
        <v>1.3105899999999999</v>
      </c>
      <c r="H127" s="2">
        <v>0</v>
      </c>
      <c r="I127" s="2">
        <v>4.4805599999999997</v>
      </c>
      <c r="J127" s="2">
        <v>0.39258100000000001</v>
      </c>
      <c r="K127" s="2">
        <v>1.2902199999999999</v>
      </c>
      <c r="L127" s="2">
        <v>2.9103599999999998</v>
      </c>
      <c r="M127" s="2">
        <v>10.5716</v>
      </c>
      <c r="N127" s="2">
        <v>2.20349E-2</v>
      </c>
      <c r="O127" s="2">
        <v>0.29169</v>
      </c>
      <c r="P127" s="2">
        <v>4.9203099999999997</v>
      </c>
    </row>
    <row r="128" spans="1:16" x14ac:dyDescent="0.35">
      <c r="A128" s="2">
        <v>1000</v>
      </c>
      <c r="B128" s="2">
        <v>940</v>
      </c>
      <c r="C128" s="2">
        <v>27.202311000000002</v>
      </c>
      <c r="D128" s="2">
        <v>58.819699999999997</v>
      </c>
      <c r="E128" s="2">
        <v>0.305475</v>
      </c>
      <c r="F128" s="2">
        <v>14.6877</v>
      </c>
      <c r="G128" s="2">
        <v>1.32</v>
      </c>
      <c r="H128" s="2">
        <v>0</v>
      </c>
      <c r="I128" s="2">
        <v>4.3834799999999996</v>
      </c>
      <c r="J128" s="2">
        <v>0.41044700000000001</v>
      </c>
      <c r="K128" s="2">
        <v>1.1674199999999999</v>
      </c>
      <c r="L128" s="2">
        <v>2.6329500000000001</v>
      </c>
      <c r="M128" s="2">
        <v>10.920199999999999</v>
      </c>
      <c r="N128" s="2">
        <v>2.3294700000000002E-2</v>
      </c>
      <c r="O128" s="2">
        <v>0.312473</v>
      </c>
      <c r="P128" s="2">
        <v>5.0167999999999999</v>
      </c>
    </row>
    <row r="129" spans="1:22" x14ac:dyDescent="0.35">
      <c r="A129" s="2">
        <v>1000</v>
      </c>
      <c r="B129" s="2">
        <v>930</v>
      </c>
      <c r="C129" s="2">
        <v>25.414556000000001</v>
      </c>
      <c r="D129" s="2">
        <v>59.318399999999997</v>
      </c>
      <c r="E129" s="2">
        <v>0.2576</v>
      </c>
      <c r="F129" s="2">
        <v>14.2049</v>
      </c>
      <c r="G129" s="2">
        <v>1.3308199999999999</v>
      </c>
      <c r="H129" s="2">
        <v>0</v>
      </c>
      <c r="I129" s="2">
        <v>4.29047</v>
      </c>
      <c r="J129" s="2">
        <v>0.428512</v>
      </c>
      <c r="K129" s="2">
        <v>1.05501</v>
      </c>
      <c r="L129" s="2">
        <v>2.3793199999999999</v>
      </c>
      <c r="M129" s="2">
        <v>11.2605</v>
      </c>
      <c r="N129" s="2">
        <v>2.4565300000000002E-2</v>
      </c>
      <c r="O129" s="2">
        <v>0.33445399999999997</v>
      </c>
      <c r="P129" s="2">
        <v>5.1155099999999996</v>
      </c>
    </row>
    <row r="130" spans="1:22" x14ac:dyDescent="0.35">
      <c r="A130" s="2">
        <v>1000</v>
      </c>
      <c r="B130" s="2">
        <v>920</v>
      </c>
      <c r="C130" s="2">
        <v>23.758254999999998</v>
      </c>
      <c r="D130" s="2">
        <v>59.7791</v>
      </c>
      <c r="E130" s="2">
        <v>0.21538299999999999</v>
      </c>
      <c r="F130" s="2">
        <v>13.7194</v>
      </c>
      <c r="G130" s="2">
        <v>1.3429800000000001</v>
      </c>
      <c r="H130" s="2">
        <v>0</v>
      </c>
      <c r="I130" s="2">
        <v>4.2004900000000003</v>
      </c>
      <c r="J130" s="2">
        <v>0.44679099999999999</v>
      </c>
      <c r="K130" s="2">
        <v>0.951928</v>
      </c>
      <c r="L130" s="2">
        <v>2.14927</v>
      </c>
      <c r="M130" s="2">
        <v>11.5938</v>
      </c>
      <c r="N130" s="2">
        <v>2.58409E-2</v>
      </c>
      <c r="O130" s="2">
        <v>0.35776999999999998</v>
      </c>
      <c r="P130" s="2">
        <v>5.2172900000000002</v>
      </c>
    </row>
    <row r="131" spans="1:22" x14ac:dyDescent="0.35">
      <c r="A131" s="2">
        <v>1000</v>
      </c>
      <c r="B131" s="2">
        <v>910</v>
      </c>
      <c r="C131" s="2">
        <v>22.217745000000001</v>
      </c>
      <c r="D131" s="2">
        <v>60.203800000000001</v>
      </c>
      <c r="E131" s="2">
        <v>0.178317</v>
      </c>
      <c r="F131" s="2">
        <v>13.2293</v>
      </c>
      <c r="G131" s="2">
        <v>1.3563799999999999</v>
      </c>
      <c r="H131" s="2">
        <v>0</v>
      </c>
      <c r="I131" s="2">
        <v>4.1126199999999997</v>
      </c>
      <c r="J131" s="2">
        <v>0.465285</v>
      </c>
      <c r="K131" s="2">
        <v>0.85723899999999997</v>
      </c>
      <c r="L131" s="2">
        <v>1.9427000000000001</v>
      </c>
      <c r="M131" s="2">
        <v>11.9217</v>
      </c>
      <c r="N131" s="2">
        <v>2.7113499999999999E-2</v>
      </c>
      <c r="O131" s="2">
        <v>0.382577</v>
      </c>
      <c r="P131" s="2">
        <v>5.3230500000000003</v>
      </c>
    </row>
    <row r="132" spans="1:22" x14ac:dyDescent="0.35">
      <c r="A132" s="2">
        <v>1000</v>
      </c>
      <c r="B132" s="2">
        <v>900</v>
      </c>
      <c r="C132" s="2">
        <v>20.780166999999999</v>
      </c>
      <c r="D132" s="2">
        <v>60.593899999999998</v>
      </c>
      <c r="E132" s="2">
        <v>0.145952</v>
      </c>
      <c r="F132" s="2">
        <v>12.7324</v>
      </c>
      <c r="G132" s="2">
        <v>1.37096</v>
      </c>
      <c r="H132" s="2">
        <v>0</v>
      </c>
      <c r="I132" s="2">
        <v>4.0260400000000001</v>
      </c>
      <c r="J132" s="2">
        <v>0.483985</v>
      </c>
      <c r="K132" s="2">
        <v>0.77014199999999999</v>
      </c>
      <c r="L132" s="2">
        <v>1.7595400000000001</v>
      </c>
      <c r="M132" s="2">
        <v>12.245799999999999</v>
      </c>
      <c r="N132" s="2">
        <v>2.8372600000000001E-2</v>
      </c>
      <c r="O132" s="2">
        <v>0.40904400000000002</v>
      </c>
      <c r="P132" s="2">
        <v>5.4338199999999999</v>
      </c>
    </row>
    <row r="133" spans="1:22" x14ac:dyDescent="0.35">
      <c r="A133" s="2" t="s">
        <v>265</v>
      </c>
      <c r="B133" s="2" t="s">
        <v>539</v>
      </c>
    </row>
    <row r="135" spans="1:22" x14ac:dyDescent="0.35">
      <c r="A135" s="2" t="s">
        <v>297</v>
      </c>
      <c r="B135" s="2" t="s">
        <v>298</v>
      </c>
      <c r="C135" s="2" t="s">
        <v>299</v>
      </c>
      <c r="D135" s="2" t="s">
        <v>300</v>
      </c>
      <c r="E135" s="2" t="s">
        <v>301</v>
      </c>
    </row>
    <row r="136" spans="1:22" x14ac:dyDescent="0.35">
      <c r="A136" s="2" t="s">
        <v>268</v>
      </c>
      <c r="B136" s="2" t="s">
        <v>269</v>
      </c>
      <c r="C136" s="2" t="s">
        <v>270</v>
      </c>
      <c r="D136" s="2" t="s">
        <v>3</v>
      </c>
      <c r="E136" s="2" t="s">
        <v>273</v>
      </c>
      <c r="F136" s="2" t="s">
        <v>5</v>
      </c>
      <c r="G136" s="2" t="s">
        <v>276</v>
      </c>
      <c r="H136" s="2" t="s">
        <v>281</v>
      </c>
      <c r="I136" s="14" t="s">
        <v>286</v>
      </c>
      <c r="J136" s="14" t="s">
        <v>287</v>
      </c>
      <c r="K136" s="14" t="s">
        <v>288</v>
      </c>
      <c r="L136" s="14" t="s">
        <v>289</v>
      </c>
      <c r="M136" s="14" t="s">
        <v>290</v>
      </c>
      <c r="N136" s="14" t="s">
        <v>291</v>
      </c>
      <c r="O136" s="14" t="s">
        <v>2</v>
      </c>
      <c r="P136" s="14" t="s">
        <v>0</v>
      </c>
      <c r="Q136" s="14" t="s">
        <v>1</v>
      </c>
      <c r="R136" s="14" t="s">
        <v>292</v>
      </c>
      <c r="S136" s="14" t="s">
        <v>293</v>
      </c>
      <c r="T136" s="14" t="s">
        <v>294</v>
      </c>
      <c r="U136" s="14" t="s">
        <v>295</v>
      </c>
      <c r="V136" s="14" t="s">
        <v>25</v>
      </c>
    </row>
    <row r="137" spans="1:22" x14ac:dyDescent="0.35">
      <c r="A137" s="2">
        <v>1000</v>
      </c>
      <c r="B137" s="2">
        <v>1500</v>
      </c>
      <c r="C137" s="2">
        <v>98.282872999999995</v>
      </c>
      <c r="D137" s="2">
        <v>308.53119199999998</v>
      </c>
      <c r="E137" s="2">
        <v>-1204465.6556150001</v>
      </c>
      <c r="F137" s="2">
        <v>40.764747999999997</v>
      </c>
      <c r="G137" s="2">
        <v>153.10807199999999</v>
      </c>
      <c r="H137" s="2">
        <v>0.95499999999999996</v>
      </c>
      <c r="I137" s="14">
        <v>49.743200000000002</v>
      </c>
      <c r="J137" s="14">
        <v>1.00221</v>
      </c>
      <c r="K137" s="14">
        <v>18.950399999999998</v>
      </c>
      <c r="L137" s="14">
        <v>0.81134799999999996</v>
      </c>
      <c r="M137" s="14">
        <v>4.06988E-2</v>
      </c>
      <c r="N137" s="14">
        <v>4.1944800000000004</v>
      </c>
      <c r="O137" s="14">
        <v>0.183145</v>
      </c>
      <c r="P137" s="14">
        <v>9.1572399999999998</v>
      </c>
      <c r="Q137" s="14">
        <v>9.6659799999999994</v>
      </c>
      <c r="R137" s="14">
        <v>4.5786199999999999</v>
      </c>
      <c r="S137" s="14">
        <v>7.1222999999999998E-3</v>
      </c>
      <c r="T137" s="14">
        <v>8.6485099999999995E-2</v>
      </c>
      <c r="U137" s="14">
        <v>1.5791200000000001</v>
      </c>
      <c r="V137" s="14">
        <v>79.5</v>
      </c>
    </row>
    <row r="138" spans="1:22" x14ac:dyDescent="0.35">
      <c r="A138" s="2">
        <v>1000</v>
      </c>
      <c r="B138" s="2">
        <v>1500</v>
      </c>
      <c r="C138" s="2">
        <v>98.282872999999995</v>
      </c>
      <c r="D138" s="2">
        <v>308.53119199999998</v>
      </c>
      <c r="E138" s="2">
        <v>-1204465.6556150001</v>
      </c>
      <c r="F138" s="2">
        <v>40.764747999999997</v>
      </c>
      <c r="G138" s="2">
        <v>153.10807199999999</v>
      </c>
      <c r="H138" s="2">
        <v>0.95499999999999996</v>
      </c>
      <c r="I138" s="2">
        <v>49.743200000000002</v>
      </c>
      <c r="J138" s="2">
        <v>1.00221</v>
      </c>
      <c r="K138" s="2">
        <v>18.950399999999998</v>
      </c>
      <c r="L138" s="2">
        <v>0.81134799999999996</v>
      </c>
      <c r="M138" s="2">
        <v>4.06988E-2</v>
      </c>
      <c r="N138" s="2">
        <v>4.1944800000000004</v>
      </c>
      <c r="O138" s="2">
        <v>0.183145</v>
      </c>
      <c r="P138" s="2">
        <v>9.1572399999999998</v>
      </c>
      <c r="Q138" s="2">
        <v>9.6659799999999994</v>
      </c>
      <c r="R138" s="2">
        <v>4.5786199999999999</v>
      </c>
      <c r="S138" s="2">
        <v>7.1222999999999998E-3</v>
      </c>
      <c r="T138" s="2">
        <v>8.6485099999999995E-2</v>
      </c>
      <c r="U138" s="2">
        <v>1.5791200000000001</v>
      </c>
      <c r="V138" s="2">
        <v>79.5</v>
      </c>
    </row>
    <row r="139" spans="1:22" x14ac:dyDescent="0.35">
      <c r="A139" s="2">
        <v>1000</v>
      </c>
      <c r="B139" s="2">
        <v>1490</v>
      </c>
      <c r="C139" s="2">
        <v>98.282894999999996</v>
      </c>
      <c r="D139" s="2">
        <v>307.665346</v>
      </c>
      <c r="E139" s="2">
        <v>-1205996.9871199999</v>
      </c>
      <c r="F139" s="2">
        <v>40.719904999999997</v>
      </c>
      <c r="G139" s="2">
        <v>153.102161</v>
      </c>
      <c r="H139" s="2">
        <v>0.98399999999999999</v>
      </c>
      <c r="I139" s="2">
        <v>49.743099999999998</v>
      </c>
      <c r="J139" s="2">
        <v>1.00221</v>
      </c>
      <c r="K139" s="2">
        <v>18.950399999999998</v>
      </c>
      <c r="L139" s="2">
        <v>0.81156399999999995</v>
      </c>
      <c r="M139" s="2">
        <v>4.06988E-2</v>
      </c>
      <c r="N139" s="2">
        <v>4.1942899999999996</v>
      </c>
      <c r="O139" s="2">
        <v>0.183145</v>
      </c>
      <c r="P139" s="2">
        <v>9.1572399999999998</v>
      </c>
      <c r="Q139" s="2">
        <v>9.6659699999999997</v>
      </c>
      <c r="R139" s="2">
        <v>4.5786199999999999</v>
      </c>
      <c r="S139" s="2">
        <v>7.1222999999999998E-3</v>
      </c>
      <c r="T139" s="2">
        <v>8.6485000000000006E-2</v>
      </c>
      <c r="U139" s="2">
        <v>1.5791200000000001</v>
      </c>
      <c r="V139" s="2">
        <v>79.5</v>
      </c>
    </row>
    <row r="140" spans="1:22" x14ac:dyDescent="0.35">
      <c r="A140" s="2">
        <v>1000</v>
      </c>
      <c r="B140" s="2">
        <v>1480</v>
      </c>
      <c r="C140" s="2">
        <v>98.282923999999994</v>
      </c>
      <c r="D140" s="2">
        <v>306.79462899999999</v>
      </c>
      <c r="E140" s="2">
        <v>-1207528.3621670001</v>
      </c>
      <c r="F140" s="2">
        <v>40.675085000000003</v>
      </c>
      <c r="G140" s="2">
        <v>153.09630100000001</v>
      </c>
      <c r="H140" s="2">
        <v>1.0129999999999999</v>
      </c>
      <c r="I140" s="2">
        <v>49.743099999999998</v>
      </c>
      <c r="J140" s="2">
        <v>1.00221</v>
      </c>
      <c r="K140" s="2">
        <v>18.950399999999998</v>
      </c>
      <c r="L140" s="2">
        <v>0.81185799999999997</v>
      </c>
      <c r="M140" s="2">
        <v>4.06988E-2</v>
      </c>
      <c r="N140" s="2">
        <v>4.1940200000000001</v>
      </c>
      <c r="O140" s="2">
        <v>0.183145</v>
      </c>
      <c r="P140" s="2">
        <v>9.1572399999999998</v>
      </c>
      <c r="Q140" s="2">
        <v>9.6659699999999997</v>
      </c>
      <c r="R140" s="2">
        <v>4.5786199999999999</v>
      </c>
      <c r="S140" s="2">
        <v>7.1222999999999998E-3</v>
      </c>
      <c r="T140" s="2">
        <v>8.6485000000000006E-2</v>
      </c>
      <c r="U140" s="2">
        <v>1.57911</v>
      </c>
      <c r="V140" s="2">
        <v>79.5</v>
      </c>
    </row>
    <row r="141" spans="1:22" x14ac:dyDescent="0.35">
      <c r="A141" s="2">
        <v>1000</v>
      </c>
      <c r="B141" s="2">
        <v>1470</v>
      </c>
      <c r="C141" s="2">
        <v>98.282960000000003</v>
      </c>
      <c r="D141" s="2">
        <v>305.91898700000002</v>
      </c>
      <c r="E141" s="2">
        <v>-1209059.784458</v>
      </c>
      <c r="F141" s="2">
        <v>40.630291</v>
      </c>
      <c r="G141" s="2">
        <v>153.09049200000001</v>
      </c>
      <c r="H141" s="2">
        <v>1.042</v>
      </c>
      <c r="I141" s="2">
        <v>49.743099999999998</v>
      </c>
      <c r="J141" s="2">
        <v>1.00221</v>
      </c>
      <c r="K141" s="2">
        <v>18.950399999999998</v>
      </c>
      <c r="L141" s="2">
        <v>0.81223100000000004</v>
      </c>
      <c r="M141" s="2">
        <v>4.06988E-2</v>
      </c>
      <c r="N141" s="2">
        <v>4.1936799999999996</v>
      </c>
      <c r="O141" s="2">
        <v>0.183145</v>
      </c>
      <c r="P141" s="2">
        <v>9.1572300000000002</v>
      </c>
      <c r="Q141" s="2">
        <v>9.6659699999999997</v>
      </c>
      <c r="R141" s="2">
        <v>4.5786199999999999</v>
      </c>
      <c r="S141" s="2">
        <v>7.1222899999999999E-3</v>
      </c>
      <c r="T141" s="2">
        <v>8.6485000000000006E-2</v>
      </c>
      <c r="U141" s="2">
        <v>1.57911</v>
      </c>
      <c r="V141" s="2">
        <v>79.5</v>
      </c>
    </row>
    <row r="142" spans="1:22" x14ac:dyDescent="0.35">
      <c r="A142" s="2">
        <v>1000</v>
      </c>
      <c r="B142" s="2">
        <v>1460</v>
      </c>
      <c r="C142" s="2">
        <v>98.283005000000003</v>
      </c>
      <c r="D142" s="2">
        <v>305.03836000000001</v>
      </c>
      <c r="E142" s="2">
        <v>-1210591.2578139999</v>
      </c>
      <c r="F142" s="2">
        <v>40.585523999999999</v>
      </c>
      <c r="G142" s="2">
        <v>153.084734</v>
      </c>
      <c r="H142" s="2">
        <v>1.0720000000000001</v>
      </c>
      <c r="I142" s="2">
        <v>49.743099999999998</v>
      </c>
      <c r="J142" s="2">
        <v>1.00221</v>
      </c>
      <c r="K142" s="2">
        <v>18.950399999999998</v>
      </c>
      <c r="L142" s="2">
        <v>0.81268499999999999</v>
      </c>
      <c r="M142" s="2">
        <v>4.06988E-2</v>
      </c>
      <c r="N142" s="2">
        <v>4.1932700000000001</v>
      </c>
      <c r="O142" s="2">
        <v>0.183145</v>
      </c>
      <c r="P142" s="2">
        <v>9.1572300000000002</v>
      </c>
      <c r="Q142" s="2">
        <v>9.6659600000000001</v>
      </c>
      <c r="R142" s="2">
        <v>4.5786100000000003</v>
      </c>
      <c r="S142" s="2">
        <v>7.1222899999999999E-3</v>
      </c>
      <c r="T142" s="2">
        <v>8.6484900000000003E-2</v>
      </c>
      <c r="U142" s="2">
        <v>1.57911</v>
      </c>
      <c r="V142" s="2">
        <v>79.5</v>
      </c>
    </row>
    <row r="143" spans="1:22" x14ac:dyDescent="0.35">
      <c r="A143" s="2">
        <v>1000</v>
      </c>
      <c r="B143" s="2">
        <v>1450</v>
      </c>
      <c r="C143" s="2">
        <v>98.283057999999997</v>
      </c>
      <c r="D143" s="2">
        <v>304.152692</v>
      </c>
      <c r="E143" s="2">
        <v>-1212122.7861800001</v>
      </c>
      <c r="F143" s="2">
        <v>40.540784000000002</v>
      </c>
      <c r="G143" s="2">
        <v>153.07902799999999</v>
      </c>
      <c r="H143" s="2">
        <v>1.1020000000000001</v>
      </c>
      <c r="I143" s="2">
        <v>49.743099999999998</v>
      </c>
      <c r="J143" s="2">
        <v>1.00221</v>
      </c>
      <c r="K143" s="2">
        <v>18.950399999999998</v>
      </c>
      <c r="L143" s="2">
        <v>0.81322300000000003</v>
      </c>
      <c r="M143" s="2">
        <v>4.06988E-2</v>
      </c>
      <c r="N143" s="2">
        <v>4.1927899999999996</v>
      </c>
      <c r="O143" s="2">
        <v>0.183144</v>
      </c>
      <c r="P143" s="2">
        <v>9.1572200000000006</v>
      </c>
      <c r="Q143" s="2">
        <v>9.6659600000000001</v>
      </c>
      <c r="R143" s="2">
        <v>4.5786100000000003</v>
      </c>
      <c r="S143" s="2">
        <v>7.1222899999999999E-3</v>
      </c>
      <c r="T143" s="2">
        <v>8.6484900000000003E-2</v>
      </c>
      <c r="U143" s="2">
        <v>1.57911</v>
      </c>
      <c r="V143" s="2">
        <v>79.5</v>
      </c>
    </row>
    <row r="144" spans="1:22" x14ac:dyDescent="0.35">
      <c r="A144" s="2">
        <v>1000</v>
      </c>
      <c r="B144" s="2">
        <v>1440</v>
      </c>
      <c r="C144" s="2">
        <v>98.283119999999997</v>
      </c>
      <c r="D144" s="2">
        <v>303.26192300000002</v>
      </c>
      <c r="E144" s="2">
        <v>-1213654.3736340001</v>
      </c>
      <c r="F144" s="2">
        <v>40.496073000000003</v>
      </c>
      <c r="G144" s="2">
        <v>153.073375</v>
      </c>
      <c r="H144" s="2">
        <v>1.133</v>
      </c>
      <c r="I144" s="2">
        <v>49.743000000000002</v>
      </c>
      <c r="J144" s="2">
        <v>1.00221</v>
      </c>
      <c r="K144" s="2">
        <v>18.950399999999998</v>
      </c>
      <c r="L144" s="2">
        <v>0.81384599999999996</v>
      </c>
      <c r="M144" s="2">
        <v>4.0698699999999997E-2</v>
      </c>
      <c r="N144" s="2">
        <v>4.1922199999999998</v>
      </c>
      <c r="O144" s="2">
        <v>0.183144</v>
      </c>
      <c r="P144" s="2">
        <v>9.1572200000000006</v>
      </c>
      <c r="Q144" s="2">
        <v>9.6659500000000005</v>
      </c>
      <c r="R144" s="2">
        <v>4.5786100000000003</v>
      </c>
      <c r="S144" s="2">
        <v>7.1222799999999999E-3</v>
      </c>
      <c r="T144" s="2">
        <v>8.6484800000000001E-2</v>
      </c>
      <c r="U144" s="2">
        <v>1.57911</v>
      </c>
      <c r="V144" s="2">
        <v>79.5</v>
      </c>
    </row>
    <row r="145" spans="1:22" x14ac:dyDescent="0.35">
      <c r="A145" s="2">
        <v>1000</v>
      </c>
      <c r="B145" s="2">
        <v>1430</v>
      </c>
      <c r="C145" s="2">
        <v>98.283190000000005</v>
      </c>
      <c r="D145" s="2">
        <v>302.365993</v>
      </c>
      <c r="E145" s="2">
        <v>-1215186.0243909999</v>
      </c>
      <c r="F145" s="2">
        <v>40.451391999999998</v>
      </c>
      <c r="G145" s="2">
        <v>153.06777500000001</v>
      </c>
      <c r="H145" s="2">
        <v>1.1639999999999999</v>
      </c>
      <c r="I145" s="2">
        <v>49.743000000000002</v>
      </c>
      <c r="J145" s="2">
        <v>1.00221</v>
      </c>
      <c r="K145" s="2">
        <v>18.950299999999999</v>
      </c>
      <c r="L145" s="2">
        <v>0.81455699999999998</v>
      </c>
      <c r="M145" s="2">
        <v>4.0698699999999997E-2</v>
      </c>
      <c r="N145" s="2">
        <v>4.1915800000000001</v>
      </c>
      <c r="O145" s="2">
        <v>0.183144</v>
      </c>
      <c r="P145" s="2">
        <v>9.1572099999999992</v>
      </c>
      <c r="Q145" s="2">
        <v>9.6659500000000005</v>
      </c>
      <c r="R145" s="2">
        <v>4.5786100000000003</v>
      </c>
      <c r="S145" s="2">
        <v>7.1222799999999999E-3</v>
      </c>
      <c r="T145" s="2">
        <v>8.6484800000000001E-2</v>
      </c>
      <c r="U145" s="2">
        <v>1.57911</v>
      </c>
      <c r="V145" s="2">
        <v>79.5</v>
      </c>
    </row>
    <row r="146" spans="1:22" x14ac:dyDescent="0.35">
      <c r="A146" s="2">
        <v>1000</v>
      </c>
      <c r="B146" s="2">
        <v>1420</v>
      </c>
      <c r="C146" s="2">
        <v>98.283269000000004</v>
      </c>
      <c r="D146" s="2">
        <v>301.46483999999998</v>
      </c>
      <c r="E146" s="2">
        <v>-1216717.74281</v>
      </c>
      <c r="F146" s="2">
        <v>40.406742999999999</v>
      </c>
      <c r="G146" s="2">
        <v>153.062228</v>
      </c>
      <c r="H146" s="2">
        <v>1.1950000000000001</v>
      </c>
      <c r="I146" s="2">
        <v>49.743000000000002</v>
      </c>
      <c r="J146" s="2">
        <v>1.00221</v>
      </c>
      <c r="K146" s="2">
        <v>18.950299999999999</v>
      </c>
      <c r="L146" s="2">
        <v>0.81535800000000003</v>
      </c>
      <c r="M146" s="2">
        <v>4.0698699999999997E-2</v>
      </c>
      <c r="N146" s="2">
        <v>4.1908500000000002</v>
      </c>
      <c r="O146" s="2">
        <v>0.183144</v>
      </c>
      <c r="P146" s="2">
        <v>9.1571999999999996</v>
      </c>
      <c r="Q146" s="2">
        <v>9.6659400000000009</v>
      </c>
      <c r="R146" s="2">
        <v>4.5785999999999998</v>
      </c>
      <c r="S146" s="2">
        <v>7.12227E-3</v>
      </c>
      <c r="T146" s="2">
        <v>8.6484699999999998E-2</v>
      </c>
      <c r="U146" s="2">
        <v>1.57911</v>
      </c>
      <c r="V146" s="2">
        <v>79.599999999999994</v>
      </c>
    </row>
    <row r="147" spans="1:22" x14ac:dyDescent="0.35">
      <c r="A147" s="2">
        <v>1000</v>
      </c>
      <c r="B147" s="2">
        <v>1410</v>
      </c>
      <c r="C147" s="2">
        <v>98.283356999999995</v>
      </c>
      <c r="D147" s="2">
        <v>300.558403</v>
      </c>
      <c r="E147" s="2">
        <v>-1218249.5334030001</v>
      </c>
      <c r="F147" s="2">
        <v>40.362124999999999</v>
      </c>
      <c r="G147" s="2">
        <v>153.056735</v>
      </c>
      <c r="H147" s="2">
        <v>1.2270000000000001</v>
      </c>
      <c r="I147" s="2">
        <v>49.742899999999999</v>
      </c>
      <c r="J147" s="2">
        <v>1.0022</v>
      </c>
      <c r="K147" s="2">
        <v>18.950299999999999</v>
      </c>
      <c r="L147" s="2">
        <v>0.81625099999999995</v>
      </c>
      <c r="M147" s="2">
        <v>4.0698600000000001E-2</v>
      </c>
      <c r="N147" s="2">
        <v>4.1900500000000003</v>
      </c>
      <c r="O147" s="2">
        <v>0.183144</v>
      </c>
      <c r="P147" s="2">
        <v>9.1571999999999996</v>
      </c>
      <c r="Q147" s="2">
        <v>9.6659299999999995</v>
      </c>
      <c r="R147" s="2">
        <v>4.5785999999999998</v>
      </c>
      <c r="S147" s="2">
        <v>7.12226E-3</v>
      </c>
      <c r="T147" s="2">
        <v>8.6484599999999995E-2</v>
      </c>
      <c r="U147" s="2">
        <v>1.57911</v>
      </c>
      <c r="V147" s="2">
        <v>79.599999999999994</v>
      </c>
    </row>
    <row r="148" spans="1:22" x14ac:dyDescent="0.35">
      <c r="A148" s="2">
        <v>1000</v>
      </c>
      <c r="B148" s="2">
        <v>1400</v>
      </c>
      <c r="C148" s="2">
        <v>98.283454000000006</v>
      </c>
      <c r="D148" s="2">
        <v>299.64661699999999</v>
      </c>
      <c r="E148" s="2">
        <v>-1219781.400842</v>
      </c>
      <c r="F148" s="2">
        <v>40.317540999999999</v>
      </c>
      <c r="G148" s="2">
        <v>153.05129700000001</v>
      </c>
      <c r="H148" s="2">
        <v>1.2589999999999999</v>
      </c>
      <c r="I148" s="2">
        <v>49.742899999999999</v>
      </c>
      <c r="J148" s="2">
        <v>1.0022</v>
      </c>
      <c r="K148" s="2">
        <v>18.950299999999999</v>
      </c>
      <c r="L148" s="2">
        <v>0.81723800000000002</v>
      </c>
      <c r="M148" s="2">
        <v>4.0698600000000001E-2</v>
      </c>
      <c r="N148" s="2">
        <v>4.1891499999999997</v>
      </c>
      <c r="O148" s="2">
        <v>0.183144</v>
      </c>
      <c r="P148" s="2">
        <v>9.1571899999999999</v>
      </c>
      <c r="Q148" s="2">
        <v>9.6659199999999998</v>
      </c>
      <c r="R148" s="2">
        <v>4.5785900000000002</v>
      </c>
      <c r="S148" s="2">
        <v>7.12226E-3</v>
      </c>
      <c r="T148" s="2">
        <v>8.6484500000000006E-2</v>
      </c>
      <c r="U148" s="2">
        <v>1.57911</v>
      </c>
      <c r="V148" s="2">
        <v>79.599999999999994</v>
      </c>
    </row>
    <row r="149" spans="1:22" x14ac:dyDescent="0.35">
      <c r="A149" s="2">
        <v>1000</v>
      </c>
      <c r="B149" s="2">
        <v>1390</v>
      </c>
      <c r="C149" s="2">
        <v>98.283561000000006</v>
      </c>
      <c r="D149" s="2">
        <v>298.72941700000001</v>
      </c>
      <c r="E149" s="2">
        <v>-1221313.3499640001</v>
      </c>
      <c r="F149" s="2">
        <v>40.272992000000002</v>
      </c>
      <c r="G149" s="2">
        <v>153.04591400000001</v>
      </c>
      <c r="H149" s="2">
        <v>1.2909999999999999</v>
      </c>
      <c r="I149" s="2">
        <v>49.742800000000003</v>
      </c>
      <c r="J149" s="2">
        <v>1.0022</v>
      </c>
      <c r="K149" s="2">
        <v>18.950299999999999</v>
      </c>
      <c r="L149" s="2">
        <v>0.81832300000000002</v>
      </c>
      <c r="M149" s="2">
        <v>4.0698600000000001E-2</v>
      </c>
      <c r="N149" s="2">
        <v>4.1881700000000004</v>
      </c>
      <c r="O149" s="2">
        <v>0.183144</v>
      </c>
      <c r="P149" s="2">
        <v>9.1571800000000003</v>
      </c>
      <c r="Q149" s="2">
        <v>9.6659100000000002</v>
      </c>
      <c r="R149" s="2">
        <v>4.5785900000000002</v>
      </c>
      <c r="S149" s="2">
        <v>7.1222500000000001E-3</v>
      </c>
      <c r="T149" s="2">
        <v>8.6484500000000006E-2</v>
      </c>
      <c r="U149" s="2">
        <v>1.5790999999999999</v>
      </c>
      <c r="V149" s="2">
        <v>79.599999999999994</v>
      </c>
    </row>
    <row r="150" spans="1:22" x14ac:dyDescent="0.35">
      <c r="A150" s="2">
        <v>1000</v>
      </c>
      <c r="B150" s="2">
        <v>1380</v>
      </c>
      <c r="C150" s="2">
        <v>98.283676999999997</v>
      </c>
      <c r="D150" s="2">
        <v>297.80673899999999</v>
      </c>
      <c r="E150" s="2">
        <v>-1222845.3857839999</v>
      </c>
      <c r="F150" s="2">
        <v>40.228478000000003</v>
      </c>
      <c r="G150" s="2">
        <v>153.04058800000001</v>
      </c>
      <c r="H150" s="2">
        <v>1.3240000000000001</v>
      </c>
      <c r="I150" s="2">
        <v>49.742699999999999</v>
      </c>
      <c r="J150" s="2">
        <v>1.0022</v>
      </c>
      <c r="K150" s="2">
        <v>18.950199999999999</v>
      </c>
      <c r="L150" s="2">
        <v>0.81950599999999996</v>
      </c>
      <c r="M150" s="2">
        <v>4.0698499999999999E-2</v>
      </c>
      <c r="N150" s="2">
        <v>4.1871</v>
      </c>
      <c r="O150" s="2">
        <v>0.183143</v>
      </c>
      <c r="P150" s="2">
        <v>9.1571700000000007</v>
      </c>
      <c r="Q150" s="2">
        <v>9.6659000000000006</v>
      </c>
      <c r="R150" s="2">
        <v>4.5785799999999997</v>
      </c>
      <c r="S150" s="2">
        <v>7.1222400000000002E-3</v>
      </c>
      <c r="T150" s="2">
        <v>8.6484400000000003E-2</v>
      </c>
      <c r="U150" s="2">
        <v>1.5790999999999999</v>
      </c>
      <c r="V150" s="2">
        <v>79.599999999999994</v>
      </c>
    </row>
    <row r="151" spans="1:22" x14ac:dyDescent="0.35">
      <c r="A151" s="2">
        <v>1000</v>
      </c>
      <c r="B151" s="2">
        <v>1370</v>
      </c>
      <c r="C151" s="2">
        <v>98.283804000000003</v>
      </c>
      <c r="D151" s="2">
        <v>296.87851499999999</v>
      </c>
      <c r="E151" s="2">
        <v>-1224377.5135009999</v>
      </c>
      <c r="F151" s="2">
        <v>40.184001000000002</v>
      </c>
      <c r="G151" s="2">
        <v>153.03531899999999</v>
      </c>
      <c r="H151" s="2">
        <v>1.357</v>
      </c>
      <c r="I151" s="2">
        <v>49.742699999999999</v>
      </c>
      <c r="J151" s="2">
        <v>1.0022</v>
      </c>
      <c r="K151" s="2">
        <v>18.950199999999999</v>
      </c>
      <c r="L151" s="2">
        <v>0.82079199999999997</v>
      </c>
      <c r="M151" s="2">
        <v>4.0698499999999999E-2</v>
      </c>
      <c r="N151" s="2">
        <v>4.1859400000000004</v>
      </c>
      <c r="O151" s="2">
        <v>0.183143</v>
      </c>
      <c r="P151" s="2">
        <v>9.1571499999999997</v>
      </c>
      <c r="Q151" s="2">
        <v>9.6658899999999992</v>
      </c>
      <c r="R151" s="2">
        <v>4.5785799999999997</v>
      </c>
      <c r="S151" s="2">
        <v>7.1222300000000002E-3</v>
      </c>
      <c r="T151" s="2">
        <v>8.6484199999999997E-2</v>
      </c>
      <c r="U151" s="2">
        <v>1.5790999999999999</v>
      </c>
      <c r="V151" s="2">
        <v>79.599999999999994</v>
      </c>
    </row>
    <row r="152" spans="1:22" x14ac:dyDescent="0.35">
      <c r="A152" s="2">
        <v>1000</v>
      </c>
      <c r="B152" s="2">
        <v>1360</v>
      </c>
      <c r="C152" s="2">
        <v>98.283940999999999</v>
      </c>
      <c r="D152" s="2">
        <v>295.94467600000002</v>
      </c>
      <c r="E152" s="2">
        <v>-1225909.738508</v>
      </c>
      <c r="F152" s="2">
        <v>40.139563000000003</v>
      </c>
      <c r="G152" s="2">
        <v>153.03010900000001</v>
      </c>
      <c r="H152" s="2">
        <v>1.391</v>
      </c>
      <c r="I152" s="2">
        <v>49.742600000000003</v>
      </c>
      <c r="J152" s="2">
        <v>1.0022</v>
      </c>
      <c r="K152" s="2">
        <v>18.950199999999999</v>
      </c>
      <c r="L152" s="2">
        <v>0.822183</v>
      </c>
      <c r="M152" s="2">
        <v>4.0698400000000003E-2</v>
      </c>
      <c r="N152" s="2">
        <v>4.1846800000000002</v>
      </c>
      <c r="O152" s="2">
        <v>0.183143</v>
      </c>
      <c r="P152" s="2">
        <v>9.1571400000000001</v>
      </c>
      <c r="Q152" s="2">
        <v>9.66587</v>
      </c>
      <c r="R152" s="2">
        <v>4.57857</v>
      </c>
      <c r="S152" s="2">
        <v>7.1222200000000003E-3</v>
      </c>
      <c r="T152" s="2">
        <v>8.6484099999999994E-2</v>
      </c>
      <c r="U152" s="2">
        <v>1.5790999999999999</v>
      </c>
      <c r="V152" s="2">
        <v>79.599999999999994</v>
      </c>
    </row>
    <row r="153" spans="1:22" x14ac:dyDescent="0.35">
      <c r="A153" s="2">
        <v>1000</v>
      </c>
      <c r="B153" s="2">
        <v>1350</v>
      </c>
      <c r="C153" s="2">
        <v>98.284088999999994</v>
      </c>
      <c r="D153" s="2">
        <v>295.00515300000001</v>
      </c>
      <c r="E153" s="2">
        <v>-1227442.0664009999</v>
      </c>
      <c r="F153" s="2">
        <v>40.095163999999997</v>
      </c>
      <c r="G153" s="2">
        <v>153.024958</v>
      </c>
      <c r="H153" s="2">
        <v>1.425</v>
      </c>
      <c r="I153" s="2">
        <v>49.7425</v>
      </c>
      <c r="J153" s="2">
        <v>1.0022</v>
      </c>
      <c r="K153" s="2">
        <v>18.950199999999999</v>
      </c>
      <c r="L153" s="2">
        <v>0.82368200000000003</v>
      </c>
      <c r="M153" s="2">
        <v>4.06983E-2</v>
      </c>
      <c r="N153" s="2">
        <v>4.1833200000000001</v>
      </c>
      <c r="O153" s="2">
        <v>0.183143</v>
      </c>
      <c r="P153" s="2">
        <v>9.1571300000000004</v>
      </c>
      <c r="Q153" s="2">
        <v>9.6658600000000003</v>
      </c>
      <c r="R153" s="2">
        <v>4.5785600000000004</v>
      </c>
      <c r="S153" s="2">
        <v>7.1222100000000003E-3</v>
      </c>
      <c r="T153" s="2">
        <v>8.6484000000000005E-2</v>
      </c>
      <c r="U153" s="2">
        <v>1.5790999999999999</v>
      </c>
      <c r="V153" s="2">
        <v>79.599999999999994</v>
      </c>
    </row>
    <row r="154" spans="1:22" x14ac:dyDescent="0.35">
      <c r="A154" s="2">
        <v>1000</v>
      </c>
      <c r="B154" s="2">
        <v>1340</v>
      </c>
      <c r="C154" s="2">
        <v>98.284248000000005</v>
      </c>
      <c r="D154" s="2">
        <v>294.05987499999998</v>
      </c>
      <c r="E154" s="2">
        <v>-1228974.5029899999</v>
      </c>
      <c r="F154" s="2">
        <v>40.050806000000001</v>
      </c>
      <c r="G154" s="2">
        <v>153.019867</v>
      </c>
      <c r="H154" s="2">
        <v>1.4590000000000001</v>
      </c>
      <c r="I154" s="2">
        <v>49.7425</v>
      </c>
      <c r="J154" s="2">
        <v>1.0022</v>
      </c>
      <c r="K154" s="2">
        <v>18.950099999999999</v>
      </c>
      <c r="L154" s="2">
        <v>0.825291</v>
      </c>
      <c r="M154" s="2">
        <v>4.06983E-2</v>
      </c>
      <c r="N154" s="2">
        <v>4.18187</v>
      </c>
      <c r="O154" s="2">
        <v>0.183142</v>
      </c>
      <c r="P154" s="2">
        <v>9.1571099999999994</v>
      </c>
      <c r="Q154" s="2">
        <v>9.6658399999999993</v>
      </c>
      <c r="R154" s="2">
        <v>4.5785600000000004</v>
      </c>
      <c r="S154" s="2">
        <v>7.1222000000000004E-3</v>
      </c>
      <c r="T154" s="2">
        <v>8.64838E-2</v>
      </c>
      <c r="U154" s="2">
        <v>1.5790900000000001</v>
      </c>
      <c r="V154" s="2">
        <v>79.599999999999994</v>
      </c>
    </row>
    <row r="155" spans="1:22" x14ac:dyDescent="0.35">
      <c r="A155" s="2">
        <v>1000</v>
      </c>
      <c r="B155" s="2">
        <v>1330</v>
      </c>
      <c r="C155" s="2">
        <v>98.284417000000005</v>
      </c>
      <c r="D155" s="2">
        <v>293.10876999999999</v>
      </c>
      <c r="E155" s="2">
        <v>-1230507.054311</v>
      </c>
      <c r="F155" s="2">
        <v>40.006489999999999</v>
      </c>
      <c r="G155" s="2">
        <v>153.01483899999999</v>
      </c>
      <c r="H155" s="2">
        <v>1.494</v>
      </c>
      <c r="I155" s="2">
        <v>49.742400000000004</v>
      </c>
      <c r="J155" s="2">
        <v>1.0021899999999999</v>
      </c>
      <c r="K155" s="2">
        <v>18.950099999999999</v>
      </c>
      <c r="L155" s="2">
        <v>0.82701499999999994</v>
      </c>
      <c r="M155" s="2">
        <v>4.0698199999999997E-2</v>
      </c>
      <c r="N155" s="2">
        <v>4.1803100000000004</v>
      </c>
      <c r="O155" s="2">
        <v>0.183142</v>
      </c>
      <c r="P155" s="2">
        <v>9.1570999999999998</v>
      </c>
      <c r="Q155" s="2">
        <v>9.6658299999999997</v>
      </c>
      <c r="R155" s="2">
        <v>4.5785499999999999</v>
      </c>
      <c r="S155" s="2">
        <v>7.1221899999999996E-3</v>
      </c>
      <c r="T155" s="2">
        <v>8.6483699999999997E-2</v>
      </c>
      <c r="U155" s="2">
        <v>1.5790900000000001</v>
      </c>
      <c r="V155" s="2">
        <v>79.599999999999994</v>
      </c>
    </row>
    <row r="156" spans="1:22" x14ac:dyDescent="0.35">
      <c r="A156" s="2">
        <v>1000</v>
      </c>
      <c r="B156" s="2">
        <v>1320</v>
      </c>
      <c r="C156" s="2">
        <v>98.284599</v>
      </c>
      <c r="D156" s="2">
        <v>292.15176500000001</v>
      </c>
      <c r="E156" s="2">
        <v>-1232039.726635</v>
      </c>
      <c r="F156" s="2">
        <v>39.962217000000003</v>
      </c>
      <c r="G156" s="2">
        <v>153.009874</v>
      </c>
      <c r="H156" s="2">
        <v>1.53</v>
      </c>
      <c r="I156" s="2">
        <v>49.7423</v>
      </c>
      <c r="J156" s="2">
        <v>1.0021899999999999</v>
      </c>
      <c r="K156" s="2">
        <v>18.950099999999999</v>
      </c>
      <c r="L156" s="2">
        <v>0.82885600000000004</v>
      </c>
      <c r="M156" s="2">
        <v>4.0698100000000001E-2</v>
      </c>
      <c r="N156" s="2">
        <v>4.1786399999999997</v>
      </c>
      <c r="O156" s="2">
        <v>0.183142</v>
      </c>
      <c r="P156" s="2">
        <v>9.1570800000000006</v>
      </c>
      <c r="Q156" s="2">
        <v>9.6658100000000005</v>
      </c>
      <c r="R156" s="2">
        <v>4.5785400000000003</v>
      </c>
      <c r="S156" s="2">
        <v>7.1221699999999997E-3</v>
      </c>
      <c r="T156" s="2">
        <v>8.6483500000000005E-2</v>
      </c>
      <c r="U156" s="2">
        <v>1.5790900000000001</v>
      </c>
      <c r="V156" s="2">
        <v>79.599999999999994</v>
      </c>
    </row>
    <row r="157" spans="1:22" x14ac:dyDescent="0.35">
      <c r="A157" s="2">
        <v>1000</v>
      </c>
      <c r="B157" s="2">
        <v>1310</v>
      </c>
      <c r="C157" s="2">
        <v>98.284791999999996</v>
      </c>
      <c r="D157" s="2">
        <v>291.188783</v>
      </c>
      <c r="E157" s="2">
        <v>-1233572.52648</v>
      </c>
      <c r="F157" s="2">
        <v>39.917988000000001</v>
      </c>
      <c r="G157" s="2">
        <v>153.00497300000001</v>
      </c>
      <c r="H157" s="2">
        <v>1.5649999999999999</v>
      </c>
      <c r="I157" s="2">
        <v>49.742199999999997</v>
      </c>
      <c r="J157" s="2">
        <v>1.0021899999999999</v>
      </c>
      <c r="K157" s="2">
        <v>18.95</v>
      </c>
      <c r="L157" s="2">
        <v>0.83081700000000003</v>
      </c>
      <c r="M157" s="2">
        <v>4.0698100000000001E-2</v>
      </c>
      <c r="N157" s="2">
        <v>4.1768700000000001</v>
      </c>
      <c r="O157" s="2">
        <v>0.183141</v>
      </c>
      <c r="P157" s="2">
        <v>9.1570599999999995</v>
      </c>
      <c r="Q157" s="2">
        <v>9.6657899999999994</v>
      </c>
      <c r="R157" s="2">
        <v>4.5785299999999998</v>
      </c>
      <c r="S157" s="2">
        <v>7.1221599999999998E-3</v>
      </c>
      <c r="T157" s="2">
        <v>8.6483400000000002E-2</v>
      </c>
      <c r="U157" s="2">
        <v>1.57908</v>
      </c>
      <c r="V157" s="2">
        <v>79.599999999999994</v>
      </c>
    </row>
    <row r="158" spans="1:22" x14ac:dyDescent="0.35">
      <c r="A158" s="2">
        <v>1000</v>
      </c>
      <c r="B158" s="2">
        <v>1300</v>
      </c>
      <c r="C158" s="2">
        <v>98.284998000000002</v>
      </c>
      <c r="D158" s="2">
        <v>290.21974899999998</v>
      </c>
      <c r="E158" s="2">
        <v>-1235105.4606280001</v>
      </c>
      <c r="F158" s="2">
        <v>39.873804999999997</v>
      </c>
      <c r="G158" s="2">
        <v>153.00013799999999</v>
      </c>
      <c r="H158" s="2">
        <v>1.6020000000000001</v>
      </c>
      <c r="I158" s="2">
        <v>49.742100000000001</v>
      </c>
      <c r="J158" s="2">
        <v>1.0021899999999999</v>
      </c>
      <c r="K158" s="2">
        <v>18.95</v>
      </c>
      <c r="L158" s="2">
        <v>0.83290200000000003</v>
      </c>
      <c r="M158" s="2">
        <v>4.0697999999999998E-2</v>
      </c>
      <c r="N158" s="2">
        <v>4.1749799999999997</v>
      </c>
      <c r="O158" s="2">
        <v>0.183141</v>
      </c>
      <c r="P158" s="2">
        <v>9.1570400000000003</v>
      </c>
      <c r="Q158" s="2">
        <v>9.6657700000000002</v>
      </c>
      <c r="R158" s="2">
        <v>4.5785200000000001</v>
      </c>
      <c r="S158" s="2">
        <v>7.1221499999999998E-3</v>
      </c>
      <c r="T158" s="2">
        <v>8.6483199999999996E-2</v>
      </c>
      <c r="U158" s="2">
        <v>1.57908</v>
      </c>
      <c r="V158" s="2">
        <v>79.599999999999994</v>
      </c>
    </row>
    <row r="159" spans="1:22" x14ac:dyDescent="0.35">
      <c r="A159" s="2">
        <v>1000</v>
      </c>
      <c r="B159" s="2">
        <v>1290</v>
      </c>
      <c r="C159" s="2">
        <v>98.285216000000005</v>
      </c>
      <c r="D159" s="2">
        <v>289.24458499999997</v>
      </c>
      <c r="E159" s="2">
        <v>-1236638.5361329999</v>
      </c>
      <c r="F159" s="2">
        <v>39.829669000000003</v>
      </c>
      <c r="G159" s="2">
        <v>152.995372</v>
      </c>
      <c r="H159" s="2">
        <v>1.6379999999999999</v>
      </c>
      <c r="I159" s="2">
        <v>49.741999999999997</v>
      </c>
      <c r="J159" s="2">
        <v>1.0021899999999999</v>
      </c>
      <c r="K159" s="2">
        <v>18.95</v>
      </c>
      <c r="L159" s="2">
        <v>0.83511500000000005</v>
      </c>
      <c r="M159" s="2">
        <v>4.0697900000000002E-2</v>
      </c>
      <c r="N159" s="2">
        <v>4.1729799999999999</v>
      </c>
      <c r="O159" s="2">
        <v>0.18314</v>
      </c>
      <c r="P159" s="2">
        <v>9.1570199999999993</v>
      </c>
      <c r="Q159" s="2">
        <v>9.6657499999999992</v>
      </c>
      <c r="R159" s="2">
        <v>4.5785099999999996</v>
      </c>
      <c r="S159" s="2">
        <v>7.12213E-3</v>
      </c>
      <c r="T159" s="2">
        <v>8.6483000000000004E-2</v>
      </c>
      <c r="U159" s="2">
        <v>1.57908</v>
      </c>
      <c r="V159" s="2">
        <v>79.599999999999994</v>
      </c>
    </row>
    <row r="160" spans="1:22" x14ac:dyDescent="0.35">
      <c r="A160" s="2">
        <v>1000</v>
      </c>
      <c r="B160" s="2">
        <v>1280</v>
      </c>
      <c r="C160" s="2">
        <v>98.285447000000005</v>
      </c>
      <c r="D160" s="2">
        <v>288.26321100000001</v>
      </c>
      <c r="E160" s="2">
        <v>-1238171.760339</v>
      </c>
      <c r="F160" s="2">
        <v>39.785581000000001</v>
      </c>
      <c r="G160" s="2">
        <v>152.99067500000001</v>
      </c>
      <c r="H160" s="2">
        <v>1.675</v>
      </c>
      <c r="I160" s="2">
        <v>49.741900000000001</v>
      </c>
      <c r="J160" s="2">
        <v>1.0021800000000001</v>
      </c>
      <c r="K160" s="2">
        <v>18.9499</v>
      </c>
      <c r="L160" s="2">
        <v>0.83745999999999998</v>
      </c>
      <c r="M160" s="2">
        <v>4.0697799999999999E-2</v>
      </c>
      <c r="N160" s="2">
        <v>4.1708600000000002</v>
      </c>
      <c r="O160" s="2">
        <v>0.18314</v>
      </c>
      <c r="P160" s="2">
        <v>9.157</v>
      </c>
      <c r="Q160" s="2">
        <v>9.6657200000000003</v>
      </c>
      <c r="R160" s="2">
        <v>4.5785</v>
      </c>
      <c r="S160" s="2">
        <v>7.1221100000000001E-3</v>
      </c>
      <c r="T160" s="2">
        <v>8.6482799999999999E-2</v>
      </c>
      <c r="U160" s="2">
        <v>1.57907</v>
      </c>
      <c r="V160" s="2">
        <v>79.599999999999994</v>
      </c>
    </row>
    <row r="161" spans="1:22" x14ac:dyDescent="0.35">
      <c r="A161" s="2">
        <v>1000</v>
      </c>
      <c r="B161" s="2">
        <v>1270</v>
      </c>
      <c r="C161" s="2">
        <v>98.285691</v>
      </c>
      <c r="D161" s="2">
        <v>287.27554700000002</v>
      </c>
      <c r="E161" s="2">
        <v>-1239705.1408909999</v>
      </c>
      <c r="F161" s="2">
        <v>39.741543</v>
      </c>
      <c r="G161" s="2">
        <v>152.98604900000001</v>
      </c>
      <c r="H161" s="2">
        <v>1.7130000000000001</v>
      </c>
      <c r="I161" s="2">
        <v>49.741700000000002</v>
      </c>
      <c r="J161" s="2">
        <v>1.0021800000000001</v>
      </c>
      <c r="K161" s="2">
        <v>18.9499</v>
      </c>
      <c r="L161" s="2">
        <v>0.83994000000000002</v>
      </c>
      <c r="M161" s="2">
        <v>4.0697700000000003E-2</v>
      </c>
      <c r="N161" s="2">
        <v>4.1686100000000001</v>
      </c>
      <c r="O161" s="2">
        <v>0.18314</v>
      </c>
      <c r="P161" s="2">
        <v>9.1569800000000008</v>
      </c>
      <c r="Q161" s="2">
        <v>9.6656999999999993</v>
      </c>
      <c r="R161" s="2">
        <v>4.5784900000000004</v>
      </c>
      <c r="S161" s="2">
        <v>7.1220900000000002E-3</v>
      </c>
      <c r="T161" s="2">
        <v>8.6482600000000007E-2</v>
      </c>
      <c r="U161" s="2">
        <v>1.57907</v>
      </c>
      <c r="V161" s="2">
        <v>79.599999999999994</v>
      </c>
    </row>
    <row r="162" spans="1:22" x14ac:dyDescent="0.35">
      <c r="A162" s="2">
        <v>1000</v>
      </c>
      <c r="B162" s="2">
        <v>1260</v>
      </c>
      <c r="C162" s="2">
        <v>98.285949000000002</v>
      </c>
      <c r="D162" s="2">
        <v>286.28150799999997</v>
      </c>
      <c r="E162" s="2">
        <v>-1241238.685757</v>
      </c>
      <c r="F162" s="2">
        <v>39.697555000000001</v>
      </c>
      <c r="G162" s="2">
        <v>152.98149599999999</v>
      </c>
      <c r="H162" s="2">
        <v>1.7509999999999999</v>
      </c>
      <c r="I162" s="2">
        <v>49.741599999999998</v>
      </c>
      <c r="J162" s="2">
        <v>1.0021800000000001</v>
      </c>
      <c r="K162" s="2">
        <v>18.9498</v>
      </c>
      <c r="L162" s="2">
        <v>0.842561</v>
      </c>
      <c r="M162" s="2">
        <v>4.06976E-2</v>
      </c>
      <c r="N162" s="2">
        <v>4.1662400000000002</v>
      </c>
      <c r="O162" s="2">
        <v>0.183139</v>
      </c>
      <c r="P162" s="2">
        <v>9.1569500000000001</v>
      </c>
      <c r="Q162" s="2">
        <v>9.6656700000000004</v>
      </c>
      <c r="R162" s="2">
        <v>4.5784799999999999</v>
      </c>
      <c r="S162" s="2">
        <v>7.1220800000000003E-3</v>
      </c>
      <c r="T162" s="2">
        <v>8.6482400000000001E-2</v>
      </c>
      <c r="U162" s="2">
        <v>1.57907</v>
      </c>
      <c r="V162" s="2">
        <v>79.599999999999994</v>
      </c>
    </row>
    <row r="163" spans="1:22" x14ac:dyDescent="0.35">
      <c r="A163" s="2">
        <v>1000</v>
      </c>
      <c r="B163" s="2">
        <v>1250</v>
      </c>
      <c r="C163" s="2">
        <v>98.286221999999995</v>
      </c>
      <c r="D163" s="2">
        <v>285.28101199999998</v>
      </c>
      <c r="E163" s="2">
        <v>-1242772.4032389999</v>
      </c>
      <c r="F163" s="2">
        <v>39.653618999999999</v>
      </c>
      <c r="G163" s="2">
        <v>152.97701900000001</v>
      </c>
      <c r="H163" s="2">
        <v>1.79</v>
      </c>
      <c r="I163" s="2">
        <v>49.741500000000002</v>
      </c>
      <c r="J163" s="2">
        <v>1.0021800000000001</v>
      </c>
      <c r="K163" s="2">
        <v>18.9498</v>
      </c>
      <c r="L163" s="2">
        <v>0.84532499999999999</v>
      </c>
      <c r="M163" s="2">
        <v>4.0697499999999998E-2</v>
      </c>
      <c r="N163" s="2">
        <v>4.1637399999999998</v>
      </c>
      <c r="O163" s="2">
        <v>0.183139</v>
      </c>
      <c r="P163" s="2">
        <v>9.1569299999999991</v>
      </c>
      <c r="Q163" s="2">
        <v>9.6656499999999994</v>
      </c>
      <c r="R163" s="2">
        <v>4.5784599999999998</v>
      </c>
      <c r="S163" s="2">
        <v>7.1220600000000004E-3</v>
      </c>
      <c r="T163" s="2">
        <v>8.6482100000000006E-2</v>
      </c>
      <c r="U163" s="2">
        <v>1.5790599999999999</v>
      </c>
      <c r="V163" s="2">
        <v>79.7</v>
      </c>
    </row>
    <row r="164" spans="1:22" x14ac:dyDescent="0.35">
      <c r="A164" s="2">
        <v>1000</v>
      </c>
      <c r="B164" s="2">
        <v>1240</v>
      </c>
      <c r="C164" s="2">
        <v>98.286508999999995</v>
      </c>
      <c r="D164" s="2">
        <v>284.27397200000001</v>
      </c>
      <c r="E164" s="2">
        <v>-1244306.3019910001</v>
      </c>
      <c r="F164" s="2">
        <v>39.609737000000003</v>
      </c>
      <c r="G164" s="2">
        <v>152.97261900000001</v>
      </c>
      <c r="H164" s="2">
        <v>1.829</v>
      </c>
      <c r="I164" s="2">
        <v>49.741300000000003</v>
      </c>
      <c r="J164" s="2">
        <v>1.00217</v>
      </c>
      <c r="K164" s="2">
        <v>18.9497</v>
      </c>
      <c r="L164" s="2">
        <v>0.84823700000000002</v>
      </c>
      <c r="M164" s="2">
        <v>4.0697299999999999E-2</v>
      </c>
      <c r="N164" s="2">
        <v>4.1611099999999999</v>
      </c>
      <c r="O164" s="2">
        <v>0.183138</v>
      </c>
      <c r="P164" s="2">
        <v>9.1569000000000003</v>
      </c>
      <c r="Q164" s="2">
        <v>9.6656200000000005</v>
      </c>
      <c r="R164" s="2">
        <v>4.5784500000000001</v>
      </c>
      <c r="S164" s="2">
        <v>7.1220399999999996E-3</v>
      </c>
      <c r="T164" s="2">
        <v>8.64819E-2</v>
      </c>
      <c r="U164" s="2">
        <v>1.5790599999999999</v>
      </c>
      <c r="V164" s="2">
        <v>79.7</v>
      </c>
    </row>
    <row r="165" spans="1:22" x14ac:dyDescent="0.35">
      <c r="A165" s="2">
        <v>1000</v>
      </c>
      <c r="B165" s="2">
        <v>1230</v>
      </c>
      <c r="C165" s="2">
        <v>97.590812</v>
      </c>
      <c r="D165" s="2">
        <v>281.31926600000003</v>
      </c>
      <c r="E165" s="2">
        <v>-1237150.736302</v>
      </c>
      <c r="F165" s="2">
        <v>39.331912000000003</v>
      </c>
      <c r="G165" s="2">
        <v>151.694244</v>
      </c>
      <c r="H165" s="2">
        <v>1.89</v>
      </c>
      <c r="I165" s="2">
        <v>49.804299999999998</v>
      </c>
      <c r="J165" s="2">
        <v>1.00932</v>
      </c>
      <c r="K165" s="2">
        <v>19.084800000000001</v>
      </c>
      <c r="L165" s="2">
        <v>0.84864200000000001</v>
      </c>
      <c r="M165" s="2">
        <v>4.0987500000000003E-2</v>
      </c>
      <c r="N165" s="2">
        <v>4.1319499999999998</v>
      </c>
      <c r="O165" s="2">
        <v>0.18282799999999999</v>
      </c>
      <c r="P165" s="2">
        <v>8.86965</v>
      </c>
      <c r="Q165" s="2">
        <v>9.7318599999999993</v>
      </c>
      <c r="R165" s="2">
        <v>4.6110899999999999</v>
      </c>
      <c r="S165" s="2">
        <v>7.1728099999999999E-3</v>
      </c>
      <c r="T165" s="2">
        <v>8.7098400000000006E-2</v>
      </c>
      <c r="U165" s="2">
        <v>1.5903099999999999</v>
      </c>
      <c r="V165" s="2">
        <v>79.3</v>
      </c>
    </row>
    <row r="166" spans="1:22" x14ac:dyDescent="0.35">
      <c r="A166" s="2">
        <v>1000</v>
      </c>
      <c r="B166" s="2">
        <v>1220</v>
      </c>
      <c r="C166" s="2">
        <v>96.783124999999998</v>
      </c>
      <c r="D166" s="2">
        <v>278.062994</v>
      </c>
      <c r="E166" s="2">
        <v>-1228590.7941719999</v>
      </c>
      <c r="F166" s="2">
        <v>39.017234999999999</v>
      </c>
      <c r="G166" s="2">
        <v>150.21285700000001</v>
      </c>
      <c r="H166" s="2">
        <v>1.956</v>
      </c>
      <c r="I166" s="2">
        <v>49.878999999999998</v>
      </c>
      <c r="J166" s="2">
        <v>1.0177400000000001</v>
      </c>
      <c r="K166" s="2">
        <v>19.2441</v>
      </c>
      <c r="L166" s="2">
        <v>0.84836299999999998</v>
      </c>
      <c r="M166" s="2">
        <v>4.1329499999999998E-2</v>
      </c>
      <c r="N166" s="2">
        <v>4.0963200000000004</v>
      </c>
      <c r="O166" s="2">
        <v>0.18241499999999999</v>
      </c>
      <c r="P166" s="2">
        <v>8.5326599999999999</v>
      </c>
      <c r="Q166" s="2">
        <v>9.80992</v>
      </c>
      <c r="R166" s="2">
        <v>4.6495699999999998</v>
      </c>
      <c r="S166" s="2">
        <v>7.2326700000000001E-3</v>
      </c>
      <c r="T166" s="2">
        <v>8.7825200000000006E-2</v>
      </c>
      <c r="U166" s="2">
        <v>1.6035900000000001</v>
      </c>
      <c r="V166" s="2">
        <v>78.8</v>
      </c>
    </row>
    <row r="167" spans="1:22" x14ac:dyDescent="0.35">
      <c r="A167" s="2">
        <v>1000</v>
      </c>
      <c r="B167" s="2">
        <v>1210</v>
      </c>
      <c r="C167" s="2">
        <v>96.008933999999996</v>
      </c>
      <c r="D167" s="2">
        <v>274.91143899999997</v>
      </c>
      <c r="E167" s="2">
        <v>-1220440.8416170001</v>
      </c>
      <c r="F167" s="2">
        <v>38.714619999999996</v>
      </c>
      <c r="G167" s="2">
        <v>148.79465200000001</v>
      </c>
      <c r="H167" s="2">
        <v>2.0219999999999998</v>
      </c>
      <c r="I167" s="2">
        <v>49.952100000000002</v>
      </c>
      <c r="J167" s="2">
        <v>1.0259499999999999</v>
      </c>
      <c r="K167" s="2">
        <v>19.3992</v>
      </c>
      <c r="L167" s="2">
        <v>0.84796400000000005</v>
      </c>
      <c r="M167" s="2">
        <v>4.16628E-2</v>
      </c>
      <c r="N167" s="2">
        <v>4.0597899999999996</v>
      </c>
      <c r="O167" s="2">
        <v>0.18196399999999999</v>
      </c>
      <c r="P167" s="2">
        <v>8.2059800000000003</v>
      </c>
      <c r="Q167" s="2">
        <v>9.8859200000000005</v>
      </c>
      <c r="R167" s="2">
        <v>4.6870599999999998</v>
      </c>
      <c r="S167" s="2">
        <v>7.2909899999999998E-3</v>
      </c>
      <c r="T167" s="2">
        <v>8.8533399999999998E-2</v>
      </c>
      <c r="U167" s="2">
        <v>1.61652</v>
      </c>
      <c r="V167" s="2">
        <v>78.3</v>
      </c>
    </row>
    <row r="168" spans="1:22" x14ac:dyDescent="0.35">
      <c r="A168" s="2">
        <v>1000</v>
      </c>
      <c r="B168" s="2">
        <v>1200</v>
      </c>
      <c r="C168" s="2">
        <v>95.266650999999996</v>
      </c>
      <c r="D168" s="2">
        <v>271.87516099999999</v>
      </c>
      <c r="E168" s="2">
        <v>-1212658.1123240001</v>
      </c>
      <c r="F168" s="2">
        <v>38.423487999999999</v>
      </c>
      <c r="G168" s="2">
        <v>143.985602</v>
      </c>
      <c r="H168" s="2">
        <v>2.089</v>
      </c>
      <c r="I168" s="2">
        <v>50.023699999999998</v>
      </c>
      <c r="J168" s="2">
        <v>1.0339400000000001</v>
      </c>
      <c r="K168" s="2">
        <v>19.5504</v>
      </c>
      <c r="L168" s="2">
        <v>0.84745000000000004</v>
      </c>
      <c r="M168" s="2">
        <v>4.1987400000000001E-2</v>
      </c>
      <c r="N168" s="2">
        <v>4.0224200000000003</v>
      </c>
      <c r="O168" s="2">
        <v>0.181479</v>
      </c>
      <c r="P168" s="2">
        <v>7.8894099999999998</v>
      </c>
      <c r="Q168" s="2">
        <v>9.9599200000000003</v>
      </c>
      <c r="R168" s="2">
        <v>4.7235800000000001</v>
      </c>
      <c r="S168" s="2">
        <v>7.3477999999999998E-3</v>
      </c>
      <c r="T168" s="2">
        <v>8.9223200000000003E-2</v>
      </c>
      <c r="U168" s="2">
        <v>1.6291100000000001</v>
      </c>
      <c r="V168" s="2">
        <v>77.7</v>
      </c>
    </row>
    <row r="169" spans="1:22" x14ac:dyDescent="0.35">
      <c r="A169" s="2">
        <v>1000</v>
      </c>
      <c r="B169" s="2">
        <v>1190</v>
      </c>
      <c r="C169" s="2">
        <v>94.538674</v>
      </c>
      <c r="D169" s="2">
        <v>268.89980300000002</v>
      </c>
      <c r="E169" s="2">
        <v>-1205069.2387379999</v>
      </c>
      <c r="F169" s="2">
        <v>38.138758000000003</v>
      </c>
      <c r="G169" s="2">
        <v>142.64891</v>
      </c>
      <c r="H169" s="2">
        <v>2.157</v>
      </c>
      <c r="I169" s="2">
        <v>50.104599999999998</v>
      </c>
      <c r="J169" s="2">
        <v>1.04165</v>
      </c>
      <c r="K169" s="2">
        <v>19.691299999999998</v>
      </c>
      <c r="L169" s="2">
        <v>0.84663699999999997</v>
      </c>
      <c r="M169" s="2">
        <v>3.7836300000000003E-2</v>
      </c>
      <c r="N169" s="2">
        <v>3.9825200000000001</v>
      </c>
      <c r="O169" s="2">
        <v>0.181003</v>
      </c>
      <c r="P169" s="2">
        <v>7.5818899999999996</v>
      </c>
      <c r="Q169" s="2">
        <v>10.0337</v>
      </c>
      <c r="R169" s="2">
        <v>4.7599600000000004</v>
      </c>
      <c r="S169" s="2">
        <v>7.4043800000000003E-3</v>
      </c>
      <c r="T169" s="2">
        <v>8.9910299999999999E-2</v>
      </c>
      <c r="U169" s="2">
        <v>1.6416599999999999</v>
      </c>
      <c r="V169" s="2">
        <v>77.2</v>
      </c>
    </row>
    <row r="170" spans="1:22" x14ac:dyDescent="0.35">
      <c r="A170" s="2">
        <v>1000</v>
      </c>
      <c r="B170" s="2">
        <v>1180</v>
      </c>
      <c r="C170" s="2">
        <v>93.838624999999993</v>
      </c>
      <c r="D170" s="2">
        <v>266.011458</v>
      </c>
      <c r="E170" s="2">
        <v>-1197822.527453</v>
      </c>
      <c r="F170" s="2">
        <v>37.864156999999999</v>
      </c>
      <c r="G170" s="2">
        <v>141.364451</v>
      </c>
      <c r="H170" s="2">
        <v>2.2250000000000001</v>
      </c>
      <c r="I170" s="2">
        <v>50.185000000000002</v>
      </c>
      <c r="J170" s="2">
        <v>1.04914</v>
      </c>
      <c r="K170" s="2">
        <v>19.827400000000001</v>
      </c>
      <c r="L170" s="2">
        <v>0.84570199999999995</v>
      </c>
      <c r="M170" s="2">
        <v>3.3540199999999999E-2</v>
      </c>
      <c r="N170" s="2">
        <v>3.9416799999999999</v>
      </c>
      <c r="O170" s="2">
        <v>0.18049799999999999</v>
      </c>
      <c r="P170" s="2">
        <v>7.2840299999999996</v>
      </c>
      <c r="Q170" s="2">
        <v>10.105600000000001</v>
      </c>
      <c r="R170" s="2">
        <v>4.7954699999999999</v>
      </c>
      <c r="S170" s="2">
        <v>7.4596200000000001E-3</v>
      </c>
      <c r="T170" s="2">
        <v>9.0580999999999995E-2</v>
      </c>
      <c r="U170" s="2">
        <v>1.6538999999999999</v>
      </c>
      <c r="V170" s="2">
        <v>76.7</v>
      </c>
    </row>
    <row r="171" spans="1:22" x14ac:dyDescent="0.35">
      <c r="A171" s="2">
        <v>1000</v>
      </c>
      <c r="B171" s="2">
        <v>1170</v>
      </c>
      <c r="C171" s="2">
        <v>93.166506999999996</v>
      </c>
      <c r="D171" s="2">
        <v>263.20895300000001</v>
      </c>
      <c r="E171" s="2">
        <v>-1190915.791246</v>
      </c>
      <c r="F171" s="2">
        <v>37.599573999999997</v>
      </c>
      <c r="G171" s="2">
        <v>140.13198</v>
      </c>
      <c r="H171" s="2">
        <v>2.2949999999999999</v>
      </c>
      <c r="I171" s="2">
        <v>50.264099999999999</v>
      </c>
      <c r="J171" s="2">
        <v>1.05643</v>
      </c>
      <c r="K171" s="2">
        <v>19.959199999999999</v>
      </c>
      <c r="L171" s="2">
        <v>0.844669</v>
      </c>
      <c r="M171" s="2">
        <v>2.9473099999999999E-2</v>
      </c>
      <c r="N171" s="2">
        <v>3.9000900000000001</v>
      </c>
      <c r="O171" s="2">
        <v>0.17996200000000001</v>
      </c>
      <c r="P171" s="2">
        <v>6.9957000000000003</v>
      </c>
      <c r="Q171" s="2">
        <v>10.175700000000001</v>
      </c>
      <c r="R171" s="2">
        <v>4.8300599999999996</v>
      </c>
      <c r="S171" s="2">
        <v>7.5134299999999998E-3</v>
      </c>
      <c r="T171" s="2">
        <v>9.1234499999999996E-2</v>
      </c>
      <c r="U171" s="2">
        <v>1.6658299999999999</v>
      </c>
      <c r="V171" s="2">
        <v>76.2</v>
      </c>
    </row>
    <row r="172" spans="1:22" x14ac:dyDescent="0.35">
      <c r="A172" s="2">
        <v>1000</v>
      </c>
      <c r="B172" s="2">
        <v>1160</v>
      </c>
      <c r="C172" s="2">
        <v>92.520989999999998</v>
      </c>
      <c r="D172" s="2">
        <v>260.487773</v>
      </c>
      <c r="E172" s="2">
        <v>-1184332.9320380001</v>
      </c>
      <c r="F172" s="2">
        <v>37.344529999999999</v>
      </c>
      <c r="G172" s="2">
        <v>138.94897</v>
      </c>
      <c r="H172" s="2">
        <v>2.3639999999999999</v>
      </c>
      <c r="I172" s="2">
        <v>50.342100000000002</v>
      </c>
      <c r="J172" s="2">
        <v>1.06352</v>
      </c>
      <c r="K172" s="2">
        <v>20.0867</v>
      </c>
      <c r="L172" s="2">
        <v>0.84354399999999996</v>
      </c>
      <c r="M172" s="2">
        <v>2.5636200000000001E-2</v>
      </c>
      <c r="N172" s="2">
        <v>3.85778</v>
      </c>
      <c r="O172" s="2">
        <v>0.179396</v>
      </c>
      <c r="P172" s="2">
        <v>6.7166899999999998</v>
      </c>
      <c r="Q172" s="2">
        <v>10.244</v>
      </c>
      <c r="R172" s="2">
        <v>4.8637600000000001</v>
      </c>
      <c r="S172" s="2">
        <v>7.5658499999999998E-3</v>
      </c>
      <c r="T172" s="2">
        <v>9.1870999999999994E-2</v>
      </c>
      <c r="U172" s="2">
        <v>1.67746</v>
      </c>
      <c r="V172" s="2">
        <v>75.599999999999994</v>
      </c>
    </row>
    <row r="173" spans="1:22" x14ac:dyDescent="0.35">
      <c r="A173" s="2">
        <v>1000</v>
      </c>
      <c r="B173" s="2">
        <v>1150</v>
      </c>
      <c r="C173" s="2">
        <v>90.342394999999996</v>
      </c>
      <c r="D173" s="2">
        <v>253.73711599999999</v>
      </c>
      <c r="E173" s="2">
        <v>-1157265.0190300001</v>
      </c>
      <c r="F173" s="2">
        <v>36.509236000000001</v>
      </c>
      <c r="G173" s="2">
        <v>135.432827</v>
      </c>
      <c r="H173" s="2">
        <v>2.4279999999999999</v>
      </c>
      <c r="I173" s="2">
        <v>50.483699999999999</v>
      </c>
      <c r="J173" s="2">
        <v>1.08897</v>
      </c>
      <c r="K173" s="2">
        <v>20.0763</v>
      </c>
      <c r="L173" s="2">
        <v>0.85238700000000001</v>
      </c>
      <c r="M173" s="2">
        <v>2.36817E-2</v>
      </c>
      <c r="N173" s="2">
        <v>3.8537300000000001</v>
      </c>
      <c r="O173" s="2">
        <v>0.18104899999999999</v>
      </c>
      <c r="P173" s="2">
        <v>6.4230700000000001</v>
      </c>
      <c r="Q173" s="2">
        <v>10.245799999999999</v>
      </c>
      <c r="R173" s="2">
        <v>4.9516099999999996</v>
      </c>
      <c r="S173" s="2">
        <v>7.7407600000000002E-3</v>
      </c>
      <c r="T173" s="2">
        <v>9.4086500000000003E-2</v>
      </c>
      <c r="U173" s="2">
        <v>1.71791</v>
      </c>
      <c r="V173" s="2">
        <v>74.8</v>
      </c>
    </row>
    <row r="174" spans="1:22" x14ac:dyDescent="0.35">
      <c r="A174" s="2">
        <v>1000</v>
      </c>
      <c r="B174" s="2">
        <v>1140</v>
      </c>
      <c r="C174" s="2">
        <v>84.037711999999999</v>
      </c>
      <c r="D174" s="2">
        <v>236.19406599999999</v>
      </c>
      <c r="E174" s="2">
        <v>-1075028.7436230001</v>
      </c>
      <c r="F174" s="2">
        <v>34.111643000000001</v>
      </c>
      <c r="G174" s="2">
        <v>125.64680199999999</v>
      </c>
      <c r="H174" s="2">
        <v>2.4710000000000001</v>
      </c>
      <c r="I174" s="2">
        <v>50.8157</v>
      </c>
      <c r="J174" s="2">
        <v>1.1706799999999999</v>
      </c>
      <c r="K174" s="2">
        <v>19.657</v>
      </c>
      <c r="L174" s="2">
        <v>0.89124800000000004</v>
      </c>
      <c r="M174" s="2">
        <v>2.5643099999999999E-2</v>
      </c>
      <c r="N174" s="2">
        <v>3.9618500000000001</v>
      </c>
      <c r="O174" s="2">
        <v>0.18925800000000001</v>
      </c>
      <c r="P174" s="2">
        <v>6.0731599999999997</v>
      </c>
      <c r="Q174" s="2">
        <v>10.058400000000001</v>
      </c>
      <c r="R174" s="2">
        <v>5.2009100000000004</v>
      </c>
      <c r="S174" s="2">
        <v>8.2887599999999992E-3</v>
      </c>
      <c r="T174" s="2">
        <v>0.101145</v>
      </c>
      <c r="U174" s="2">
        <v>1.8467899999999999</v>
      </c>
      <c r="V174" s="2">
        <v>73.2</v>
      </c>
    </row>
    <row r="175" spans="1:22" x14ac:dyDescent="0.35">
      <c r="A175" s="2">
        <v>1000</v>
      </c>
      <c r="B175" s="2">
        <v>1130</v>
      </c>
      <c r="C175" s="2">
        <v>78.551181</v>
      </c>
      <c r="D175" s="2">
        <v>220.91412199999999</v>
      </c>
      <c r="E175" s="2">
        <v>-1003521.5968919999</v>
      </c>
      <c r="F175" s="2">
        <v>32.021068</v>
      </c>
      <c r="G175" s="2">
        <v>117.146106</v>
      </c>
      <c r="H175" s="2">
        <v>2.5110000000000001</v>
      </c>
      <c r="I175" s="2">
        <v>51.137599999999999</v>
      </c>
      <c r="J175" s="2">
        <v>1.2524500000000001</v>
      </c>
      <c r="K175" s="2">
        <v>19.236899999999999</v>
      </c>
      <c r="L175" s="2">
        <v>0.93002300000000004</v>
      </c>
      <c r="M175" s="2">
        <v>2.7434199999999999E-2</v>
      </c>
      <c r="N175" s="2">
        <v>4.0642899999999997</v>
      </c>
      <c r="O175" s="2">
        <v>0.197157</v>
      </c>
      <c r="P175" s="2">
        <v>5.7404400000000004</v>
      </c>
      <c r="Q175" s="2">
        <v>9.8759599999999992</v>
      </c>
      <c r="R175" s="2">
        <v>5.4449500000000004</v>
      </c>
      <c r="S175" s="2">
        <v>8.8343899999999993E-3</v>
      </c>
      <c r="T175" s="2">
        <v>0.10821</v>
      </c>
      <c r="U175" s="2">
        <v>1.9757800000000001</v>
      </c>
      <c r="V175" s="2">
        <v>71.5</v>
      </c>
    </row>
    <row r="176" spans="1:22" x14ac:dyDescent="0.35">
      <c r="A176" s="2">
        <v>1000</v>
      </c>
      <c r="B176" s="2">
        <v>1120</v>
      </c>
      <c r="C176" s="2">
        <v>72.711005999999998</v>
      </c>
      <c r="D176" s="2">
        <v>204.878162</v>
      </c>
      <c r="E176" s="2">
        <v>-928243.02523699997</v>
      </c>
      <c r="F176" s="2">
        <v>29.816561</v>
      </c>
      <c r="G176" s="2">
        <v>108.13360400000001</v>
      </c>
      <c r="H176" s="2">
        <v>2.556</v>
      </c>
      <c r="I176" s="2">
        <v>51.415599999999998</v>
      </c>
      <c r="J176" s="2">
        <v>1.3042199999999999</v>
      </c>
      <c r="K176" s="2">
        <v>19.188800000000001</v>
      </c>
      <c r="L176" s="2">
        <v>0.96162400000000003</v>
      </c>
      <c r="M176" s="2">
        <v>2.9637699999999999E-2</v>
      </c>
      <c r="N176" s="2">
        <v>4.1794000000000002</v>
      </c>
      <c r="O176" s="2">
        <v>0.20965800000000001</v>
      </c>
      <c r="P176" s="2">
        <v>5.3326500000000001</v>
      </c>
      <c r="Q176" s="2">
        <v>9.3411299999999997</v>
      </c>
      <c r="R176" s="2">
        <v>5.7763999999999998</v>
      </c>
      <c r="S176" s="2">
        <v>9.5151899999999998E-3</v>
      </c>
      <c r="T176" s="2">
        <v>0.116901</v>
      </c>
      <c r="U176" s="2">
        <v>2.1344799999999999</v>
      </c>
      <c r="V176" s="2">
        <v>69.400000000000006</v>
      </c>
    </row>
    <row r="177" spans="1:22" x14ac:dyDescent="0.35">
      <c r="A177" s="2">
        <v>1000</v>
      </c>
      <c r="B177" s="2">
        <v>1110</v>
      </c>
      <c r="C177" s="2">
        <v>67.534308999999993</v>
      </c>
      <c r="D177" s="2">
        <v>190.677953</v>
      </c>
      <c r="E177" s="2">
        <v>-861798.54508399998</v>
      </c>
      <c r="F177" s="2">
        <v>27.865942</v>
      </c>
      <c r="G177" s="2">
        <v>100.157571</v>
      </c>
      <c r="H177" s="2">
        <v>2.6030000000000002</v>
      </c>
      <c r="I177" s="2">
        <v>51.714500000000001</v>
      </c>
      <c r="J177" s="2">
        <v>1.3363700000000001</v>
      </c>
      <c r="K177" s="2">
        <v>19.1889</v>
      </c>
      <c r="L177" s="2">
        <v>0.98981300000000005</v>
      </c>
      <c r="M177" s="2">
        <v>2.4653399999999999E-2</v>
      </c>
      <c r="N177" s="2">
        <v>4.2841500000000003</v>
      </c>
      <c r="O177" s="2">
        <v>0.22287000000000001</v>
      </c>
      <c r="P177" s="2">
        <v>4.9310600000000004</v>
      </c>
      <c r="Q177" s="2">
        <v>8.7554099999999995</v>
      </c>
      <c r="R177" s="2">
        <v>6.1180700000000003</v>
      </c>
      <c r="S177" s="2">
        <v>1.0216599999999999E-2</v>
      </c>
      <c r="T177" s="2">
        <v>0.125862</v>
      </c>
      <c r="U177" s="2">
        <v>2.2980900000000002</v>
      </c>
      <c r="V177" s="2">
        <v>67.2</v>
      </c>
    </row>
    <row r="178" spans="1:22" x14ac:dyDescent="0.35">
      <c r="A178" s="2">
        <v>1000</v>
      </c>
      <c r="B178" s="2">
        <v>1100</v>
      </c>
      <c r="C178" s="2">
        <v>63.080258000000001</v>
      </c>
      <c r="D178" s="2">
        <v>178.43255199999999</v>
      </c>
      <c r="E178" s="2">
        <v>-804696.86843100004</v>
      </c>
      <c r="F178" s="2">
        <v>26.184622999999998</v>
      </c>
      <c r="G178" s="2">
        <v>93.307098999999994</v>
      </c>
      <c r="H178" s="2">
        <v>2.649</v>
      </c>
      <c r="I178" s="2">
        <v>52.020200000000003</v>
      </c>
      <c r="J178" s="2">
        <v>1.35381</v>
      </c>
      <c r="K178" s="2">
        <v>19.168700000000001</v>
      </c>
      <c r="L178" s="2">
        <v>1.0173000000000001</v>
      </c>
      <c r="M178" s="2">
        <v>2.2281700000000002E-2</v>
      </c>
      <c r="N178" s="2">
        <v>4.3819800000000004</v>
      </c>
      <c r="O178" s="2">
        <v>0.235652</v>
      </c>
      <c r="P178" s="2">
        <v>4.5558500000000004</v>
      </c>
      <c r="Q178" s="2">
        <v>8.1890000000000001</v>
      </c>
      <c r="R178" s="2">
        <v>6.4492599999999998</v>
      </c>
      <c r="S178" s="2">
        <v>1.09091E-2</v>
      </c>
      <c r="T178" s="2">
        <v>0.13474900000000001</v>
      </c>
      <c r="U178" s="2">
        <v>2.4603600000000001</v>
      </c>
      <c r="V178" s="2">
        <v>64.900000000000006</v>
      </c>
    </row>
    <row r="179" spans="1:22" x14ac:dyDescent="0.35">
      <c r="A179" s="2">
        <v>1000</v>
      </c>
      <c r="B179" s="2">
        <v>1090</v>
      </c>
      <c r="C179" s="2">
        <v>59.184770999999998</v>
      </c>
      <c r="D179" s="2">
        <v>167.701502</v>
      </c>
      <c r="E179" s="2">
        <v>-754860.60657800001</v>
      </c>
      <c r="F179" s="2">
        <v>24.713414</v>
      </c>
      <c r="G179" s="2">
        <v>87.324650000000005</v>
      </c>
      <c r="H179" s="2">
        <v>2.6960000000000002</v>
      </c>
      <c r="I179" s="2">
        <v>52.351599999999998</v>
      </c>
      <c r="J179" s="2">
        <v>1.34883</v>
      </c>
      <c r="K179" s="2">
        <v>19.124400000000001</v>
      </c>
      <c r="L179" s="2">
        <v>1.04372</v>
      </c>
      <c r="M179" s="2">
        <v>1.9929200000000001E-2</v>
      </c>
      <c r="N179" s="2">
        <v>4.4706299999999999</v>
      </c>
      <c r="O179" s="2">
        <v>0.24806400000000001</v>
      </c>
      <c r="P179" s="2">
        <v>4.2032600000000002</v>
      </c>
      <c r="Q179" s="2">
        <v>7.6397300000000001</v>
      </c>
      <c r="R179" s="2">
        <v>6.7723599999999999</v>
      </c>
      <c r="S179" s="2">
        <v>1.15972E-2</v>
      </c>
      <c r="T179" s="2">
        <v>0.143618</v>
      </c>
      <c r="U179" s="2">
        <v>2.6223000000000001</v>
      </c>
      <c r="V179" s="2">
        <v>62.6</v>
      </c>
    </row>
    <row r="180" spans="1:22" x14ac:dyDescent="0.35">
      <c r="A180" s="2">
        <v>1000</v>
      </c>
      <c r="B180" s="2">
        <v>1080</v>
      </c>
      <c r="C180" s="2">
        <v>55.561078999999999</v>
      </c>
      <c r="D180" s="2">
        <v>157.71562</v>
      </c>
      <c r="E180" s="2">
        <v>-708650.69446499995</v>
      </c>
      <c r="F180" s="2">
        <v>23.355705</v>
      </c>
      <c r="G180" s="2">
        <v>81.754472000000007</v>
      </c>
      <c r="H180" s="2">
        <v>2.7509999999999999</v>
      </c>
      <c r="I180" s="2">
        <v>52.875500000000002</v>
      </c>
      <c r="J180" s="2">
        <v>1.2381200000000001</v>
      </c>
      <c r="K180" s="2">
        <v>18.938099999999999</v>
      </c>
      <c r="L180" s="2">
        <v>1.0716399999999999</v>
      </c>
      <c r="M180" s="2">
        <v>1.8790999999999999E-2</v>
      </c>
      <c r="N180" s="2">
        <v>4.5478500000000004</v>
      </c>
      <c r="O180" s="2">
        <v>0.25963599999999998</v>
      </c>
      <c r="P180" s="2">
        <v>3.8616100000000002</v>
      </c>
      <c r="Q180" s="2">
        <v>7.12859</v>
      </c>
      <c r="R180" s="2">
        <v>7.1015899999999998</v>
      </c>
      <c r="S180" s="2">
        <v>1.2318000000000001E-2</v>
      </c>
      <c r="T180" s="2">
        <v>0.15298500000000001</v>
      </c>
      <c r="U180" s="2">
        <v>2.79332</v>
      </c>
      <c r="V180" s="2">
        <v>60.2</v>
      </c>
    </row>
    <row r="181" spans="1:22" x14ac:dyDescent="0.35">
      <c r="A181" s="2">
        <v>1000</v>
      </c>
      <c r="B181" s="2">
        <v>1070</v>
      </c>
      <c r="C181" s="2">
        <v>52.385283999999999</v>
      </c>
      <c r="D181" s="2">
        <v>148.93932100000001</v>
      </c>
      <c r="E181" s="2">
        <v>-668169.99039399996</v>
      </c>
      <c r="F181" s="2">
        <v>22.161531</v>
      </c>
      <c r="G181" s="2">
        <v>76.884748000000002</v>
      </c>
      <c r="H181" s="2">
        <v>2.8039999999999998</v>
      </c>
      <c r="I181" s="2">
        <v>53.395600000000002</v>
      </c>
      <c r="J181" s="2">
        <v>1.1241699999999999</v>
      </c>
      <c r="K181" s="2">
        <v>18.7148</v>
      </c>
      <c r="L181" s="2">
        <v>1.09979</v>
      </c>
      <c r="M181" s="2">
        <v>1.7549499999999999E-2</v>
      </c>
      <c r="N181" s="2">
        <v>4.6182499999999997</v>
      </c>
      <c r="O181" s="2">
        <v>0.27043200000000001</v>
      </c>
      <c r="P181" s="2">
        <v>3.5482100000000001</v>
      </c>
      <c r="Q181" s="2">
        <v>6.6576700000000004</v>
      </c>
      <c r="R181" s="2">
        <v>7.4155499999999996</v>
      </c>
      <c r="S181" s="2">
        <v>1.3025999999999999E-2</v>
      </c>
      <c r="T181" s="2">
        <v>0.16225899999999999</v>
      </c>
      <c r="U181" s="2">
        <v>2.9626600000000001</v>
      </c>
      <c r="V181" s="2">
        <v>57.8</v>
      </c>
    </row>
    <row r="182" spans="1:22" x14ac:dyDescent="0.35">
      <c r="A182" s="2">
        <v>1000</v>
      </c>
      <c r="B182" s="2">
        <v>1060</v>
      </c>
      <c r="C182" s="2">
        <v>49.604576000000002</v>
      </c>
      <c r="D182" s="2">
        <v>141.23022399999999</v>
      </c>
      <c r="E182" s="2">
        <v>-632724.05416299996</v>
      </c>
      <c r="F182" s="2">
        <v>21.109596</v>
      </c>
      <c r="G182" s="2">
        <v>72.634555000000006</v>
      </c>
      <c r="H182" s="2">
        <v>2.85</v>
      </c>
      <c r="I182" s="2">
        <v>53.8752</v>
      </c>
      <c r="J182" s="2">
        <v>1.0256700000000001</v>
      </c>
      <c r="K182" s="2">
        <v>18.480499999999999</v>
      </c>
      <c r="L182" s="2">
        <v>1.12791</v>
      </c>
      <c r="M182" s="2">
        <v>1.59253E-2</v>
      </c>
      <c r="N182" s="2">
        <v>4.6831800000000001</v>
      </c>
      <c r="O182" s="2">
        <v>0.28058899999999998</v>
      </c>
      <c r="P182" s="2">
        <v>3.2629600000000001</v>
      </c>
      <c r="Q182" s="2">
        <v>6.2225799999999998</v>
      </c>
      <c r="R182" s="2">
        <v>7.7116800000000003</v>
      </c>
      <c r="S182" s="2">
        <v>1.3714499999999999E-2</v>
      </c>
      <c r="T182" s="2">
        <v>0.17135500000000001</v>
      </c>
      <c r="U182" s="2">
        <v>3.1287400000000001</v>
      </c>
      <c r="V182" s="2">
        <v>55.4</v>
      </c>
    </row>
    <row r="183" spans="1:22" x14ac:dyDescent="0.35">
      <c r="A183" s="2">
        <v>1000</v>
      </c>
      <c r="B183" s="2">
        <v>1050</v>
      </c>
      <c r="C183" s="2">
        <v>47.137749999999997</v>
      </c>
      <c r="D183" s="2">
        <v>134.37127699999999</v>
      </c>
      <c r="E183" s="2">
        <v>-601281.45341900003</v>
      </c>
      <c r="F183" s="2">
        <v>20.170801999999998</v>
      </c>
      <c r="G183" s="2">
        <v>68.876666999999998</v>
      </c>
      <c r="H183" s="2">
        <v>2.8919999999999999</v>
      </c>
      <c r="I183" s="2">
        <v>54.3187</v>
      </c>
      <c r="J183" s="2">
        <v>0.94003899999999996</v>
      </c>
      <c r="K183" s="2">
        <v>18.2376</v>
      </c>
      <c r="L183" s="2">
        <v>1.1559999999999999</v>
      </c>
      <c r="M183" s="2">
        <v>1.39547E-2</v>
      </c>
      <c r="N183" s="2">
        <v>4.7428699999999999</v>
      </c>
      <c r="O183" s="2">
        <v>0.29019899999999998</v>
      </c>
      <c r="P183" s="2">
        <v>3.0023300000000002</v>
      </c>
      <c r="Q183" s="2">
        <v>5.8190600000000003</v>
      </c>
      <c r="R183" s="2">
        <v>7.9920299999999997</v>
      </c>
      <c r="S183" s="2">
        <v>1.4387E-2</v>
      </c>
      <c r="T183" s="2">
        <v>0.18032300000000001</v>
      </c>
      <c r="U183" s="2">
        <v>3.2924799999999999</v>
      </c>
      <c r="V183" s="2">
        <v>53</v>
      </c>
    </row>
    <row r="184" spans="1:22" x14ac:dyDescent="0.35">
      <c r="A184" s="2">
        <v>1000</v>
      </c>
      <c r="B184" s="2">
        <v>1040</v>
      </c>
      <c r="C184" s="2">
        <v>44.923672000000003</v>
      </c>
      <c r="D184" s="2">
        <v>128.199074</v>
      </c>
      <c r="E184" s="2">
        <v>-573066.57176399999</v>
      </c>
      <c r="F184" s="2">
        <v>19.323229000000001</v>
      </c>
      <c r="G184" s="2">
        <v>65.515495999999999</v>
      </c>
      <c r="H184" s="2">
        <v>2.93</v>
      </c>
      <c r="I184" s="2">
        <v>54.7301</v>
      </c>
      <c r="J184" s="2">
        <v>0.86524999999999996</v>
      </c>
      <c r="K184" s="2">
        <v>17.988099999999999</v>
      </c>
      <c r="L184" s="2">
        <v>1.1839999999999999</v>
      </c>
      <c r="M184" s="2">
        <v>1.1679200000000001E-2</v>
      </c>
      <c r="N184" s="2">
        <v>4.7972099999999998</v>
      </c>
      <c r="O184" s="2">
        <v>0.29934899999999998</v>
      </c>
      <c r="P184" s="2">
        <v>2.76342</v>
      </c>
      <c r="Q184" s="2">
        <v>5.4435799999999999</v>
      </c>
      <c r="R184" s="2">
        <v>8.2583500000000001</v>
      </c>
      <c r="S184" s="2">
        <v>1.50469E-2</v>
      </c>
      <c r="T184" s="2">
        <v>0.18920999999999999</v>
      </c>
      <c r="U184" s="2">
        <v>3.4547500000000002</v>
      </c>
      <c r="V184" s="2">
        <v>50.6</v>
      </c>
    </row>
    <row r="185" spans="1:22" x14ac:dyDescent="0.35">
      <c r="A185" s="2">
        <v>1000</v>
      </c>
      <c r="B185" s="2">
        <v>1030</v>
      </c>
      <c r="C185" s="2">
        <v>42.915005000000001</v>
      </c>
      <c r="D185" s="2">
        <v>122.587183</v>
      </c>
      <c r="E185" s="2">
        <v>-547480.49089799996</v>
      </c>
      <c r="F185" s="2">
        <v>18.549904999999999</v>
      </c>
      <c r="G185" s="2">
        <v>62.477271999999999</v>
      </c>
      <c r="H185" s="2">
        <v>2.9630000000000001</v>
      </c>
      <c r="I185" s="2">
        <v>55.112699999999997</v>
      </c>
      <c r="J185" s="2">
        <v>0.79961400000000005</v>
      </c>
      <c r="K185" s="2">
        <v>17.7334</v>
      </c>
      <c r="L185" s="2">
        <v>1.2117800000000001</v>
      </c>
      <c r="M185" s="2">
        <v>9.1455800000000004E-3</v>
      </c>
      <c r="N185" s="2">
        <v>4.8456200000000003</v>
      </c>
      <c r="O185" s="2">
        <v>0.308118</v>
      </c>
      <c r="P185" s="2">
        <v>2.5438299999999998</v>
      </c>
      <c r="Q185" s="2">
        <v>5.0933700000000002</v>
      </c>
      <c r="R185" s="2">
        <v>8.5122900000000001</v>
      </c>
      <c r="S185" s="2">
        <v>1.56975E-2</v>
      </c>
      <c r="T185" s="2">
        <v>0.19806599999999999</v>
      </c>
      <c r="U185" s="2">
        <v>3.6164499999999999</v>
      </c>
      <c r="V185" s="2">
        <v>48.3</v>
      </c>
    </row>
    <row r="186" spans="1:22" x14ac:dyDescent="0.35">
      <c r="A186" s="2">
        <v>1000</v>
      </c>
      <c r="B186" s="2">
        <v>1020</v>
      </c>
      <c r="C186" s="2">
        <v>41.074067999999997</v>
      </c>
      <c r="D186" s="2">
        <v>117.43512800000001</v>
      </c>
      <c r="E186" s="2">
        <v>-524048.46698099998</v>
      </c>
      <c r="F186" s="2">
        <v>17.837323999999999</v>
      </c>
      <c r="G186" s="2">
        <v>59.703557000000004</v>
      </c>
      <c r="H186" s="2">
        <v>2.992</v>
      </c>
      <c r="I186" s="2">
        <v>55.469900000000003</v>
      </c>
      <c r="J186" s="2">
        <v>0.74170100000000005</v>
      </c>
      <c r="K186" s="2">
        <v>17.474299999999999</v>
      </c>
      <c r="L186" s="2">
        <v>1.2390600000000001</v>
      </c>
      <c r="M186" s="2">
        <v>6.4552899999999998E-3</v>
      </c>
      <c r="N186" s="2">
        <v>4.8869600000000002</v>
      </c>
      <c r="O186" s="2">
        <v>0.31658399999999998</v>
      </c>
      <c r="P186" s="2">
        <v>2.34158</v>
      </c>
      <c r="Q186" s="2">
        <v>4.7663399999999996</v>
      </c>
      <c r="R186" s="2">
        <v>8.7553400000000003</v>
      </c>
      <c r="S186" s="2">
        <v>1.6342099999999998E-2</v>
      </c>
      <c r="T186" s="2">
        <v>0.20694299999999999</v>
      </c>
      <c r="U186" s="2">
        <v>3.77854</v>
      </c>
      <c r="V186" s="2">
        <v>46</v>
      </c>
    </row>
    <row r="187" spans="1:22" x14ac:dyDescent="0.35">
      <c r="A187" s="2">
        <v>1000</v>
      </c>
      <c r="B187" s="2">
        <v>1010</v>
      </c>
      <c r="C187" s="2">
        <v>39.369563999999997</v>
      </c>
      <c r="D187" s="2">
        <v>112.65976999999999</v>
      </c>
      <c r="E187" s="2">
        <v>-502378.91895299999</v>
      </c>
      <c r="F187" s="2">
        <v>17.174274</v>
      </c>
      <c r="G187" s="2">
        <v>57.146230000000003</v>
      </c>
      <c r="H187" s="2">
        <v>3.0179999999999998</v>
      </c>
      <c r="I187" s="2">
        <v>55.805199999999999</v>
      </c>
      <c r="J187" s="2">
        <v>0.69024200000000002</v>
      </c>
      <c r="K187" s="2">
        <v>17.210999999999999</v>
      </c>
      <c r="L187" s="2">
        <v>1.2654300000000001</v>
      </c>
      <c r="M187" s="2">
        <v>3.8166799999999998E-3</v>
      </c>
      <c r="N187" s="2">
        <v>4.9192799999999997</v>
      </c>
      <c r="O187" s="2">
        <v>0.32482800000000001</v>
      </c>
      <c r="P187" s="2">
        <v>2.1551</v>
      </c>
      <c r="Q187" s="2">
        <v>4.4610900000000004</v>
      </c>
      <c r="R187" s="2">
        <v>8.9890299999999996</v>
      </c>
      <c r="S187" s="2">
        <v>1.69844E-2</v>
      </c>
      <c r="T187" s="2">
        <v>0.21590300000000001</v>
      </c>
      <c r="U187" s="2">
        <v>3.9421300000000001</v>
      </c>
      <c r="V187" s="2">
        <v>43.8</v>
      </c>
    </row>
    <row r="188" spans="1:22" x14ac:dyDescent="0.35">
      <c r="A188" s="2">
        <v>1000</v>
      </c>
      <c r="B188" s="2">
        <v>1000</v>
      </c>
      <c r="C188" s="2">
        <v>37.773209999999999</v>
      </c>
      <c r="D188" s="2">
        <v>108.18665</v>
      </c>
      <c r="E188" s="2">
        <v>-482124.28957399999</v>
      </c>
      <c r="F188" s="2">
        <v>16.550661000000002</v>
      </c>
      <c r="G188" s="2">
        <v>54.762551000000002</v>
      </c>
      <c r="H188" s="2">
        <v>3.0390000000000001</v>
      </c>
      <c r="I188" s="2">
        <v>56.122999999999998</v>
      </c>
      <c r="J188" s="2">
        <v>0.64396500000000001</v>
      </c>
      <c r="K188" s="2">
        <v>16.942799999999998</v>
      </c>
      <c r="L188" s="2">
        <v>1.2900700000000001</v>
      </c>
      <c r="M188" s="2">
        <v>1.58215E-3</v>
      </c>
      <c r="N188" s="2">
        <v>4.9388500000000004</v>
      </c>
      <c r="O188" s="2">
        <v>0.332953</v>
      </c>
      <c r="P188" s="2">
        <v>1.98329</v>
      </c>
      <c r="Q188" s="2">
        <v>4.1770899999999997</v>
      </c>
      <c r="R188" s="2">
        <v>9.2150599999999994</v>
      </c>
      <c r="S188" s="2">
        <v>1.76294E-2</v>
      </c>
      <c r="T188" s="2">
        <v>0.225027</v>
      </c>
      <c r="U188" s="2">
        <v>4.1087300000000004</v>
      </c>
      <c r="V188" s="2">
        <v>41.7</v>
      </c>
    </row>
    <row r="189" spans="1:22" x14ac:dyDescent="0.35">
      <c r="A189" s="2">
        <v>1000</v>
      </c>
      <c r="B189" s="2">
        <v>990</v>
      </c>
      <c r="C189" s="2">
        <v>36.24736</v>
      </c>
      <c r="D189" s="2">
        <v>103.91924400000001</v>
      </c>
      <c r="E189" s="2">
        <v>-462850.67774000001</v>
      </c>
      <c r="F189" s="2">
        <v>15.953332</v>
      </c>
      <c r="G189" s="2">
        <v>52.498320999999997</v>
      </c>
      <c r="H189" s="2">
        <v>3.0569999999999999</v>
      </c>
      <c r="I189" s="2">
        <v>56.434199999999997</v>
      </c>
      <c r="J189" s="2">
        <v>0.60078299999999996</v>
      </c>
      <c r="K189" s="2">
        <v>16.665900000000001</v>
      </c>
      <c r="L189" s="2">
        <v>1.3102400000000001</v>
      </c>
      <c r="M189" s="2">
        <v>2.4314200000000001E-4</v>
      </c>
      <c r="N189" s="2">
        <v>4.9332099999999999</v>
      </c>
      <c r="O189" s="2">
        <v>0.34118599999999999</v>
      </c>
      <c r="P189" s="2">
        <v>1.8260099999999999</v>
      </c>
      <c r="Q189" s="2">
        <v>3.91696</v>
      </c>
      <c r="R189" s="2">
        <v>9.4367400000000004</v>
      </c>
      <c r="S189" s="2">
        <v>1.82883E-2</v>
      </c>
      <c r="T189" s="2">
        <v>0.23449999999999999</v>
      </c>
      <c r="U189" s="2">
        <v>4.2816900000000002</v>
      </c>
      <c r="V189" s="2">
        <v>39.799999999999997</v>
      </c>
    </row>
    <row r="190" spans="1:22" x14ac:dyDescent="0.35">
      <c r="A190" s="2">
        <v>1000</v>
      </c>
      <c r="B190" s="2">
        <v>980</v>
      </c>
      <c r="C190" s="2">
        <v>34.674568999999998</v>
      </c>
      <c r="D190" s="2">
        <v>99.565946999999994</v>
      </c>
      <c r="E190" s="2">
        <v>-443319.22946</v>
      </c>
      <c r="F190" s="2">
        <v>15.342744</v>
      </c>
      <c r="G190" s="2">
        <v>50.193216999999997</v>
      </c>
      <c r="H190" s="2">
        <v>3.07</v>
      </c>
      <c r="I190" s="2">
        <v>56.7973</v>
      </c>
      <c r="J190" s="2">
        <v>0.55016399999999999</v>
      </c>
      <c r="K190" s="2">
        <v>16.361699999999999</v>
      </c>
      <c r="L190" s="2">
        <v>1.31101</v>
      </c>
      <c r="M190" s="15">
        <v>1.45529E-6</v>
      </c>
      <c r="N190" s="2">
        <v>4.8356199999999996</v>
      </c>
      <c r="O190" s="2">
        <v>0.35058899999999998</v>
      </c>
      <c r="P190" s="2">
        <v>1.68743</v>
      </c>
      <c r="Q190" s="2">
        <v>3.6975899999999999</v>
      </c>
      <c r="R190" s="2">
        <v>9.6685800000000004</v>
      </c>
      <c r="S190" s="2">
        <v>1.90133E-2</v>
      </c>
      <c r="T190" s="2">
        <v>0.24513599999999999</v>
      </c>
      <c r="U190" s="2">
        <v>4.4759000000000002</v>
      </c>
      <c r="V190" s="2">
        <v>38.299999999999997</v>
      </c>
    </row>
    <row r="191" spans="1:22" x14ac:dyDescent="0.35">
      <c r="A191" s="2">
        <v>1000</v>
      </c>
      <c r="B191" s="2">
        <v>970</v>
      </c>
      <c r="C191" s="2">
        <v>33.155532999999998</v>
      </c>
      <c r="D191" s="2">
        <v>95.375501</v>
      </c>
      <c r="E191" s="2">
        <v>-424592.402649</v>
      </c>
      <c r="F191" s="2">
        <v>14.754581</v>
      </c>
      <c r="G191" s="2">
        <v>47.977347000000002</v>
      </c>
      <c r="H191" s="2">
        <v>3.0819999999999999</v>
      </c>
      <c r="I191" s="2">
        <v>57.188600000000001</v>
      </c>
      <c r="J191" s="2">
        <v>0.48525800000000002</v>
      </c>
      <c r="K191" s="2">
        <v>16.056699999999999</v>
      </c>
      <c r="L191" s="2">
        <v>1.30278</v>
      </c>
      <c r="M191" s="2">
        <v>0</v>
      </c>
      <c r="N191" s="2">
        <v>4.7015200000000004</v>
      </c>
      <c r="O191" s="2">
        <v>0.360647</v>
      </c>
      <c r="P191" s="2">
        <v>1.55904</v>
      </c>
      <c r="Q191" s="2">
        <v>3.4832000000000001</v>
      </c>
      <c r="R191" s="2">
        <v>9.90517</v>
      </c>
      <c r="S191" s="2">
        <v>1.9767699999999999E-2</v>
      </c>
      <c r="T191" s="2">
        <v>0.25636700000000001</v>
      </c>
      <c r="U191" s="2">
        <v>4.6809700000000003</v>
      </c>
      <c r="V191" s="2">
        <v>37.200000000000003</v>
      </c>
    </row>
    <row r="192" spans="1:22" x14ac:dyDescent="0.35">
      <c r="A192" s="2">
        <v>1000</v>
      </c>
      <c r="B192" s="2">
        <v>960</v>
      </c>
      <c r="C192" s="2">
        <v>31.252738999999998</v>
      </c>
      <c r="D192" s="2">
        <v>89.944345999999996</v>
      </c>
      <c r="E192" s="2">
        <v>-400736.38580400002</v>
      </c>
      <c r="F192" s="2">
        <v>13.970765</v>
      </c>
      <c r="G192" s="2">
        <v>45.165312</v>
      </c>
      <c r="H192" s="2">
        <v>3.1139999999999999</v>
      </c>
      <c r="I192" s="2">
        <v>57.699599999999997</v>
      </c>
      <c r="J192" s="2">
        <v>0.42060900000000001</v>
      </c>
      <c r="K192" s="2">
        <v>15.6518</v>
      </c>
      <c r="L192" s="2">
        <v>1.3027200000000001</v>
      </c>
      <c r="M192" s="2">
        <v>0</v>
      </c>
      <c r="N192" s="2">
        <v>4.5828699999999998</v>
      </c>
      <c r="O192" s="2">
        <v>0.37488900000000003</v>
      </c>
      <c r="P192" s="2">
        <v>1.42465</v>
      </c>
      <c r="Q192" s="2">
        <v>3.2118500000000001</v>
      </c>
      <c r="R192" s="2">
        <v>10.212999999999999</v>
      </c>
      <c r="S192" s="2">
        <v>2.0789599999999998E-2</v>
      </c>
      <c r="T192" s="2">
        <v>0.271976</v>
      </c>
      <c r="U192" s="2">
        <v>4.8252300000000004</v>
      </c>
      <c r="V192" s="2">
        <v>35.700000000000003</v>
      </c>
    </row>
    <row r="193" spans="1:23" x14ac:dyDescent="0.35">
      <c r="A193" s="2">
        <v>1000</v>
      </c>
      <c r="B193" s="2">
        <v>950</v>
      </c>
      <c r="C193" s="2">
        <v>29.140564000000001</v>
      </c>
      <c r="D193" s="2">
        <v>83.813367</v>
      </c>
      <c r="E193" s="2">
        <v>-373997.82165900001</v>
      </c>
      <c r="F193" s="2">
        <v>13.071699000000001</v>
      </c>
      <c r="G193" s="2">
        <v>42.030118999999999</v>
      </c>
      <c r="H193" s="2">
        <v>3.157</v>
      </c>
      <c r="I193" s="2">
        <v>58.280999999999999</v>
      </c>
      <c r="J193" s="2">
        <v>0.35959099999999999</v>
      </c>
      <c r="K193" s="2">
        <v>15.169499999999999</v>
      </c>
      <c r="L193" s="2">
        <v>1.3105899999999999</v>
      </c>
      <c r="M193" s="2">
        <v>0</v>
      </c>
      <c r="N193" s="2">
        <v>4.4805599999999997</v>
      </c>
      <c r="O193" s="2">
        <v>0.39258100000000001</v>
      </c>
      <c r="P193" s="2">
        <v>1.2902199999999999</v>
      </c>
      <c r="Q193" s="2">
        <v>2.9103599999999998</v>
      </c>
      <c r="R193" s="2">
        <v>10.5716</v>
      </c>
      <c r="S193" s="2">
        <v>2.20349E-2</v>
      </c>
      <c r="T193" s="2">
        <v>0.29169</v>
      </c>
      <c r="U193" s="2">
        <v>4.9203099999999997</v>
      </c>
      <c r="V193" s="2">
        <v>33.9</v>
      </c>
    </row>
    <row r="194" spans="1:23" x14ac:dyDescent="0.35">
      <c r="A194" s="2">
        <v>1000</v>
      </c>
      <c r="B194" s="2">
        <v>940</v>
      </c>
      <c r="C194" s="2">
        <v>27.202311000000002</v>
      </c>
      <c r="D194" s="2">
        <v>78.186339000000004</v>
      </c>
      <c r="E194" s="2">
        <v>-349409.12570600002</v>
      </c>
      <c r="F194" s="2">
        <v>12.241735</v>
      </c>
      <c r="G194" s="2">
        <v>39.163887000000003</v>
      </c>
      <c r="H194" s="2">
        <v>3.194</v>
      </c>
      <c r="I194" s="2">
        <v>58.819699999999997</v>
      </c>
      <c r="J194" s="2">
        <v>0.305475</v>
      </c>
      <c r="K194" s="2">
        <v>14.6877</v>
      </c>
      <c r="L194" s="2">
        <v>1.32</v>
      </c>
      <c r="M194" s="2">
        <v>0</v>
      </c>
      <c r="N194" s="2">
        <v>4.3834799999999996</v>
      </c>
      <c r="O194" s="2">
        <v>0.41044700000000001</v>
      </c>
      <c r="P194" s="2">
        <v>1.1674199999999999</v>
      </c>
      <c r="Q194" s="2">
        <v>2.6329500000000001</v>
      </c>
      <c r="R194" s="2">
        <v>10.920199999999999</v>
      </c>
      <c r="S194" s="2">
        <v>2.3294700000000002E-2</v>
      </c>
      <c r="T194" s="2">
        <v>0.312473</v>
      </c>
      <c r="U194" s="2">
        <v>5.0167999999999999</v>
      </c>
      <c r="V194" s="2">
        <v>32.200000000000003</v>
      </c>
    </row>
    <row r="195" spans="1:23" x14ac:dyDescent="0.35">
      <c r="A195" s="2">
        <v>1000</v>
      </c>
      <c r="B195" s="2">
        <v>930</v>
      </c>
      <c r="C195" s="2">
        <v>25.414556000000001</v>
      </c>
      <c r="D195" s="2">
        <v>72.997630999999998</v>
      </c>
      <c r="E195" s="2">
        <v>-326684.124419</v>
      </c>
      <c r="F195" s="2">
        <v>11.472004999999999</v>
      </c>
      <c r="G195" s="2">
        <v>36.530078000000003</v>
      </c>
      <c r="H195" s="2">
        <v>3.2240000000000002</v>
      </c>
      <c r="I195" s="2">
        <v>59.318399999999997</v>
      </c>
      <c r="J195" s="2">
        <v>0.2576</v>
      </c>
      <c r="K195" s="2">
        <v>14.2049</v>
      </c>
      <c r="L195" s="2">
        <v>1.3308199999999999</v>
      </c>
      <c r="M195" s="2">
        <v>0</v>
      </c>
      <c r="N195" s="2">
        <v>4.29047</v>
      </c>
      <c r="O195" s="2">
        <v>0.428512</v>
      </c>
      <c r="P195" s="2">
        <v>1.05501</v>
      </c>
      <c r="Q195" s="2">
        <v>2.3793199999999999</v>
      </c>
      <c r="R195" s="2">
        <v>11.2605</v>
      </c>
      <c r="S195" s="2">
        <v>2.4565300000000002E-2</v>
      </c>
      <c r="T195" s="2">
        <v>0.33445399999999997</v>
      </c>
      <c r="U195" s="2">
        <v>5.1155099999999996</v>
      </c>
      <c r="V195" s="2">
        <v>30.5</v>
      </c>
    </row>
    <row r="196" spans="1:23" x14ac:dyDescent="0.35">
      <c r="A196" s="2">
        <v>1000</v>
      </c>
      <c r="B196" s="2">
        <v>920</v>
      </c>
      <c r="C196" s="2">
        <v>23.758254999999998</v>
      </c>
      <c r="D196" s="2">
        <v>68.193798000000001</v>
      </c>
      <c r="E196" s="2">
        <v>-305589.88520299998</v>
      </c>
      <c r="F196" s="2">
        <v>10.755286999999999</v>
      </c>
      <c r="G196" s="2">
        <v>34.098984999999999</v>
      </c>
      <c r="H196" s="2">
        <v>3.2480000000000002</v>
      </c>
      <c r="I196" s="2">
        <v>59.7791</v>
      </c>
      <c r="J196" s="2">
        <v>0.21538299999999999</v>
      </c>
      <c r="K196" s="2">
        <v>13.7194</v>
      </c>
      <c r="L196" s="2">
        <v>1.3429800000000001</v>
      </c>
      <c r="M196" s="2">
        <v>0</v>
      </c>
      <c r="N196" s="2">
        <v>4.2004900000000003</v>
      </c>
      <c r="O196" s="2">
        <v>0.44679099999999999</v>
      </c>
      <c r="P196" s="2">
        <v>0.951928</v>
      </c>
      <c r="Q196" s="2">
        <v>2.14927</v>
      </c>
      <c r="R196" s="2">
        <v>11.5938</v>
      </c>
      <c r="S196" s="2">
        <v>2.58409E-2</v>
      </c>
      <c r="T196" s="2">
        <v>0.35776999999999998</v>
      </c>
      <c r="U196" s="2">
        <v>5.2172900000000002</v>
      </c>
      <c r="V196" s="2">
        <v>28.8</v>
      </c>
    </row>
    <row r="197" spans="1:23" x14ac:dyDescent="0.35">
      <c r="A197" s="2">
        <v>1000</v>
      </c>
      <c r="B197" s="2">
        <v>910</v>
      </c>
      <c r="C197" s="2">
        <v>22.217745000000001</v>
      </c>
      <c r="D197" s="2">
        <v>63.730817999999999</v>
      </c>
      <c r="E197" s="2">
        <v>-285934.53912199999</v>
      </c>
      <c r="F197" s="2">
        <v>10.085628</v>
      </c>
      <c r="G197" s="2">
        <v>31.846177000000001</v>
      </c>
      <c r="H197" s="2">
        <v>3.2639999999999998</v>
      </c>
      <c r="I197" s="2">
        <v>60.203800000000001</v>
      </c>
      <c r="J197" s="2">
        <v>0.178317</v>
      </c>
      <c r="K197" s="2">
        <v>13.2293</v>
      </c>
      <c r="L197" s="2">
        <v>1.3563799999999999</v>
      </c>
      <c r="M197" s="2">
        <v>0</v>
      </c>
      <c r="N197" s="2">
        <v>4.1126199999999997</v>
      </c>
      <c r="O197" s="2">
        <v>0.465285</v>
      </c>
      <c r="P197" s="2">
        <v>0.85723899999999997</v>
      </c>
      <c r="Q197" s="2">
        <v>1.9427000000000001</v>
      </c>
      <c r="R197" s="2">
        <v>11.9217</v>
      </c>
      <c r="S197" s="2">
        <v>2.7113499999999999E-2</v>
      </c>
      <c r="T197" s="2">
        <v>0.382577</v>
      </c>
      <c r="U197" s="2">
        <v>5.3230500000000003</v>
      </c>
      <c r="V197" s="2">
        <v>27.1</v>
      </c>
    </row>
    <row r="198" spans="1:23" x14ac:dyDescent="0.35">
      <c r="A198" s="2">
        <v>1000</v>
      </c>
      <c r="B198" s="2">
        <v>900</v>
      </c>
      <c r="C198" s="2">
        <v>20.780166999999999</v>
      </c>
      <c r="D198" s="2">
        <v>59.572495000000004</v>
      </c>
      <c r="E198" s="2">
        <v>-267560.41532700002</v>
      </c>
      <c r="F198" s="2">
        <v>9.4581440000000008</v>
      </c>
      <c r="G198" s="2">
        <v>29.751570999999998</v>
      </c>
      <c r="H198" s="2">
        <v>3.2730000000000001</v>
      </c>
      <c r="I198" s="2">
        <v>60.593899999999998</v>
      </c>
      <c r="J198" s="2">
        <v>0.145952</v>
      </c>
      <c r="K198" s="2">
        <v>12.7324</v>
      </c>
      <c r="L198" s="2">
        <v>1.37096</v>
      </c>
      <c r="M198" s="2">
        <v>0</v>
      </c>
      <c r="N198" s="2">
        <v>4.0260400000000001</v>
      </c>
      <c r="O198" s="2">
        <v>0.483985</v>
      </c>
      <c r="P198" s="2">
        <v>0.77014199999999999</v>
      </c>
      <c r="Q198" s="2">
        <v>1.7595400000000001</v>
      </c>
      <c r="R198" s="2">
        <v>12.245799999999999</v>
      </c>
      <c r="S198" s="2">
        <v>2.8372600000000001E-2</v>
      </c>
      <c r="T198" s="2">
        <v>0.40904400000000002</v>
      </c>
      <c r="U198" s="2">
        <v>5.4338199999999999</v>
      </c>
      <c r="V198" s="2">
        <v>25.4</v>
      </c>
    </row>
    <row r="200" spans="1:23" x14ac:dyDescent="0.35">
      <c r="A200" s="2" t="s">
        <v>326</v>
      </c>
      <c r="B200" s="2" t="s">
        <v>298</v>
      </c>
      <c r="C200" s="2" t="s">
        <v>299</v>
      </c>
      <c r="D200" s="2" t="s">
        <v>300</v>
      </c>
      <c r="E200" s="2" t="s">
        <v>301</v>
      </c>
    </row>
    <row r="201" spans="1:23" x14ac:dyDescent="0.35">
      <c r="A201" s="2" t="s">
        <v>268</v>
      </c>
      <c r="B201" s="2" t="s">
        <v>269</v>
      </c>
      <c r="C201" s="2" t="s">
        <v>270</v>
      </c>
      <c r="D201" s="2" t="s">
        <v>3</v>
      </c>
      <c r="E201" s="2" t="s">
        <v>273</v>
      </c>
      <c r="F201" s="2" t="s">
        <v>5</v>
      </c>
      <c r="G201" s="2" t="s">
        <v>276</v>
      </c>
      <c r="H201" s="2" t="s">
        <v>304</v>
      </c>
      <c r="I201" s="2" t="s">
        <v>286</v>
      </c>
      <c r="J201" s="2" t="s">
        <v>287</v>
      </c>
      <c r="K201" s="2" t="s">
        <v>288</v>
      </c>
      <c r="L201" s="2" t="s">
        <v>289</v>
      </c>
      <c r="M201" s="2" t="s">
        <v>290</v>
      </c>
      <c r="N201" s="2" t="s">
        <v>291</v>
      </c>
      <c r="O201" s="2" t="s">
        <v>2</v>
      </c>
      <c r="P201" s="2" t="s">
        <v>0</v>
      </c>
      <c r="Q201" s="2" t="s">
        <v>1</v>
      </c>
      <c r="R201" s="2" t="s">
        <v>292</v>
      </c>
      <c r="S201" s="2" t="s">
        <v>293</v>
      </c>
      <c r="T201" s="2" t="s">
        <v>294</v>
      </c>
      <c r="U201" s="2" t="s">
        <v>295</v>
      </c>
    </row>
    <row r="202" spans="1:23" x14ac:dyDescent="0.35">
      <c r="A202" s="2">
        <v>1000</v>
      </c>
      <c r="B202" s="2">
        <v>1190</v>
      </c>
      <c r="C202" s="2">
        <v>2.1277999999999998E-2</v>
      </c>
      <c r="D202" s="2">
        <v>4.9163999999999999E-2</v>
      </c>
      <c r="E202" s="2">
        <v>-241.036663</v>
      </c>
      <c r="F202" s="2">
        <v>5.5149999999999999E-3</v>
      </c>
      <c r="G202" s="2">
        <v>2.5278999999999999E-2</v>
      </c>
      <c r="H202" s="2" t="s">
        <v>540</v>
      </c>
      <c r="I202" s="2">
        <v>0</v>
      </c>
      <c r="J202" s="2">
        <v>1.13632</v>
      </c>
      <c r="K202" s="2">
        <v>42.740400000000001</v>
      </c>
      <c r="L202" s="2">
        <v>7.7203799999999996</v>
      </c>
      <c r="M202" s="2">
        <v>19.88</v>
      </c>
      <c r="N202" s="2">
        <v>7.4286799999999999</v>
      </c>
      <c r="O202" s="2">
        <v>0</v>
      </c>
      <c r="P202" s="2">
        <v>21.094200000000001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W202" s="2">
        <f>M202/K202</f>
        <v>0.4651336908405162</v>
      </c>
    </row>
    <row r="203" spans="1:23" x14ac:dyDescent="0.35">
      <c r="A203" s="2">
        <v>1000</v>
      </c>
      <c r="B203" s="2">
        <v>1180</v>
      </c>
      <c r="C203" s="2">
        <v>2.4139000000000001E-2</v>
      </c>
      <c r="D203" s="2">
        <v>5.5715000000000001E-2</v>
      </c>
      <c r="E203" s="2">
        <v>-276.07516500000003</v>
      </c>
      <c r="F203" s="2">
        <v>6.2740000000000001E-3</v>
      </c>
      <c r="G203" s="2">
        <v>2.8764000000000001E-2</v>
      </c>
      <c r="H203" s="2" t="s">
        <v>541</v>
      </c>
      <c r="I203" s="2">
        <v>0</v>
      </c>
      <c r="J203" s="2">
        <v>1.1285000000000001</v>
      </c>
      <c r="K203" s="2">
        <v>43.882899999999999</v>
      </c>
      <c r="L203" s="2">
        <v>7.7011099999999999</v>
      </c>
      <c r="M203" s="2">
        <v>18.621500000000001</v>
      </c>
      <c r="N203" s="2">
        <v>7.5151599999999998</v>
      </c>
      <c r="O203" s="2">
        <v>0</v>
      </c>
      <c r="P203" s="2">
        <v>21.1509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W203" s="2">
        <f t="shared" ref="W203:W228" si="0">M203/K203</f>
        <v>0.42434524609813851</v>
      </c>
    </row>
    <row r="204" spans="1:23" x14ac:dyDescent="0.35">
      <c r="A204" s="2">
        <v>1000</v>
      </c>
      <c r="B204" s="2">
        <v>1170</v>
      </c>
      <c r="C204" s="2">
        <v>2.4215E-2</v>
      </c>
      <c r="D204" s="2">
        <v>5.5826000000000001E-2</v>
      </c>
      <c r="E204" s="2">
        <v>-279.64032500000002</v>
      </c>
      <c r="F204" s="2">
        <v>6.3119999999999999E-3</v>
      </c>
      <c r="G204" s="2">
        <v>2.8941999999999999E-2</v>
      </c>
      <c r="H204" s="2" t="s">
        <v>542</v>
      </c>
      <c r="I204" s="2">
        <v>0</v>
      </c>
      <c r="J204" s="2">
        <v>1.1183799999999999</v>
      </c>
      <c r="K204" s="2">
        <v>45.050800000000002</v>
      </c>
      <c r="L204" s="2">
        <v>7.6727699999999999</v>
      </c>
      <c r="M204" s="2">
        <v>17.348199999999999</v>
      </c>
      <c r="N204" s="2">
        <v>7.5998299999999999</v>
      </c>
      <c r="O204" s="2">
        <v>0</v>
      </c>
      <c r="P204" s="2">
        <v>21.21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W204" s="2">
        <f t="shared" si="0"/>
        <v>0.38508084207161686</v>
      </c>
    </row>
    <row r="205" spans="1:23" x14ac:dyDescent="0.35">
      <c r="A205" s="2">
        <v>1000</v>
      </c>
      <c r="B205" s="2">
        <v>1160</v>
      </c>
      <c r="C205" s="2">
        <v>2.4365000000000001E-2</v>
      </c>
      <c r="D205" s="2">
        <v>5.6101999999999999E-2</v>
      </c>
      <c r="E205" s="2">
        <v>-284.15041200000002</v>
      </c>
      <c r="F205" s="2">
        <v>6.3699999999999998E-3</v>
      </c>
      <c r="G205" s="2">
        <v>2.9211000000000001E-2</v>
      </c>
      <c r="H205" s="2" t="s">
        <v>543</v>
      </c>
      <c r="I205" s="2">
        <v>0</v>
      </c>
      <c r="J205" s="2">
        <v>1.1060300000000001</v>
      </c>
      <c r="K205" s="2">
        <v>46.241399999999999</v>
      </c>
      <c r="L205" s="2">
        <v>7.6356000000000002</v>
      </c>
      <c r="M205" s="2">
        <v>16.062799999999999</v>
      </c>
      <c r="N205" s="2">
        <v>7.6829099999999997</v>
      </c>
      <c r="O205" s="2">
        <v>0</v>
      </c>
      <c r="P205" s="2">
        <v>21.2713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W205" s="2">
        <f t="shared" si="0"/>
        <v>0.34736837552496247</v>
      </c>
    </row>
    <row r="206" spans="1:23" x14ac:dyDescent="0.35">
      <c r="A206" s="2">
        <v>1000</v>
      </c>
      <c r="B206" s="2">
        <v>1150</v>
      </c>
      <c r="C206" s="2">
        <v>1.6001000000000001E-2</v>
      </c>
      <c r="D206" s="2">
        <v>3.6736999999999999E-2</v>
      </c>
      <c r="E206" s="2">
        <v>-186.78785199999999</v>
      </c>
      <c r="F206" s="2">
        <v>4.182E-3</v>
      </c>
      <c r="G206" s="2">
        <v>1.9172000000000002E-2</v>
      </c>
      <c r="H206" s="2" t="s">
        <v>544</v>
      </c>
      <c r="I206" s="2">
        <v>0</v>
      </c>
      <c r="J206" s="2">
        <v>1.1619200000000001</v>
      </c>
      <c r="K206" s="2">
        <v>46.440199999999997</v>
      </c>
      <c r="L206" s="2">
        <v>7.7838900000000004</v>
      </c>
      <c r="M206" s="2">
        <v>15.5299</v>
      </c>
      <c r="N206" s="2">
        <v>7.9077799999999998</v>
      </c>
      <c r="O206" s="2">
        <v>0</v>
      </c>
      <c r="P206" s="2">
        <v>21.176300000000001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W206" s="2">
        <f t="shared" si="0"/>
        <v>0.33440639790526311</v>
      </c>
    </row>
    <row r="207" spans="1:23" x14ac:dyDescent="0.35">
      <c r="A207" s="2">
        <v>1000</v>
      </c>
      <c r="B207" s="2">
        <v>1110</v>
      </c>
      <c r="C207" s="2">
        <v>2.7004E-2</v>
      </c>
      <c r="D207" s="2">
        <v>6.0523E-2</v>
      </c>
      <c r="E207" s="2">
        <v>-288.61125199999998</v>
      </c>
      <c r="F207" s="2">
        <v>6.8329999999999997E-3</v>
      </c>
      <c r="G207" s="2">
        <v>3.1127999999999999E-2</v>
      </c>
      <c r="H207" s="2" t="s">
        <v>545</v>
      </c>
      <c r="I207" s="2">
        <v>0</v>
      </c>
      <c r="J207" s="2">
        <v>2.9129900000000002</v>
      </c>
      <c r="K207" s="2">
        <v>37.657699999999998</v>
      </c>
      <c r="L207" s="2">
        <v>10.980600000000001</v>
      </c>
      <c r="M207" s="2">
        <v>18.146599999999999</v>
      </c>
      <c r="N207" s="2">
        <v>11.1477</v>
      </c>
      <c r="O207" s="2">
        <v>0</v>
      </c>
      <c r="P207" s="2">
        <v>19.154499999999999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W207" s="2">
        <f t="shared" si="0"/>
        <v>0.48188285529918184</v>
      </c>
    </row>
    <row r="208" spans="1:23" x14ac:dyDescent="0.35">
      <c r="A208" s="2">
        <v>1000</v>
      </c>
      <c r="B208" s="2">
        <v>1100</v>
      </c>
      <c r="C208" s="2">
        <v>1.5755999999999999E-2</v>
      </c>
      <c r="D208" s="2">
        <v>3.5160999999999998E-2</v>
      </c>
      <c r="E208" s="2">
        <v>-165.03601699999999</v>
      </c>
      <c r="F208" s="2">
        <v>3.9610000000000001E-3</v>
      </c>
      <c r="G208" s="2">
        <v>1.8010000000000002E-2</v>
      </c>
      <c r="H208" s="2" t="s">
        <v>546</v>
      </c>
      <c r="I208" s="2">
        <v>0</v>
      </c>
      <c r="J208" s="2">
        <v>3.6511100000000001</v>
      </c>
      <c r="K208" s="2">
        <v>35.884700000000002</v>
      </c>
      <c r="L208" s="2">
        <v>11.918799999999999</v>
      </c>
      <c r="M208" s="2">
        <v>17.616700000000002</v>
      </c>
      <c r="N208" s="2">
        <v>12.255800000000001</v>
      </c>
      <c r="O208" s="2">
        <v>0</v>
      </c>
      <c r="P208" s="2">
        <v>18.672899999999998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W208" s="2">
        <f t="shared" si="0"/>
        <v>0.49092510178432591</v>
      </c>
    </row>
    <row r="209" spans="1:23" x14ac:dyDescent="0.35">
      <c r="A209" s="2">
        <v>1000</v>
      </c>
      <c r="B209" s="2">
        <v>1090</v>
      </c>
      <c r="C209" s="2">
        <v>1.4282E-2</v>
      </c>
      <c r="D209" s="2">
        <v>3.1711999999999997E-2</v>
      </c>
      <c r="E209" s="2">
        <v>-145.255258</v>
      </c>
      <c r="F209" s="2">
        <v>3.5569999999999998E-3</v>
      </c>
      <c r="G209" s="2">
        <v>1.6129000000000001E-2</v>
      </c>
      <c r="H209" s="2" t="s">
        <v>547</v>
      </c>
      <c r="I209" s="2">
        <v>0</v>
      </c>
      <c r="J209" s="2">
        <v>4.7081200000000001</v>
      </c>
      <c r="K209" s="2">
        <v>33.287399999999998</v>
      </c>
      <c r="L209" s="2">
        <v>13.1546</v>
      </c>
      <c r="M209" s="2">
        <v>17.0595</v>
      </c>
      <c r="N209" s="2">
        <v>13.754099999999999</v>
      </c>
      <c r="O209" s="2">
        <v>0</v>
      </c>
      <c r="P209" s="2">
        <v>18.036200000000001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W209" s="2">
        <f t="shared" si="0"/>
        <v>0.51249121289136434</v>
      </c>
    </row>
    <row r="210" spans="1:23" x14ac:dyDescent="0.35">
      <c r="A210" s="2">
        <v>1000</v>
      </c>
      <c r="B210" s="2">
        <v>1080</v>
      </c>
      <c r="C210" s="2">
        <v>8.848E-3</v>
      </c>
      <c r="D210" s="2">
        <v>1.949E-2</v>
      </c>
      <c r="E210" s="2">
        <v>-85.791686999999996</v>
      </c>
      <c r="F210" s="2">
        <v>2.1710000000000002E-3</v>
      </c>
      <c r="G210" s="2">
        <v>9.7929999999999996E-3</v>
      </c>
      <c r="H210" s="2" t="s">
        <v>548</v>
      </c>
      <c r="I210" s="2">
        <v>0</v>
      </c>
      <c r="J210" s="2">
        <v>5.8051500000000003</v>
      </c>
      <c r="K210" s="2">
        <v>29.400099999999998</v>
      </c>
      <c r="L210" s="2">
        <v>14.842499999999999</v>
      </c>
      <c r="M210" s="2">
        <v>17.237100000000002</v>
      </c>
      <c r="N210" s="2">
        <v>15.762</v>
      </c>
      <c r="O210" s="2">
        <v>0</v>
      </c>
      <c r="P210" s="2">
        <v>16.953099999999999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W210" s="2">
        <f t="shared" si="0"/>
        <v>0.586293924170326</v>
      </c>
    </row>
    <row r="211" spans="1:23" x14ac:dyDescent="0.35">
      <c r="A211" s="2">
        <v>1000</v>
      </c>
      <c r="B211" s="2">
        <v>1070</v>
      </c>
      <c r="C211" s="2">
        <v>8.3020000000000004E-3</v>
      </c>
      <c r="D211" s="2">
        <v>1.8124999999999999E-2</v>
      </c>
      <c r="E211" s="2">
        <v>-75.821693999999994</v>
      </c>
      <c r="F211" s="2">
        <v>2E-3</v>
      </c>
      <c r="G211" s="2">
        <v>8.9589999999999999E-3</v>
      </c>
      <c r="H211" s="2" t="s">
        <v>549</v>
      </c>
      <c r="I211" s="2">
        <v>0</v>
      </c>
      <c r="J211" s="2">
        <v>7.2470400000000001</v>
      </c>
      <c r="K211" s="2">
        <v>24.847799999999999</v>
      </c>
      <c r="L211" s="2">
        <v>16.843599999999999</v>
      </c>
      <c r="M211" s="2">
        <v>17.0976</v>
      </c>
      <c r="N211" s="2">
        <v>18.3261</v>
      </c>
      <c r="O211" s="2">
        <v>0</v>
      </c>
      <c r="P211" s="2">
        <v>15.638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W211" s="2">
        <f t="shared" si="0"/>
        <v>0.68809311085890901</v>
      </c>
    </row>
    <row r="212" spans="1:23" x14ac:dyDescent="0.35">
      <c r="A212" s="2">
        <v>1000</v>
      </c>
      <c r="B212" s="2">
        <v>1060</v>
      </c>
      <c r="C212" s="2">
        <v>9.0360000000000006E-3</v>
      </c>
      <c r="D212" s="2">
        <v>1.9560000000000001E-2</v>
      </c>
      <c r="E212" s="2">
        <v>-77.454291999999995</v>
      </c>
      <c r="F212" s="2">
        <v>2.137E-3</v>
      </c>
      <c r="G212" s="2">
        <v>9.4940000000000007E-3</v>
      </c>
      <c r="H212" s="2" t="s">
        <v>550</v>
      </c>
      <c r="I212" s="2">
        <v>0</v>
      </c>
      <c r="J212" s="2">
        <v>9.0119900000000008</v>
      </c>
      <c r="K212" s="2">
        <v>20.369700000000002</v>
      </c>
      <c r="L212" s="2">
        <v>18.871099999999998</v>
      </c>
      <c r="M212" s="2">
        <v>16.209900000000001</v>
      </c>
      <c r="N212" s="2">
        <v>21.2561</v>
      </c>
      <c r="O212" s="2">
        <v>0</v>
      </c>
      <c r="P212" s="2">
        <v>14.2812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W212" s="2">
        <f t="shared" si="0"/>
        <v>0.79578491583086641</v>
      </c>
    </row>
    <row r="213" spans="1:23" x14ac:dyDescent="0.35">
      <c r="A213" s="2">
        <v>1000</v>
      </c>
      <c r="B213" s="2">
        <v>1050</v>
      </c>
      <c r="C213" s="2">
        <v>1.0159E-2</v>
      </c>
      <c r="D213" s="2">
        <v>2.1826000000000002E-2</v>
      </c>
      <c r="E213" s="2">
        <v>-82.104763000000005</v>
      </c>
      <c r="F213" s="2">
        <v>2.3649999999999999E-3</v>
      </c>
      <c r="G213" s="2">
        <v>1.0418E-2</v>
      </c>
      <c r="H213" s="2" t="s">
        <v>551</v>
      </c>
      <c r="I213" s="2">
        <v>0</v>
      </c>
      <c r="J213" s="2">
        <v>10.898300000000001</v>
      </c>
      <c r="K213" s="2">
        <v>16.5444</v>
      </c>
      <c r="L213" s="2">
        <v>20.6767</v>
      </c>
      <c r="M213" s="2">
        <v>14.606299999999999</v>
      </c>
      <c r="N213" s="2">
        <v>24.2529</v>
      </c>
      <c r="O213" s="2">
        <v>0</v>
      </c>
      <c r="P213" s="2">
        <v>13.0215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W213" s="2">
        <f t="shared" si="0"/>
        <v>0.88285462150334859</v>
      </c>
    </row>
    <row r="214" spans="1:23" x14ac:dyDescent="0.35">
      <c r="A214" s="2">
        <v>1000</v>
      </c>
      <c r="B214" s="2">
        <v>1040</v>
      </c>
      <c r="C214" s="2">
        <v>1.1846000000000001E-2</v>
      </c>
      <c r="D214" s="2">
        <v>2.5277999999999998E-2</v>
      </c>
      <c r="E214" s="2">
        <v>-90.828577999999993</v>
      </c>
      <c r="F214" s="2">
        <v>2.7209999999999999E-3</v>
      </c>
      <c r="G214" s="2">
        <v>1.1899E-2</v>
      </c>
      <c r="H214" s="2" t="s">
        <v>552</v>
      </c>
      <c r="I214" s="2">
        <v>0</v>
      </c>
      <c r="J214" s="2">
        <v>12.837400000000001</v>
      </c>
      <c r="K214" s="2">
        <v>13.3832</v>
      </c>
      <c r="L214" s="2">
        <v>22.199200000000001</v>
      </c>
      <c r="M214" s="2">
        <v>12.471</v>
      </c>
      <c r="N214" s="2">
        <v>27.237200000000001</v>
      </c>
      <c r="O214" s="2">
        <v>0</v>
      </c>
      <c r="P214" s="2">
        <v>11.872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W214" s="2">
        <f t="shared" si="0"/>
        <v>0.93183991870404681</v>
      </c>
    </row>
    <row r="215" spans="1:23" x14ac:dyDescent="0.35">
      <c r="A215" s="2">
        <v>1000</v>
      </c>
      <c r="B215" s="2">
        <v>1030</v>
      </c>
      <c r="C215" s="2">
        <v>1.4402E-2</v>
      </c>
      <c r="D215" s="2">
        <v>3.0535E-2</v>
      </c>
      <c r="E215" s="2">
        <v>-105.43504799999999</v>
      </c>
      <c r="F215" s="2">
        <v>3.271E-3</v>
      </c>
      <c r="G215" s="2">
        <v>1.4218E-2</v>
      </c>
      <c r="H215" s="2" t="s">
        <v>553</v>
      </c>
      <c r="I215" s="2">
        <v>0</v>
      </c>
      <c r="J215" s="2">
        <v>14.749599999999999</v>
      </c>
      <c r="K215" s="2">
        <v>10.8217</v>
      </c>
      <c r="L215" s="2">
        <v>23.4145</v>
      </c>
      <c r="M215" s="2">
        <v>10.044600000000001</v>
      </c>
      <c r="N215" s="2">
        <v>30.1538</v>
      </c>
      <c r="O215" s="2">
        <v>0</v>
      </c>
      <c r="P215" s="2">
        <v>10.815899999999999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W215" s="2">
        <f t="shared" si="0"/>
        <v>0.92819058003825661</v>
      </c>
    </row>
    <row r="216" spans="1:23" x14ac:dyDescent="0.35">
      <c r="A216" s="2">
        <v>1000</v>
      </c>
      <c r="B216" s="2">
        <v>1020</v>
      </c>
      <c r="C216" s="2">
        <v>1.8172000000000001E-2</v>
      </c>
      <c r="D216" s="2">
        <v>3.8281000000000003E-2</v>
      </c>
      <c r="E216" s="2">
        <v>-127.85312399999999</v>
      </c>
      <c r="F216" s="2">
        <v>4.0879999999999996E-3</v>
      </c>
      <c r="G216" s="2">
        <v>1.7690000000000001E-2</v>
      </c>
      <c r="H216" s="2" t="s">
        <v>554</v>
      </c>
      <c r="I216" s="2">
        <v>0</v>
      </c>
      <c r="J216" s="2">
        <v>16.540700000000001</v>
      </c>
      <c r="K216" s="2">
        <v>8.8002699999999994</v>
      </c>
      <c r="L216" s="2">
        <v>24.334099999999999</v>
      </c>
      <c r="M216" s="2">
        <v>7.5600199999999997</v>
      </c>
      <c r="N216" s="2">
        <v>32.919400000000003</v>
      </c>
      <c r="O216" s="2">
        <v>0</v>
      </c>
      <c r="P216" s="2">
        <v>9.8455600000000008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W216" s="2">
        <f t="shared" si="0"/>
        <v>0.85906682408607926</v>
      </c>
    </row>
    <row r="217" spans="1:23" x14ac:dyDescent="0.35">
      <c r="A217" s="2">
        <v>1000</v>
      </c>
      <c r="B217" s="2">
        <v>1010</v>
      </c>
      <c r="C217" s="2">
        <v>2.3685000000000001E-2</v>
      </c>
      <c r="D217" s="2">
        <v>4.9564999999999998E-2</v>
      </c>
      <c r="E217" s="2">
        <v>-161.12788</v>
      </c>
      <c r="F217" s="2">
        <v>5.2849999999999998E-3</v>
      </c>
      <c r="G217" s="2">
        <v>2.2796E-2</v>
      </c>
      <c r="H217" s="2" t="s">
        <v>555</v>
      </c>
      <c r="I217" s="2">
        <v>0</v>
      </c>
      <c r="J217" s="2">
        <v>18.161000000000001</v>
      </c>
      <c r="K217" s="2">
        <v>7.2286999999999999</v>
      </c>
      <c r="L217" s="2">
        <v>25.005600000000001</v>
      </c>
      <c r="M217" s="2">
        <v>5.1697300000000004</v>
      </c>
      <c r="N217" s="2">
        <v>35.472700000000003</v>
      </c>
      <c r="O217" s="2">
        <v>0</v>
      </c>
      <c r="P217" s="2">
        <v>8.9623299999999997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W217" s="2">
        <f t="shared" si="0"/>
        <v>0.71516731915835496</v>
      </c>
    </row>
    <row r="218" spans="1:23" x14ac:dyDescent="0.35">
      <c r="A218" s="2">
        <v>1000</v>
      </c>
      <c r="B218" s="2">
        <v>1000</v>
      </c>
      <c r="C218" s="2">
        <v>3.2344999999999999E-2</v>
      </c>
      <c r="D218" s="2">
        <v>6.7221000000000003E-2</v>
      </c>
      <c r="E218" s="2">
        <v>-213.940293</v>
      </c>
      <c r="F218" s="2">
        <v>7.1679999999999999E-3</v>
      </c>
      <c r="G218" s="2">
        <v>3.0848E-2</v>
      </c>
      <c r="H218" s="2" t="s">
        <v>556</v>
      </c>
      <c r="I218" s="2">
        <v>0</v>
      </c>
      <c r="J218" s="2">
        <v>19.596299999999999</v>
      </c>
      <c r="K218" s="2">
        <v>6.0122400000000003</v>
      </c>
      <c r="L218" s="2">
        <v>25.4847</v>
      </c>
      <c r="M218" s="2">
        <v>2.9577599999999999</v>
      </c>
      <c r="N218" s="2">
        <v>37.778700000000001</v>
      </c>
      <c r="O218" s="2">
        <v>0</v>
      </c>
      <c r="P218" s="2">
        <v>8.1703200000000002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W218" s="2">
        <f t="shared" si="0"/>
        <v>0.49195640892579134</v>
      </c>
    </row>
    <row r="219" spans="1:23" x14ac:dyDescent="0.35">
      <c r="A219" s="2">
        <v>1000</v>
      </c>
      <c r="B219" s="2">
        <v>990</v>
      </c>
      <c r="C219" s="2">
        <v>5.1886000000000002E-2</v>
      </c>
      <c r="D219" s="2">
        <v>0.107043</v>
      </c>
      <c r="E219" s="2">
        <v>-335.38588499999997</v>
      </c>
      <c r="F219" s="2">
        <v>1.1434E-2</v>
      </c>
      <c r="G219" s="2">
        <v>4.9125000000000002E-2</v>
      </c>
      <c r="H219" s="2" t="s">
        <v>557</v>
      </c>
      <c r="I219" s="2">
        <v>0</v>
      </c>
      <c r="J219" s="2">
        <v>20.793299999999999</v>
      </c>
      <c r="K219" s="2">
        <v>5.0903400000000003</v>
      </c>
      <c r="L219" s="2">
        <v>25.834700000000002</v>
      </c>
      <c r="M219" s="2">
        <v>1.0389699999999999</v>
      </c>
      <c r="N219" s="2">
        <v>39.762700000000002</v>
      </c>
      <c r="O219" s="2">
        <v>0</v>
      </c>
      <c r="P219" s="2">
        <v>7.48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W219" s="2">
        <f t="shared" si="0"/>
        <v>0.20410620901550777</v>
      </c>
    </row>
    <row r="220" spans="1:23" x14ac:dyDescent="0.35">
      <c r="A220" s="2">
        <v>1000</v>
      </c>
      <c r="B220" s="2">
        <v>980</v>
      </c>
      <c r="C220" s="2">
        <v>0.12884300000000001</v>
      </c>
      <c r="D220" s="2">
        <v>0.263903</v>
      </c>
      <c r="E220" s="2">
        <v>-818.80845099999999</v>
      </c>
      <c r="F220" s="2">
        <v>2.8257999999999998E-2</v>
      </c>
      <c r="G220" s="2">
        <v>0.12130299999999999</v>
      </c>
      <c r="H220" s="2" t="s">
        <v>558</v>
      </c>
      <c r="I220" s="2">
        <v>0</v>
      </c>
      <c r="J220" s="2">
        <v>21.218299999999999</v>
      </c>
      <c r="K220" s="2">
        <v>4.5650300000000001</v>
      </c>
      <c r="L220" s="2">
        <v>26.319900000000001</v>
      </c>
      <c r="M220" s="2">
        <v>7.6075400000000001E-2</v>
      </c>
      <c r="N220" s="2">
        <v>40.877899999999997</v>
      </c>
      <c r="O220" s="2">
        <v>0</v>
      </c>
      <c r="P220" s="2">
        <v>6.9427099999999999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W220" s="2">
        <f t="shared" si="0"/>
        <v>1.6664819289248921E-2</v>
      </c>
    </row>
    <row r="221" spans="1:23" x14ac:dyDescent="0.35">
      <c r="A221" s="2">
        <v>1000</v>
      </c>
      <c r="B221" s="2">
        <v>970</v>
      </c>
      <c r="C221" s="2">
        <v>0.145699</v>
      </c>
      <c r="D221" s="2">
        <v>0.29652800000000001</v>
      </c>
      <c r="E221" s="2">
        <v>-910.35678900000005</v>
      </c>
      <c r="F221" s="2">
        <v>3.1781999999999998E-2</v>
      </c>
      <c r="G221" s="2">
        <v>0.13643</v>
      </c>
      <c r="H221" s="2" t="s">
        <v>559</v>
      </c>
      <c r="I221" s="2">
        <v>0</v>
      </c>
      <c r="J221" s="2">
        <v>20.651700000000002</v>
      </c>
      <c r="K221" s="2">
        <v>4.3550899999999997</v>
      </c>
      <c r="L221" s="2">
        <v>27.452100000000002</v>
      </c>
      <c r="M221" s="2">
        <v>0</v>
      </c>
      <c r="N221" s="2">
        <v>41.127699999999997</v>
      </c>
      <c r="O221" s="2">
        <v>0</v>
      </c>
      <c r="P221" s="2">
        <v>6.4134599999999997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W221" s="2">
        <f t="shared" si="0"/>
        <v>0</v>
      </c>
    </row>
    <row r="222" spans="1:23" x14ac:dyDescent="0.35">
      <c r="A222" s="2">
        <v>1000</v>
      </c>
      <c r="B222" s="2">
        <v>960</v>
      </c>
      <c r="C222" s="2">
        <v>0.14946899999999999</v>
      </c>
      <c r="D222" s="2">
        <v>0.30217899999999998</v>
      </c>
      <c r="E222" s="2">
        <v>-915.52455399999997</v>
      </c>
      <c r="F222" s="2">
        <v>3.2404000000000002E-2</v>
      </c>
      <c r="G222" s="2">
        <v>0.13916799999999999</v>
      </c>
      <c r="H222" s="2" t="s">
        <v>560</v>
      </c>
      <c r="I222" s="2">
        <v>0</v>
      </c>
      <c r="J222" s="2">
        <v>19.833100000000002</v>
      </c>
      <c r="K222" s="2">
        <v>4.1620699999999999</v>
      </c>
      <c r="L222" s="2">
        <v>28.944299999999998</v>
      </c>
      <c r="M222" s="2">
        <v>0</v>
      </c>
      <c r="N222" s="2">
        <v>41.229700000000001</v>
      </c>
      <c r="O222" s="2">
        <v>0</v>
      </c>
      <c r="P222" s="2">
        <v>5.8307500000000001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W222" s="2">
        <f t="shared" si="0"/>
        <v>0</v>
      </c>
    </row>
    <row r="223" spans="1:23" x14ac:dyDescent="0.35">
      <c r="A223" s="2">
        <v>1000</v>
      </c>
      <c r="B223" s="2">
        <v>950</v>
      </c>
      <c r="C223" s="2">
        <v>0.142566</v>
      </c>
      <c r="D223" s="2">
        <v>0.286192</v>
      </c>
      <c r="E223" s="2">
        <v>-854.22224200000005</v>
      </c>
      <c r="F223" s="2">
        <v>3.0703999999999999E-2</v>
      </c>
      <c r="G223" s="2">
        <v>0.13200500000000001</v>
      </c>
      <c r="H223" s="2" t="s">
        <v>561</v>
      </c>
      <c r="I223" s="2">
        <v>0</v>
      </c>
      <c r="J223" s="2">
        <v>18.8429</v>
      </c>
      <c r="K223" s="2">
        <v>3.9742799999999998</v>
      </c>
      <c r="L223" s="2">
        <v>30.7531</v>
      </c>
      <c r="M223" s="2">
        <v>0</v>
      </c>
      <c r="N223" s="2">
        <v>41.197899999999997</v>
      </c>
      <c r="O223" s="2">
        <v>0</v>
      </c>
      <c r="P223" s="2">
        <v>5.2318300000000004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W223" s="2">
        <f t="shared" si="0"/>
        <v>0</v>
      </c>
    </row>
    <row r="224" spans="1:23" x14ac:dyDescent="0.35">
      <c r="A224" s="2">
        <v>1000</v>
      </c>
      <c r="B224" s="2">
        <v>940</v>
      </c>
      <c r="C224" s="2">
        <v>0.12314799999999999</v>
      </c>
      <c r="D224" s="2">
        <v>0.24544099999999999</v>
      </c>
      <c r="E224" s="2">
        <v>-721.91414599999996</v>
      </c>
      <c r="F224" s="2">
        <v>2.6353000000000001E-2</v>
      </c>
      <c r="G224" s="2">
        <v>0.113466</v>
      </c>
      <c r="H224" s="2" t="s">
        <v>562</v>
      </c>
      <c r="I224" s="2">
        <v>0</v>
      </c>
      <c r="J224" s="2">
        <v>17.766300000000001</v>
      </c>
      <c r="K224" s="2">
        <v>3.8096700000000001</v>
      </c>
      <c r="L224" s="2">
        <v>32.728000000000002</v>
      </c>
      <c r="M224" s="2">
        <v>0</v>
      </c>
      <c r="N224" s="2">
        <v>41.013399999999997</v>
      </c>
      <c r="O224" s="2">
        <v>0</v>
      </c>
      <c r="P224" s="2">
        <v>4.6825700000000001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W224" s="2">
        <f t="shared" si="0"/>
        <v>0</v>
      </c>
    </row>
    <row r="225" spans="1:23" x14ac:dyDescent="0.35">
      <c r="A225" s="2">
        <v>1000</v>
      </c>
      <c r="B225" s="2">
        <v>930</v>
      </c>
      <c r="C225" s="2">
        <v>0.107156</v>
      </c>
      <c r="D225" s="2">
        <v>0.21201300000000001</v>
      </c>
      <c r="E225" s="2">
        <v>-614.74197100000004</v>
      </c>
      <c r="F225" s="2">
        <v>2.2792E-2</v>
      </c>
      <c r="G225" s="2">
        <v>9.8308000000000006E-2</v>
      </c>
      <c r="H225" s="2" t="s">
        <v>563</v>
      </c>
      <c r="I225" s="2">
        <v>0</v>
      </c>
      <c r="J225" s="2">
        <v>16.616900000000001</v>
      </c>
      <c r="K225" s="2">
        <v>3.6651099999999999</v>
      </c>
      <c r="L225" s="2">
        <v>34.847200000000001</v>
      </c>
      <c r="M225" s="2">
        <v>0</v>
      </c>
      <c r="N225" s="2">
        <v>40.686900000000001</v>
      </c>
      <c r="O225" s="2">
        <v>0</v>
      </c>
      <c r="P225" s="2">
        <v>4.18384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W225" s="2">
        <f t="shared" si="0"/>
        <v>0</v>
      </c>
    </row>
    <row r="226" spans="1:23" x14ac:dyDescent="0.35">
      <c r="A226" s="2">
        <v>1000</v>
      </c>
      <c r="B226" s="2">
        <v>920</v>
      </c>
      <c r="C226" s="2">
        <v>9.3844999999999998E-2</v>
      </c>
      <c r="D226" s="2">
        <v>0.18430099999999999</v>
      </c>
      <c r="E226" s="2">
        <v>-527.07509700000003</v>
      </c>
      <c r="F226" s="2">
        <v>1.9844000000000001E-2</v>
      </c>
      <c r="G226" s="2">
        <v>8.5776000000000005E-2</v>
      </c>
      <c r="H226" s="2" t="s">
        <v>564</v>
      </c>
      <c r="I226" s="2">
        <v>0</v>
      </c>
      <c r="J226" s="2">
        <v>15.411300000000001</v>
      </c>
      <c r="K226" s="2">
        <v>3.5380500000000001</v>
      </c>
      <c r="L226" s="2">
        <v>37.081499999999998</v>
      </c>
      <c r="M226" s="2">
        <v>0</v>
      </c>
      <c r="N226" s="2">
        <v>40.233899999999998</v>
      </c>
      <c r="O226" s="2">
        <v>0</v>
      </c>
      <c r="P226" s="2">
        <v>3.73529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W226" s="2">
        <f t="shared" si="0"/>
        <v>0</v>
      </c>
    </row>
    <row r="227" spans="1:23" x14ac:dyDescent="0.35">
      <c r="A227" s="2">
        <v>1000</v>
      </c>
      <c r="B227" s="2">
        <v>910</v>
      </c>
      <c r="C227" s="2">
        <v>8.2640000000000005E-2</v>
      </c>
      <c r="D227" s="2">
        <v>0.161076</v>
      </c>
      <c r="E227" s="2">
        <v>-454.63815599999998</v>
      </c>
      <c r="F227" s="2">
        <v>1.7378000000000001E-2</v>
      </c>
      <c r="G227" s="2">
        <v>7.5292999999999999E-2</v>
      </c>
      <c r="H227" s="2" t="s">
        <v>565</v>
      </c>
      <c r="I227" s="2">
        <v>0</v>
      </c>
      <c r="J227" s="2">
        <v>14.1669</v>
      </c>
      <c r="K227" s="2">
        <v>3.42632</v>
      </c>
      <c r="L227" s="2">
        <v>39.398699999999998</v>
      </c>
      <c r="M227" s="2">
        <v>0</v>
      </c>
      <c r="N227" s="2">
        <v>39.673000000000002</v>
      </c>
      <c r="O227" s="2">
        <v>0</v>
      </c>
      <c r="P227" s="2">
        <v>3.3351600000000001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W227" s="2">
        <f t="shared" si="0"/>
        <v>0</v>
      </c>
    </row>
    <row r="228" spans="1:23" x14ac:dyDescent="0.35">
      <c r="A228" s="2">
        <v>1000</v>
      </c>
      <c r="B228" s="2">
        <v>900</v>
      </c>
      <c r="C228" s="2">
        <v>7.3104000000000002E-2</v>
      </c>
      <c r="D228" s="2">
        <v>0.141403</v>
      </c>
      <c r="E228" s="2">
        <v>-394.17821900000001</v>
      </c>
      <c r="F228" s="2">
        <v>1.5292999999999999E-2</v>
      </c>
      <c r="G228" s="2">
        <v>6.6418000000000005E-2</v>
      </c>
      <c r="H228" s="2" t="s">
        <v>566</v>
      </c>
      <c r="I228" s="2">
        <v>0</v>
      </c>
      <c r="J228" s="2">
        <v>12.9001</v>
      </c>
      <c r="K228" s="2">
        <v>3.3279000000000001</v>
      </c>
      <c r="L228" s="2">
        <v>41.768000000000001</v>
      </c>
      <c r="M228" s="2">
        <v>0</v>
      </c>
      <c r="N228" s="2">
        <v>39.023699999999998</v>
      </c>
      <c r="O228" s="2">
        <v>0</v>
      </c>
      <c r="P228" s="2">
        <v>2.98041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W228" s="2">
        <f t="shared" si="0"/>
        <v>0</v>
      </c>
    </row>
    <row r="230" spans="1:23" x14ac:dyDescent="0.35">
      <c r="A230" s="2" t="s">
        <v>411</v>
      </c>
      <c r="B230" s="2" t="s">
        <v>298</v>
      </c>
      <c r="C230" s="2" t="s">
        <v>299</v>
      </c>
      <c r="D230" s="2" t="s">
        <v>300</v>
      </c>
      <c r="E230" s="2" t="s">
        <v>301</v>
      </c>
    </row>
    <row r="231" spans="1:23" x14ac:dyDescent="0.35">
      <c r="A231" s="2" t="s">
        <v>268</v>
      </c>
      <c r="B231" s="2" t="s">
        <v>269</v>
      </c>
      <c r="C231" s="2" t="s">
        <v>270</v>
      </c>
      <c r="D231" s="2" t="s">
        <v>3</v>
      </c>
      <c r="E231" s="2" t="s">
        <v>273</v>
      </c>
      <c r="F231" s="2" t="s">
        <v>5</v>
      </c>
      <c r="G231" s="2" t="s">
        <v>276</v>
      </c>
      <c r="H231" s="2" t="s">
        <v>304</v>
      </c>
      <c r="I231" s="2" t="s">
        <v>286</v>
      </c>
      <c r="J231" s="2" t="s">
        <v>287</v>
      </c>
      <c r="K231" s="2" t="s">
        <v>288</v>
      </c>
      <c r="L231" s="2" t="s">
        <v>289</v>
      </c>
      <c r="M231" s="2" t="s">
        <v>290</v>
      </c>
      <c r="N231" s="2" t="s">
        <v>291</v>
      </c>
      <c r="O231" s="2" t="s">
        <v>2</v>
      </c>
      <c r="P231" s="2" t="s">
        <v>0</v>
      </c>
      <c r="Q231" s="2" t="s">
        <v>1</v>
      </c>
      <c r="R231" s="2" t="s">
        <v>292</v>
      </c>
      <c r="S231" s="2" t="s">
        <v>293</v>
      </c>
      <c r="T231" s="2" t="s">
        <v>294</v>
      </c>
      <c r="U231" s="2" t="s">
        <v>295</v>
      </c>
      <c r="W231" s="2" t="s">
        <v>412</v>
      </c>
    </row>
    <row r="232" spans="1:23" x14ac:dyDescent="0.35">
      <c r="A232" s="2">
        <v>1000</v>
      </c>
      <c r="B232" s="2">
        <v>1150</v>
      </c>
      <c r="C232" s="2">
        <v>1.3064849999999999</v>
      </c>
      <c r="D232" s="2">
        <v>3.1309459999999998</v>
      </c>
      <c r="E232" s="2">
        <v>-18088.267951000002</v>
      </c>
      <c r="F232" s="2">
        <v>0.48730800000000002</v>
      </c>
      <c r="G232" s="2">
        <v>1.6020099999999999</v>
      </c>
      <c r="H232" s="2" t="s">
        <v>414</v>
      </c>
      <c r="I232" s="2">
        <v>47.5946</v>
      </c>
      <c r="J232" s="2">
        <v>0</v>
      </c>
      <c r="K232" s="2">
        <v>33.684699999999999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16.6846</v>
      </c>
      <c r="R232" s="2">
        <v>2.0356000000000001</v>
      </c>
      <c r="S232" s="2">
        <v>5.2157099999999997E-4</v>
      </c>
      <c r="T232" s="2">
        <v>0</v>
      </c>
      <c r="U232" s="2">
        <v>0</v>
      </c>
      <c r="W232" s="2">
        <v>82</v>
      </c>
    </row>
    <row r="233" spans="1:23" x14ac:dyDescent="0.35">
      <c r="A233" s="2">
        <v>1000</v>
      </c>
      <c r="B233" s="2">
        <v>1140</v>
      </c>
      <c r="C233" s="2">
        <v>4.8255119999999998</v>
      </c>
      <c r="D233" s="2">
        <v>11.530155000000001</v>
      </c>
      <c r="E233" s="2">
        <v>-66859.390264999995</v>
      </c>
      <c r="F233" s="2">
        <v>1.8005580000000001</v>
      </c>
      <c r="G233" s="2">
        <v>5.9119109999999999</v>
      </c>
      <c r="H233" s="2" t="s">
        <v>567</v>
      </c>
      <c r="I233" s="2">
        <v>47.794800000000002</v>
      </c>
      <c r="J233" s="2">
        <v>0</v>
      </c>
      <c r="K233" s="2">
        <v>33.549799999999998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16.526700000000002</v>
      </c>
      <c r="R233" s="2">
        <v>2.12819</v>
      </c>
      <c r="S233" s="2">
        <v>5.70084E-4</v>
      </c>
      <c r="T233" s="2">
        <v>0</v>
      </c>
      <c r="U233" s="2">
        <v>0</v>
      </c>
      <c r="W233" s="2">
        <v>81</v>
      </c>
    </row>
    <row r="234" spans="1:23" x14ac:dyDescent="0.35">
      <c r="A234" s="2">
        <v>1000</v>
      </c>
      <c r="B234" s="2">
        <v>1130</v>
      </c>
      <c r="C234" s="2">
        <v>4.2162499999999996</v>
      </c>
      <c r="D234" s="2">
        <v>10.044444</v>
      </c>
      <c r="E234" s="2">
        <v>-58461.641944000003</v>
      </c>
      <c r="F234" s="2">
        <v>1.5738259999999999</v>
      </c>
      <c r="G234" s="2">
        <v>5.1609730000000003</v>
      </c>
      <c r="H234" s="2" t="s">
        <v>415</v>
      </c>
      <c r="I234" s="2">
        <v>47.997300000000003</v>
      </c>
      <c r="J234" s="2">
        <v>0</v>
      </c>
      <c r="K234" s="2">
        <v>33.413400000000003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16.366900000000001</v>
      </c>
      <c r="R234" s="2">
        <v>2.2218200000000001</v>
      </c>
      <c r="S234" s="2">
        <v>6.2072099999999997E-4</v>
      </c>
      <c r="T234" s="2">
        <v>0</v>
      </c>
      <c r="U234" s="2">
        <v>0</v>
      </c>
      <c r="W234" s="2">
        <v>80</v>
      </c>
    </row>
    <row r="235" spans="1:23" x14ac:dyDescent="0.35">
      <c r="A235" s="2">
        <v>1000</v>
      </c>
      <c r="B235" s="2">
        <v>1120</v>
      </c>
      <c r="C235" s="2">
        <v>3.0865260000000001</v>
      </c>
      <c r="D235" s="2">
        <v>7.3324879999999997</v>
      </c>
      <c r="E235" s="2">
        <v>-42827.387182999999</v>
      </c>
      <c r="F235" s="2">
        <v>1.1527860000000001</v>
      </c>
      <c r="G235" s="2">
        <v>3.7749440000000001</v>
      </c>
      <c r="H235" s="2" t="s">
        <v>568</v>
      </c>
      <c r="I235" s="2">
        <v>48.263500000000001</v>
      </c>
      <c r="J235" s="2">
        <v>0</v>
      </c>
      <c r="K235" s="2">
        <v>33.234099999999998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16.1568</v>
      </c>
      <c r="R235" s="2">
        <v>2.3449399999999998</v>
      </c>
      <c r="S235" s="2">
        <v>6.7818700000000002E-4</v>
      </c>
      <c r="T235" s="2">
        <v>0</v>
      </c>
      <c r="U235" s="2">
        <v>0</v>
      </c>
      <c r="W235" s="2">
        <v>79</v>
      </c>
    </row>
    <row r="236" spans="1:23" x14ac:dyDescent="0.35">
      <c r="A236" s="2">
        <v>1000</v>
      </c>
      <c r="B236" s="2">
        <v>1110</v>
      </c>
      <c r="C236" s="2">
        <v>2.5451100000000002</v>
      </c>
      <c r="D236" s="2">
        <v>6.0298449999999999</v>
      </c>
      <c r="E236" s="2">
        <v>-35339.008453000002</v>
      </c>
      <c r="F236" s="2">
        <v>0.95122300000000004</v>
      </c>
      <c r="G236" s="2">
        <v>3.1102150000000002</v>
      </c>
      <c r="H236" s="2" t="s">
        <v>569</v>
      </c>
      <c r="I236" s="2">
        <v>48.567999999999998</v>
      </c>
      <c r="J236" s="2">
        <v>0</v>
      </c>
      <c r="K236" s="2">
        <v>33.0289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15.916499999999999</v>
      </c>
      <c r="R236" s="2">
        <v>2.4857900000000002</v>
      </c>
      <c r="S236" s="2">
        <v>7.4219200000000003E-4</v>
      </c>
      <c r="T236" s="2">
        <v>0</v>
      </c>
      <c r="U236" s="2">
        <v>0</v>
      </c>
      <c r="W236" s="2">
        <v>78</v>
      </c>
    </row>
    <row r="237" spans="1:23" x14ac:dyDescent="0.35">
      <c r="A237" s="2">
        <v>1000</v>
      </c>
      <c r="B237" s="2">
        <v>1100</v>
      </c>
      <c r="C237" s="2">
        <v>2.2382919999999999</v>
      </c>
      <c r="D237" s="2">
        <v>5.2887839999999997</v>
      </c>
      <c r="E237" s="2">
        <v>-31099.422866000001</v>
      </c>
      <c r="F237" s="2">
        <v>0.83719299999999996</v>
      </c>
      <c r="G237" s="2">
        <v>2.7330589999999999</v>
      </c>
      <c r="H237" s="2" t="s">
        <v>570</v>
      </c>
      <c r="I237" s="2">
        <v>48.901499999999999</v>
      </c>
      <c r="J237" s="2">
        <v>0</v>
      </c>
      <c r="K237" s="2">
        <v>32.804299999999998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15.6534</v>
      </c>
      <c r="R237" s="2">
        <v>2.6400299999999999</v>
      </c>
      <c r="S237" s="2">
        <v>8.1321900000000001E-4</v>
      </c>
      <c r="T237" s="2">
        <v>0</v>
      </c>
      <c r="U237" s="2">
        <v>0</v>
      </c>
      <c r="W237" s="2">
        <v>77</v>
      </c>
    </row>
    <row r="238" spans="1:23" x14ac:dyDescent="0.35">
      <c r="A238" s="2">
        <v>1000</v>
      </c>
      <c r="B238" s="2">
        <v>1090</v>
      </c>
      <c r="C238" s="2">
        <v>1.988604</v>
      </c>
      <c r="D238" s="2">
        <v>4.6865810000000003</v>
      </c>
      <c r="E238" s="2">
        <v>-27647.880562999999</v>
      </c>
      <c r="F238" s="2">
        <v>0.744448</v>
      </c>
      <c r="G238" s="2">
        <v>2.426256</v>
      </c>
      <c r="H238" s="2" t="s">
        <v>571</v>
      </c>
      <c r="I238" s="2">
        <v>49.270600000000002</v>
      </c>
      <c r="J238" s="2">
        <v>0</v>
      </c>
      <c r="K238" s="2">
        <v>32.555599999999998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15.3621</v>
      </c>
      <c r="R238" s="2">
        <v>2.8107199999999999</v>
      </c>
      <c r="S238" s="2">
        <v>8.9368100000000001E-4</v>
      </c>
      <c r="T238" s="2">
        <v>0</v>
      </c>
      <c r="U238" s="2">
        <v>0</v>
      </c>
      <c r="W238" s="2">
        <v>75</v>
      </c>
    </row>
    <row r="239" spans="1:23" x14ac:dyDescent="0.35">
      <c r="A239" s="2">
        <v>1000</v>
      </c>
      <c r="B239" s="2">
        <v>1080</v>
      </c>
      <c r="C239" s="2">
        <v>1.9787170000000001</v>
      </c>
      <c r="D239" s="2">
        <v>4.6516770000000003</v>
      </c>
      <c r="E239" s="2">
        <v>-27527.124301</v>
      </c>
      <c r="F239" s="2">
        <v>0.74150099999999997</v>
      </c>
      <c r="G239" s="2">
        <v>2.4123510000000001</v>
      </c>
      <c r="H239" s="2" t="s">
        <v>572</v>
      </c>
      <c r="I239" s="2">
        <v>49.691400000000002</v>
      </c>
      <c r="J239" s="2">
        <v>0</v>
      </c>
      <c r="K239" s="2">
        <v>32.272199999999998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15.030099999999999</v>
      </c>
      <c r="R239" s="2">
        <v>3.0053000000000001</v>
      </c>
      <c r="S239" s="2">
        <v>9.9647400000000001E-4</v>
      </c>
      <c r="T239" s="2">
        <v>0</v>
      </c>
      <c r="U239" s="2">
        <v>0</v>
      </c>
      <c r="W239" s="2">
        <v>73</v>
      </c>
    </row>
    <row r="240" spans="1:23" x14ac:dyDescent="0.35">
      <c r="A240" s="2">
        <v>1000</v>
      </c>
      <c r="B240" s="2">
        <v>1070</v>
      </c>
      <c r="C240" s="2">
        <v>1.826616</v>
      </c>
      <c r="D240" s="2">
        <v>4.2835720000000004</v>
      </c>
      <c r="E240" s="2">
        <v>-25426.146017999999</v>
      </c>
      <c r="F240" s="2">
        <v>0.68525199999999997</v>
      </c>
      <c r="G240" s="2">
        <v>2.225247</v>
      </c>
      <c r="H240" s="2" t="s">
        <v>573</v>
      </c>
      <c r="I240" s="2">
        <v>50.140099999999997</v>
      </c>
      <c r="J240" s="2">
        <v>0</v>
      </c>
      <c r="K240" s="2">
        <v>31.97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14.676</v>
      </c>
      <c r="R240" s="2">
        <v>3.2128100000000002</v>
      </c>
      <c r="S240" s="2">
        <v>1.11235E-3</v>
      </c>
      <c r="T240" s="2">
        <v>0</v>
      </c>
      <c r="U240" s="2">
        <v>0</v>
      </c>
      <c r="W240" s="2">
        <v>72</v>
      </c>
    </row>
    <row r="241" spans="1:23" x14ac:dyDescent="0.35">
      <c r="A241" s="2">
        <v>1000</v>
      </c>
      <c r="B241" s="2">
        <v>1060</v>
      </c>
      <c r="C241" s="2">
        <v>1.6718919999999999</v>
      </c>
      <c r="D241" s="2">
        <v>3.911165</v>
      </c>
      <c r="E241" s="2">
        <v>-23285.856810000001</v>
      </c>
      <c r="F241" s="2">
        <v>0.62793200000000005</v>
      </c>
      <c r="G241" s="2">
        <v>2.0352510000000001</v>
      </c>
      <c r="H241" s="2" t="s">
        <v>574</v>
      </c>
      <c r="I241" s="2">
        <v>50.610999999999997</v>
      </c>
      <c r="J241" s="2">
        <v>0</v>
      </c>
      <c r="K241" s="2">
        <v>31.652699999999999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14.304500000000001</v>
      </c>
      <c r="R241" s="2">
        <v>3.43058</v>
      </c>
      <c r="S241" s="2">
        <v>1.2400899999999999E-3</v>
      </c>
      <c r="T241" s="2">
        <v>0</v>
      </c>
      <c r="U241" s="2">
        <v>0</v>
      </c>
      <c r="W241" s="2">
        <v>70</v>
      </c>
    </row>
    <row r="242" spans="1:23" x14ac:dyDescent="0.35">
      <c r="A242" s="2">
        <v>1000</v>
      </c>
      <c r="B242" s="2">
        <v>1050</v>
      </c>
      <c r="C242" s="2">
        <v>1.54392</v>
      </c>
      <c r="D242" s="2">
        <v>3.6030039999999999</v>
      </c>
      <c r="E242" s="2">
        <v>-21515.618954000001</v>
      </c>
      <c r="F242" s="2">
        <v>0.580569</v>
      </c>
      <c r="G242" s="2">
        <v>1.878091</v>
      </c>
      <c r="H242" s="2" t="s">
        <v>575</v>
      </c>
      <c r="I242" s="2">
        <v>51.102899999999998</v>
      </c>
      <c r="J242" s="2">
        <v>0</v>
      </c>
      <c r="K242" s="2">
        <v>31.321400000000001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13.9163</v>
      </c>
      <c r="R242" s="2">
        <v>3.6580599999999999</v>
      </c>
      <c r="S242" s="2">
        <v>1.3811699999999999E-3</v>
      </c>
      <c r="T242" s="2">
        <v>0</v>
      </c>
      <c r="U242" s="2">
        <v>0</v>
      </c>
      <c r="W242" s="2">
        <v>68</v>
      </c>
    </row>
    <row r="243" spans="1:23" x14ac:dyDescent="0.35">
      <c r="A243" s="2">
        <v>1000</v>
      </c>
      <c r="B243" s="2">
        <v>1040</v>
      </c>
      <c r="C243" s="2">
        <v>1.43716</v>
      </c>
      <c r="D243" s="2">
        <v>3.345701</v>
      </c>
      <c r="E243" s="2">
        <v>-20038.934694</v>
      </c>
      <c r="F243" s="2">
        <v>0.54110499999999995</v>
      </c>
      <c r="G243" s="2">
        <v>1.7469589999999999</v>
      </c>
      <c r="H243" s="2" t="s">
        <v>576</v>
      </c>
      <c r="I243" s="2">
        <v>51.614199999999997</v>
      </c>
      <c r="J243" s="2">
        <v>0</v>
      </c>
      <c r="K243" s="2">
        <v>30.976900000000001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13.5128</v>
      </c>
      <c r="R243" s="2">
        <v>3.8944999999999999</v>
      </c>
      <c r="S243" s="2">
        <v>1.5372000000000001E-3</v>
      </c>
      <c r="T243" s="2">
        <v>0</v>
      </c>
      <c r="U243" s="2">
        <v>0</v>
      </c>
      <c r="W243" s="2">
        <v>66</v>
      </c>
    </row>
    <row r="244" spans="1:23" x14ac:dyDescent="0.35">
      <c r="A244" s="2">
        <v>1000</v>
      </c>
      <c r="B244" s="2">
        <v>1030</v>
      </c>
      <c r="C244" s="2">
        <v>1.3481559999999999</v>
      </c>
      <c r="D244" s="2">
        <v>3.1308340000000001</v>
      </c>
      <c r="E244" s="2">
        <v>-18808.141811000001</v>
      </c>
      <c r="F244" s="2">
        <v>0.50825600000000004</v>
      </c>
      <c r="G244" s="2">
        <v>1.637594</v>
      </c>
      <c r="H244" s="2" t="s">
        <v>577</v>
      </c>
      <c r="I244" s="2">
        <v>52.142699999999998</v>
      </c>
      <c r="J244" s="2">
        <v>0</v>
      </c>
      <c r="K244" s="2">
        <v>30.620999999999999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13.095800000000001</v>
      </c>
      <c r="R244" s="2">
        <v>4.1388600000000002</v>
      </c>
      <c r="S244" s="2">
        <v>1.70988E-3</v>
      </c>
      <c r="T244" s="2">
        <v>0</v>
      </c>
      <c r="U244" s="2">
        <v>0</v>
      </c>
      <c r="W244" s="2">
        <v>64</v>
      </c>
    </row>
    <row r="245" spans="1:23" x14ac:dyDescent="0.35">
      <c r="A245" s="2">
        <v>1000</v>
      </c>
      <c r="B245" s="2">
        <v>1020</v>
      </c>
      <c r="C245" s="2">
        <v>1.2746820000000001</v>
      </c>
      <c r="D245" s="2">
        <v>2.9529169999999998</v>
      </c>
      <c r="E245" s="2">
        <v>-17792.640593</v>
      </c>
      <c r="F245" s="2">
        <v>0.48119899999999999</v>
      </c>
      <c r="G245" s="2">
        <v>1.547242</v>
      </c>
      <c r="H245" s="2" t="s">
        <v>578</v>
      </c>
      <c r="I245" s="2">
        <v>52.685499999999998</v>
      </c>
      <c r="J245" s="2">
        <v>0</v>
      </c>
      <c r="K245" s="2">
        <v>30.255299999999998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12.6675</v>
      </c>
      <c r="R245" s="2">
        <v>4.3898400000000004</v>
      </c>
      <c r="S245" s="2">
        <v>1.90103E-3</v>
      </c>
      <c r="T245" s="2">
        <v>0</v>
      </c>
      <c r="U245" s="2">
        <v>0</v>
      </c>
      <c r="W245" s="2">
        <v>61</v>
      </c>
    </row>
    <row r="246" spans="1:23" x14ac:dyDescent="0.35">
      <c r="A246" s="2">
        <v>1000</v>
      </c>
      <c r="B246" s="2">
        <v>1010</v>
      </c>
      <c r="C246" s="2">
        <v>1.2158389999999999</v>
      </c>
      <c r="D246" s="2">
        <v>2.8095240000000001</v>
      </c>
      <c r="E246" s="2">
        <v>-16980.369879999998</v>
      </c>
      <c r="F246" s="2">
        <v>0.45960899999999999</v>
      </c>
      <c r="G246" s="2">
        <v>1.482396</v>
      </c>
      <c r="H246" s="2" t="s">
        <v>579</v>
      </c>
      <c r="I246" s="2">
        <v>53.2393</v>
      </c>
      <c r="J246" s="2">
        <v>0</v>
      </c>
      <c r="K246" s="2">
        <v>29.882200000000001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12.230399999999999</v>
      </c>
      <c r="R246" s="2">
        <v>4.64595</v>
      </c>
      <c r="S246" s="2">
        <v>2.1125599999999999E-3</v>
      </c>
      <c r="T246" s="2">
        <v>0</v>
      </c>
      <c r="U246" s="2">
        <v>0</v>
      </c>
      <c r="W246" s="2">
        <v>59</v>
      </c>
    </row>
    <row r="247" spans="1:23" x14ac:dyDescent="0.35">
      <c r="A247" s="2">
        <v>1000</v>
      </c>
      <c r="B247" s="2">
        <v>1000</v>
      </c>
      <c r="C247" s="2">
        <v>1.1728769999999999</v>
      </c>
      <c r="D247" s="2">
        <v>2.7033070000000001</v>
      </c>
      <c r="E247" s="2">
        <v>-16389.081344999999</v>
      </c>
      <c r="F247" s="2">
        <v>0.44397500000000001</v>
      </c>
      <c r="G247" s="2">
        <v>1.4294819999999999</v>
      </c>
      <c r="H247" s="2" t="s">
        <v>580</v>
      </c>
      <c r="I247" s="2">
        <v>53.8</v>
      </c>
      <c r="J247" s="2">
        <v>0</v>
      </c>
      <c r="K247" s="2">
        <v>29.5045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11.788</v>
      </c>
      <c r="R247" s="2">
        <v>4.9051799999999997</v>
      </c>
      <c r="S247" s="2">
        <v>2.3464100000000002E-3</v>
      </c>
      <c r="T247" s="2">
        <v>0</v>
      </c>
      <c r="U247" s="2">
        <v>0</v>
      </c>
      <c r="W247" s="2">
        <v>57</v>
      </c>
    </row>
    <row r="248" spans="1:23" x14ac:dyDescent="0.35">
      <c r="A248" s="2">
        <v>1000</v>
      </c>
      <c r="B248" s="2">
        <v>990</v>
      </c>
      <c r="C248" s="2">
        <v>1.1595709999999999</v>
      </c>
      <c r="D248" s="2">
        <v>2.6656029999999999</v>
      </c>
      <c r="E248" s="2">
        <v>-16211.822944</v>
      </c>
      <c r="F248" s="2">
        <v>0.43953399999999998</v>
      </c>
      <c r="G248" s="2">
        <v>1.412739</v>
      </c>
      <c r="H248" s="2" t="s">
        <v>581</v>
      </c>
      <c r="I248" s="2">
        <v>54.358899999999998</v>
      </c>
      <c r="J248" s="2">
        <v>0</v>
      </c>
      <c r="K248" s="2">
        <v>29.1279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11.3469</v>
      </c>
      <c r="R248" s="2">
        <v>5.1635799999999996</v>
      </c>
      <c r="S248" s="2">
        <v>2.6038699999999999E-3</v>
      </c>
      <c r="T248" s="2">
        <v>0</v>
      </c>
      <c r="U248" s="2">
        <v>0</v>
      </c>
      <c r="W248" s="2">
        <v>55</v>
      </c>
    </row>
    <row r="249" spans="1:23" x14ac:dyDescent="0.35">
      <c r="A249" s="2">
        <v>1000</v>
      </c>
      <c r="B249" s="2">
        <v>980</v>
      </c>
      <c r="C249" s="2">
        <v>1.2589999999999999</v>
      </c>
      <c r="D249" s="2">
        <v>2.8861150000000002</v>
      </c>
      <c r="E249" s="2">
        <v>-17611.678623</v>
      </c>
      <c r="F249" s="2">
        <v>0.47782400000000003</v>
      </c>
      <c r="G249" s="2">
        <v>1.5332509999999999</v>
      </c>
      <c r="H249" s="2" t="s">
        <v>582</v>
      </c>
      <c r="I249" s="2">
        <v>54.8874</v>
      </c>
      <c r="J249" s="2">
        <v>0</v>
      </c>
      <c r="K249" s="2">
        <v>28.771899999999999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10.9299</v>
      </c>
      <c r="R249" s="2">
        <v>5.4078900000000001</v>
      </c>
      <c r="S249" s="2">
        <v>2.8826899999999998E-3</v>
      </c>
      <c r="T249" s="2">
        <v>0</v>
      </c>
      <c r="U249" s="2">
        <v>0</v>
      </c>
      <c r="W249" s="2">
        <v>53</v>
      </c>
    </row>
    <row r="250" spans="1:23" x14ac:dyDescent="0.35">
      <c r="A250" s="2">
        <v>1000</v>
      </c>
      <c r="B250" s="2">
        <v>970</v>
      </c>
      <c r="C250" s="2">
        <v>1.209832</v>
      </c>
      <c r="D250" s="2">
        <v>2.7656350000000001</v>
      </c>
      <c r="E250" s="2">
        <v>-16933.112469</v>
      </c>
      <c r="F250" s="2">
        <v>0.459762</v>
      </c>
      <c r="G250" s="2">
        <v>1.472815</v>
      </c>
      <c r="H250" s="2" t="s">
        <v>583</v>
      </c>
      <c r="I250" s="2">
        <v>55.433500000000002</v>
      </c>
      <c r="J250" s="2">
        <v>0</v>
      </c>
      <c r="K250" s="2">
        <v>28.404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10.499000000000001</v>
      </c>
      <c r="R250" s="2">
        <v>5.6603300000000001</v>
      </c>
      <c r="S250" s="2">
        <v>3.1989000000000002E-3</v>
      </c>
      <c r="T250" s="2">
        <v>0</v>
      </c>
      <c r="U250" s="2">
        <v>0</v>
      </c>
      <c r="W250" s="2">
        <v>51</v>
      </c>
    </row>
    <row r="251" spans="1:23" x14ac:dyDescent="0.35">
      <c r="A251" s="2">
        <v>1000</v>
      </c>
      <c r="B251" s="2">
        <v>960</v>
      </c>
      <c r="C251" s="2">
        <v>1.5297540000000001</v>
      </c>
      <c r="D251" s="2">
        <v>3.4893100000000001</v>
      </c>
      <c r="E251" s="2">
        <v>-21419.152641000001</v>
      </c>
      <c r="F251" s="2">
        <v>0.58252700000000002</v>
      </c>
      <c r="G251" s="2">
        <v>1.862244</v>
      </c>
      <c r="H251" s="2" t="s">
        <v>584</v>
      </c>
      <c r="I251" s="2">
        <v>56.243299999999998</v>
      </c>
      <c r="J251" s="2">
        <v>0</v>
      </c>
      <c r="K251" s="2">
        <v>27.858499999999999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9.8599399999999999</v>
      </c>
      <c r="R251" s="2">
        <v>6.0346200000000003</v>
      </c>
      <c r="S251" s="2">
        <v>3.7127900000000001E-3</v>
      </c>
      <c r="T251" s="2">
        <v>0</v>
      </c>
      <c r="U251" s="2">
        <v>0</v>
      </c>
      <c r="W251" s="2">
        <v>47</v>
      </c>
    </row>
    <row r="252" spans="1:23" x14ac:dyDescent="0.35">
      <c r="A252" s="2">
        <v>1000</v>
      </c>
      <c r="B252" s="2">
        <v>950</v>
      </c>
      <c r="C252" s="2">
        <v>1.7133510000000001</v>
      </c>
      <c r="D252" s="2">
        <v>3.900976</v>
      </c>
      <c r="E252" s="2">
        <v>-23996.588366</v>
      </c>
      <c r="F252" s="2">
        <v>0.65411200000000003</v>
      </c>
      <c r="G252" s="2">
        <v>2.086274</v>
      </c>
      <c r="H252" s="2" t="s">
        <v>585</v>
      </c>
      <c r="I252" s="2">
        <v>57.240200000000002</v>
      </c>
      <c r="J252" s="2">
        <v>0</v>
      </c>
      <c r="K252" s="2">
        <v>27.186800000000002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9.0731699999999993</v>
      </c>
      <c r="R252" s="2">
        <v>6.4953700000000003</v>
      </c>
      <c r="S252" s="2">
        <v>4.4523699999999998E-3</v>
      </c>
      <c r="T252" s="2">
        <v>0</v>
      </c>
      <c r="U252" s="2">
        <v>0</v>
      </c>
      <c r="W252" s="2">
        <v>44</v>
      </c>
    </row>
    <row r="253" spans="1:23" x14ac:dyDescent="0.35">
      <c r="A253" s="2">
        <v>1000</v>
      </c>
      <c r="B253" s="2">
        <v>940</v>
      </c>
      <c r="C253" s="2">
        <v>1.5857079999999999</v>
      </c>
      <c r="D253" s="2">
        <v>3.6031230000000001</v>
      </c>
      <c r="E253" s="2">
        <v>-22215.483565999999</v>
      </c>
      <c r="F253" s="2">
        <v>0.606881</v>
      </c>
      <c r="G253" s="2">
        <v>1.93133</v>
      </c>
      <c r="H253" s="2" t="s">
        <v>586</v>
      </c>
      <c r="I253" s="2">
        <v>58.214199999999998</v>
      </c>
      <c r="J253" s="2">
        <v>0</v>
      </c>
      <c r="K253" s="2">
        <v>26.5306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8.3045200000000001</v>
      </c>
      <c r="R253" s="2">
        <v>6.9454200000000004</v>
      </c>
      <c r="S253" s="2">
        <v>5.3239100000000003E-3</v>
      </c>
      <c r="T253" s="2">
        <v>0</v>
      </c>
      <c r="U253" s="2">
        <v>0</v>
      </c>
      <c r="W253" s="2">
        <v>40</v>
      </c>
    </row>
    <row r="254" spans="1:23" x14ac:dyDescent="0.35">
      <c r="A254" s="2">
        <v>1000</v>
      </c>
      <c r="B254" s="2">
        <v>930</v>
      </c>
      <c r="C254" s="2">
        <v>1.4740329999999999</v>
      </c>
      <c r="D254" s="2">
        <v>3.3420299999999998</v>
      </c>
      <c r="E254" s="2">
        <v>-20657.458374000002</v>
      </c>
      <c r="F254" s="2">
        <v>0.56548900000000002</v>
      </c>
      <c r="G254" s="2">
        <v>1.795757</v>
      </c>
      <c r="H254" s="2" t="s">
        <v>587</v>
      </c>
      <c r="I254" s="2">
        <v>59.161999999999999</v>
      </c>
      <c r="J254" s="2">
        <v>0</v>
      </c>
      <c r="K254" s="2">
        <v>25.8919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7.5564400000000003</v>
      </c>
      <c r="R254" s="2">
        <v>7.3832899999999997</v>
      </c>
      <c r="S254" s="2">
        <v>6.34923E-3</v>
      </c>
      <c r="T254" s="2">
        <v>0</v>
      </c>
      <c r="U254" s="2">
        <v>0</v>
      </c>
      <c r="W254" s="2">
        <v>36</v>
      </c>
    </row>
    <row r="255" spans="1:23" x14ac:dyDescent="0.35">
      <c r="A255" s="2">
        <v>1000</v>
      </c>
      <c r="B255" s="2">
        <v>920</v>
      </c>
      <c r="C255" s="2">
        <v>1.3754230000000001</v>
      </c>
      <c r="D255" s="2">
        <v>3.1110220000000002</v>
      </c>
      <c r="E255" s="2">
        <v>-19281.918183999998</v>
      </c>
      <c r="F255" s="2">
        <v>0.528868</v>
      </c>
      <c r="G255" s="2">
        <v>1.676031</v>
      </c>
      <c r="H255" s="2" t="s">
        <v>588</v>
      </c>
      <c r="I255" s="2">
        <v>60.081499999999998</v>
      </c>
      <c r="J255" s="2">
        <v>0</v>
      </c>
      <c r="K255" s="2">
        <v>25.272300000000001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6.8307200000000003</v>
      </c>
      <c r="R255" s="2">
        <v>7.8079299999999998</v>
      </c>
      <c r="S255" s="2">
        <v>7.5531799999999996E-3</v>
      </c>
      <c r="T255" s="2">
        <v>0</v>
      </c>
      <c r="U255" s="2">
        <v>0</v>
      </c>
      <c r="W255" s="2">
        <v>33</v>
      </c>
    </row>
    <row r="256" spans="1:23" x14ac:dyDescent="0.35">
      <c r="A256" s="2">
        <v>1000</v>
      </c>
      <c r="B256" s="2">
        <v>910</v>
      </c>
      <c r="C256" s="2">
        <v>1.2876350000000001</v>
      </c>
      <c r="D256" s="2">
        <v>2.9049529999999999</v>
      </c>
      <c r="E256" s="2">
        <v>-18057.558905000002</v>
      </c>
      <c r="F256" s="2">
        <v>0.496197</v>
      </c>
      <c r="G256" s="2">
        <v>1.569439</v>
      </c>
      <c r="H256" s="2" t="s">
        <v>589</v>
      </c>
      <c r="I256" s="2">
        <v>60.970500000000001</v>
      </c>
      <c r="J256" s="2">
        <v>0</v>
      </c>
      <c r="K256" s="2">
        <v>24.673200000000001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6.1290300000000002</v>
      </c>
      <c r="R256" s="2">
        <v>8.2183399999999995</v>
      </c>
      <c r="S256" s="2">
        <v>8.9631899999999994E-3</v>
      </c>
      <c r="T256" s="2">
        <v>0</v>
      </c>
      <c r="U256" s="2">
        <v>0</v>
      </c>
      <c r="W256" s="2">
        <v>29</v>
      </c>
    </row>
    <row r="257" spans="1:24" x14ac:dyDescent="0.35">
      <c r="A257" s="2">
        <v>1000</v>
      </c>
      <c r="B257" s="2">
        <v>900</v>
      </c>
      <c r="C257" s="2">
        <v>1.208779</v>
      </c>
      <c r="D257" s="2">
        <v>2.7194880000000001</v>
      </c>
      <c r="E257" s="2">
        <v>-16957.964673999999</v>
      </c>
      <c r="F257" s="2">
        <v>0.466781</v>
      </c>
      <c r="G257" s="2">
        <v>1.4736899999999999</v>
      </c>
      <c r="H257" s="2" t="s">
        <v>590</v>
      </c>
      <c r="I257" s="2">
        <v>61.826300000000003</v>
      </c>
      <c r="J257" s="2">
        <v>0</v>
      </c>
      <c r="K257" s="2">
        <v>24.096299999999999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5.4534000000000002</v>
      </c>
      <c r="R257" s="2">
        <v>8.6133100000000002</v>
      </c>
      <c r="S257" s="2">
        <v>1.0607999999999999E-2</v>
      </c>
      <c r="T257" s="2">
        <v>0</v>
      </c>
      <c r="U257" s="2">
        <v>0</v>
      </c>
      <c r="W257" s="2">
        <v>26</v>
      </c>
    </row>
    <row r="259" spans="1:24" x14ac:dyDescent="0.35">
      <c r="A259" s="2" t="s">
        <v>352</v>
      </c>
      <c r="B259" s="2" t="s">
        <v>298</v>
      </c>
      <c r="C259" s="2" t="s">
        <v>299</v>
      </c>
      <c r="D259" s="2" t="s">
        <v>300</v>
      </c>
      <c r="E259" s="2" t="s">
        <v>301</v>
      </c>
    </row>
    <row r="260" spans="1:24" x14ac:dyDescent="0.35">
      <c r="A260" s="2" t="s">
        <v>268</v>
      </c>
      <c r="B260" s="2" t="s">
        <v>269</v>
      </c>
      <c r="C260" s="2" t="s">
        <v>270</v>
      </c>
      <c r="D260" s="2" t="s">
        <v>3</v>
      </c>
      <c r="E260" s="2" t="s">
        <v>273</v>
      </c>
      <c r="F260" s="2" t="s">
        <v>5</v>
      </c>
      <c r="G260" s="2" t="s">
        <v>276</v>
      </c>
      <c r="H260" s="2" t="s">
        <v>303</v>
      </c>
      <c r="I260" s="2" t="s">
        <v>304</v>
      </c>
      <c r="J260" s="2" t="s">
        <v>286</v>
      </c>
      <c r="K260" s="2" t="s">
        <v>287</v>
      </c>
      <c r="L260" s="2" t="s">
        <v>288</v>
      </c>
      <c r="M260" s="2" t="s">
        <v>289</v>
      </c>
      <c r="N260" s="2" t="s">
        <v>290</v>
      </c>
      <c r="O260" s="2" t="s">
        <v>291</v>
      </c>
      <c r="P260" s="2" t="s">
        <v>2</v>
      </c>
      <c r="Q260" s="2" t="s">
        <v>0</v>
      </c>
      <c r="R260" s="2" t="s">
        <v>1</v>
      </c>
      <c r="S260" s="2" t="s">
        <v>292</v>
      </c>
      <c r="T260" s="2" t="s">
        <v>293</v>
      </c>
      <c r="U260" s="2" t="s">
        <v>294</v>
      </c>
      <c r="V260" s="2" t="s">
        <v>295</v>
      </c>
      <c r="X260" s="2" t="s">
        <v>25</v>
      </c>
    </row>
    <row r="261" spans="1:24" x14ac:dyDescent="0.35">
      <c r="A261" s="2">
        <v>1000</v>
      </c>
      <c r="B261" s="2">
        <v>1120</v>
      </c>
      <c r="C261" s="2">
        <v>2.0842619999999998</v>
      </c>
      <c r="D261" s="2">
        <v>4.7514310000000002</v>
      </c>
      <c r="E261" s="2">
        <v>-27283.823563000002</v>
      </c>
      <c r="F261" s="2">
        <v>0.64390499999999995</v>
      </c>
      <c r="G261" s="2">
        <v>2.460385</v>
      </c>
      <c r="H261" s="2" t="s">
        <v>305</v>
      </c>
      <c r="I261" s="2" t="s">
        <v>591</v>
      </c>
      <c r="J261" s="2">
        <v>49.209699999999998</v>
      </c>
      <c r="K261" s="2">
        <v>1.7036</v>
      </c>
      <c r="L261" s="2">
        <v>6.3807700000000001</v>
      </c>
      <c r="M261" s="2">
        <v>1.46482</v>
      </c>
      <c r="N261" s="2">
        <v>0</v>
      </c>
      <c r="O261" s="2">
        <v>3.3247399999999998</v>
      </c>
      <c r="P261" s="2">
        <v>0</v>
      </c>
      <c r="Q261" s="2">
        <v>15.4094</v>
      </c>
      <c r="R261" s="2">
        <v>22.284500000000001</v>
      </c>
      <c r="S261" s="2">
        <v>0.22248799999999999</v>
      </c>
      <c r="T261" s="2">
        <v>0</v>
      </c>
      <c r="U261" s="2">
        <v>0</v>
      </c>
      <c r="V261" s="2">
        <v>0</v>
      </c>
      <c r="X261" s="2">
        <f>0.84/(0.84+0.1)*100</f>
        <v>89.361702127659584</v>
      </c>
    </row>
    <row r="262" spans="1:24" x14ac:dyDescent="0.35">
      <c r="A262" s="2">
        <v>1000</v>
      </c>
      <c r="B262" s="2">
        <v>1110</v>
      </c>
      <c r="C262" s="2">
        <v>2.1218349999999999</v>
      </c>
      <c r="D262" s="2">
        <v>4.8159099999999997</v>
      </c>
      <c r="E262" s="2">
        <v>-27728.741001999999</v>
      </c>
      <c r="F262" s="2">
        <v>0.65335399999999999</v>
      </c>
      <c r="G262" s="2">
        <v>2.4972859999999999</v>
      </c>
      <c r="H262" s="2" t="s">
        <v>305</v>
      </c>
      <c r="I262" s="2" t="s">
        <v>592</v>
      </c>
      <c r="J262" s="2">
        <v>48.5473</v>
      </c>
      <c r="K262" s="2">
        <v>2.1222699999999999</v>
      </c>
      <c r="L262" s="2">
        <v>6.7324799999999998</v>
      </c>
      <c r="M262" s="2">
        <v>1.56656</v>
      </c>
      <c r="N262" s="2">
        <v>0</v>
      </c>
      <c r="O262" s="2">
        <v>3.4417900000000001</v>
      </c>
      <c r="P262" s="2">
        <v>0</v>
      </c>
      <c r="Q262" s="2">
        <v>15.079800000000001</v>
      </c>
      <c r="R262" s="2">
        <v>22.272200000000002</v>
      </c>
      <c r="S262" s="2">
        <v>0.23771900000000001</v>
      </c>
      <c r="T262" s="2">
        <v>0</v>
      </c>
      <c r="U262" s="2">
        <v>0</v>
      </c>
      <c r="V262" s="2">
        <v>0</v>
      </c>
      <c r="X262" s="2">
        <f>0.83/(0.83+0.11)*100</f>
        <v>88.297872340425528</v>
      </c>
    </row>
    <row r="263" spans="1:24" x14ac:dyDescent="0.35">
      <c r="A263" s="2">
        <v>1000</v>
      </c>
      <c r="B263" s="2">
        <v>1100</v>
      </c>
      <c r="C263" s="2">
        <v>1.7761009999999999</v>
      </c>
      <c r="D263" s="2">
        <v>4.0120690000000003</v>
      </c>
      <c r="E263" s="2">
        <v>-23162.748146999998</v>
      </c>
      <c r="F263" s="2">
        <v>0.54462500000000003</v>
      </c>
      <c r="G263" s="2">
        <v>2.0829010000000001</v>
      </c>
      <c r="H263" s="2" t="s">
        <v>305</v>
      </c>
      <c r="I263" s="2" t="s">
        <v>593</v>
      </c>
      <c r="J263" s="2">
        <v>47.643000000000001</v>
      </c>
      <c r="K263" s="2">
        <v>2.70234</v>
      </c>
      <c r="L263" s="2">
        <v>7.2257999999999996</v>
      </c>
      <c r="M263" s="2">
        <v>1.6910099999999999</v>
      </c>
      <c r="N263" s="2">
        <v>0</v>
      </c>
      <c r="O263" s="2">
        <v>3.5438999999999998</v>
      </c>
      <c r="P263" s="2">
        <v>0</v>
      </c>
      <c r="Q263" s="2">
        <v>14.657500000000001</v>
      </c>
      <c r="R263" s="2">
        <v>22.281700000000001</v>
      </c>
      <c r="S263" s="2">
        <v>0.25469599999999998</v>
      </c>
      <c r="T263" s="2">
        <v>0</v>
      </c>
      <c r="U263" s="2">
        <v>0</v>
      </c>
      <c r="V263" s="2">
        <v>0</v>
      </c>
      <c r="X263" s="2">
        <f>0.8/(0.8+0.11)*100</f>
        <v>87.912087912087912</v>
      </c>
    </row>
    <row r="264" spans="1:24" x14ac:dyDescent="0.35">
      <c r="A264" s="2">
        <v>1000</v>
      </c>
      <c r="B264" s="2">
        <v>1090</v>
      </c>
      <c r="C264" s="2">
        <v>1.511533</v>
      </c>
      <c r="D264" s="2">
        <v>3.395438</v>
      </c>
      <c r="E264" s="2">
        <v>-19657.145154999998</v>
      </c>
      <c r="F264" s="2">
        <v>0.46069199999999999</v>
      </c>
      <c r="G264" s="2">
        <v>1.7640290000000001</v>
      </c>
      <c r="H264" s="2" t="s">
        <v>305</v>
      </c>
      <c r="I264" s="2" t="s">
        <v>594</v>
      </c>
      <c r="J264" s="2">
        <v>46.197699999999998</v>
      </c>
      <c r="K264" s="2">
        <v>3.6435399999999998</v>
      </c>
      <c r="L264" s="2">
        <v>8.0406200000000005</v>
      </c>
      <c r="M264" s="2">
        <v>1.85988</v>
      </c>
      <c r="N264" s="2">
        <v>0</v>
      </c>
      <c r="O264" s="2">
        <v>3.6106699999999998</v>
      </c>
      <c r="P264" s="2">
        <v>0</v>
      </c>
      <c r="Q264" s="2">
        <v>14.0345</v>
      </c>
      <c r="R264" s="2">
        <v>22.339400000000001</v>
      </c>
      <c r="S264" s="2">
        <v>0.27365</v>
      </c>
      <c r="T264" s="2">
        <v>0</v>
      </c>
      <c r="U264" s="2">
        <v>0</v>
      </c>
      <c r="V264" s="2">
        <v>0</v>
      </c>
      <c r="X264" s="2">
        <f>0.77/(0.77+0.11)*100</f>
        <v>87.5</v>
      </c>
    </row>
    <row r="265" spans="1:24" x14ac:dyDescent="0.35">
      <c r="A265" s="2">
        <v>1000</v>
      </c>
      <c r="B265" s="2">
        <v>1080</v>
      </c>
      <c r="C265" s="2">
        <v>0.94120499999999996</v>
      </c>
      <c r="D265" s="2">
        <v>2.068927</v>
      </c>
      <c r="E265" s="2">
        <v>-12104.82242</v>
      </c>
      <c r="F265" s="2">
        <v>0.27599499999999999</v>
      </c>
      <c r="G265" s="2">
        <v>1.072762</v>
      </c>
      <c r="H265" s="2" t="s">
        <v>305</v>
      </c>
      <c r="I265" s="2" t="s">
        <v>595</v>
      </c>
      <c r="J265" s="2">
        <v>35.4435</v>
      </c>
      <c r="K265" s="2">
        <v>10.832700000000001</v>
      </c>
      <c r="L265" s="2">
        <v>14.7766</v>
      </c>
      <c r="M265" s="2">
        <v>2.26295</v>
      </c>
      <c r="N265" s="2">
        <v>0</v>
      </c>
      <c r="O265" s="2">
        <v>3.2310099999999999</v>
      </c>
      <c r="P265" s="2">
        <v>0</v>
      </c>
      <c r="Q265" s="2">
        <v>10.291</v>
      </c>
      <c r="R265" s="2">
        <v>22.902100000000001</v>
      </c>
      <c r="S265" s="2">
        <v>0.260102</v>
      </c>
      <c r="T265" s="2">
        <v>0</v>
      </c>
      <c r="U265" s="2">
        <v>0</v>
      </c>
      <c r="V265" s="2">
        <v>0</v>
      </c>
      <c r="X265" s="2">
        <f>0.58/(0.58+0.1)*100</f>
        <v>85.294117647058826</v>
      </c>
    </row>
    <row r="266" spans="1:24" x14ac:dyDescent="0.35">
      <c r="A266" s="2">
        <v>1000</v>
      </c>
      <c r="B266" s="2">
        <v>1070</v>
      </c>
      <c r="C266" s="2">
        <v>0.89261599999999997</v>
      </c>
      <c r="D266" s="2">
        <v>1.953049</v>
      </c>
      <c r="E266" s="2">
        <v>-11467.984571000001</v>
      </c>
      <c r="F266" s="2">
        <v>0.26118799999999998</v>
      </c>
      <c r="G266" s="2">
        <v>1.0152730000000001</v>
      </c>
      <c r="H266" s="2" t="s">
        <v>305</v>
      </c>
      <c r="I266" s="2" t="s">
        <v>596</v>
      </c>
      <c r="J266" s="2">
        <v>35.116</v>
      </c>
      <c r="K266" s="2">
        <v>11.047700000000001</v>
      </c>
      <c r="L266" s="2">
        <v>14.921799999999999</v>
      </c>
      <c r="M266" s="2">
        <v>2.30199</v>
      </c>
      <c r="N266" s="2">
        <v>0</v>
      </c>
      <c r="O266" s="2">
        <v>3.37677</v>
      </c>
      <c r="P266" s="2">
        <v>0</v>
      </c>
      <c r="Q266" s="2">
        <v>10.088200000000001</v>
      </c>
      <c r="R266" s="2">
        <v>22.8767</v>
      </c>
      <c r="S266" s="2">
        <v>0.27087099999999997</v>
      </c>
      <c r="T266" s="2">
        <v>0</v>
      </c>
      <c r="U266" s="2">
        <v>0</v>
      </c>
      <c r="V266" s="2">
        <v>0</v>
      </c>
      <c r="X266" s="2">
        <f>0.57/(0.57+0.11)*100</f>
        <v>83.82352941176471</v>
      </c>
    </row>
    <row r="267" spans="1:24" x14ac:dyDescent="0.35">
      <c r="A267" s="2">
        <v>1000</v>
      </c>
      <c r="B267" s="2">
        <v>1060</v>
      </c>
      <c r="C267" s="2">
        <v>0.70445800000000003</v>
      </c>
      <c r="D267" s="2">
        <v>1.5340530000000001</v>
      </c>
      <c r="E267" s="2">
        <v>-9041.2164140000004</v>
      </c>
      <c r="F267" s="2">
        <v>0.20566899999999999</v>
      </c>
      <c r="G267" s="2">
        <v>0.79954800000000004</v>
      </c>
      <c r="H267" s="2" t="s">
        <v>305</v>
      </c>
      <c r="I267" s="2" t="s">
        <v>597</v>
      </c>
      <c r="J267" s="2">
        <v>34.756900000000002</v>
      </c>
      <c r="K267" s="2">
        <v>11.283899999999999</v>
      </c>
      <c r="L267" s="2">
        <v>15.092000000000001</v>
      </c>
      <c r="M267" s="2">
        <v>2.3366899999999999</v>
      </c>
      <c r="N267" s="2">
        <v>0</v>
      </c>
      <c r="O267" s="2">
        <v>3.5228000000000002</v>
      </c>
      <c r="P267" s="2">
        <v>0</v>
      </c>
      <c r="Q267" s="2">
        <v>9.8736499999999996</v>
      </c>
      <c r="R267" s="2">
        <v>22.8522</v>
      </c>
      <c r="S267" s="2">
        <v>0.28184799999999999</v>
      </c>
      <c r="T267" s="2">
        <v>0</v>
      </c>
      <c r="U267" s="2">
        <v>0</v>
      </c>
      <c r="V267" s="2">
        <v>0</v>
      </c>
      <c r="X267" s="2">
        <f>0.56/(0.56+0.11)*100</f>
        <v>83.582089552238813</v>
      </c>
    </row>
    <row r="268" spans="1:24" x14ac:dyDescent="0.35">
      <c r="A268" s="2">
        <v>1000</v>
      </c>
      <c r="B268" s="2">
        <v>1050</v>
      </c>
      <c r="C268" s="2">
        <v>0.56165500000000002</v>
      </c>
      <c r="D268" s="2">
        <v>1.2171749999999999</v>
      </c>
      <c r="E268" s="2">
        <v>-7201.0166369999997</v>
      </c>
      <c r="F268" s="2">
        <v>0.163601</v>
      </c>
      <c r="G268" s="2">
        <v>0.63608299999999995</v>
      </c>
      <c r="H268" s="2" t="s">
        <v>305</v>
      </c>
      <c r="I268" s="2" t="s">
        <v>598</v>
      </c>
      <c r="J268" s="2">
        <v>34.383000000000003</v>
      </c>
      <c r="K268" s="2">
        <v>11.5303</v>
      </c>
      <c r="L268" s="2">
        <v>15.2759</v>
      </c>
      <c r="M268" s="2">
        <v>2.3671000000000002</v>
      </c>
      <c r="N268" s="2">
        <v>0</v>
      </c>
      <c r="O268" s="2">
        <v>3.6700499999999998</v>
      </c>
      <c r="P268" s="2">
        <v>0</v>
      </c>
      <c r="Q268" s="2">
        <v>9.6528299999999998</v>
      </c>
      <c r="R268" s="2">
        <v>22.8276</v>
      </c>
      <c r="S268" s="2">
        <v>0.29315000000000002</v>
      </c>
      <c r="T268" s="2">
        <v>0</v>
      </c>
      <c r="U268" s="2">
        <v>0</v>
      </c>
      <c r="V268" s="2">
        <v>0</v>
      </c>
      <c r="X268" s="2">
        <f>0.55/(0.55+0.12)*100</f>
        <v>82.089552238805979</v>
      </c>
    </row>
    <row r="269" spans="1:24" x14ac:dyDescent="0.35">
      <c r="A269" s="2">
        <v>1000</v>
      </c>
      <c r="B269" s="2">
        <v>1040</v>
      </c>
      <c r="C269" s="2">
        <v>0.45090000000000002</v>
      </c>
      <c r="D269" s="2">
        <v>0.97237399999999996</v>
      </c>
      <c r="E269" s="2">
        <v>-5775.1537289999997</v>
      </c>
      <c r="F269" s="2">
        <v>0.13103699999999999</v>
      </c>
      <c r="G269" s="2">
        <v>0.50953300000000001</v>
      </c>
      <c r="H269" s="2" t="s">
        <v>305</v>
      </c>
      <c r="I269" s="2" t="s">
        <v>599</v>
      </c>
      <c r="J269" s="2">
        <v>34.005299999999998</v>
      </c>
      <c r="K269" s="2">
        <v>11.7798</v>
      </c>
      <c r="L269" s="2">
        <v>15.466100000000001</v>
      </c>
      <c r="M269" s="2">
        <v>2.39323</v>
      </c>
      <c r="N269" s="2">
        <v>0</v>
      </c>
      <c r="O269" s="2">
        <v>3.8191700000000002</v>
      </c>
      <c r="P269" s="2">
        <v>0</v>
      </c>
      <c r="Q269" s="2">
        <v>9.4292899999999999</v>
      </c>
      <c r="R269" s="2">
        <v>22.802299999999999</v>
      </c>
      <c r="S269" s="2">
        <v>0.30487999999999998</v>
      </c>
      <c r="T269" s="2">
        <v>0</v>
      </c>
      <c r="U269" s="2">
        <v>0</v>
      </c>
      <c r="V269" s="2">
        <v>0</v>
      </c>
      <c r="X269" s="2">
        <f>0.53/(0.53+0.12)*100</f>
        <v>81.538461538461533</v>
      </c>
    </row>
    <row r="270" spans="1:24" x14ac:dyDescent="0.35">
      <c r="A270" s="2">
        <v>1000</v>
      </c>
      <c r="B270" s="2">
        <v>1030</v>
      </c>
      <c r="C270" s="2">
        <v>0.363089</v>
      </c>
      <c r="D270" s="2">
        <v>0.77913600000000005</v>
      </c>
      <c r="E270" s="2">
        <v>-4645.8258919999998</v>
      </c>
      <c r="F270" s="2">
        <v>0.10527599999999999</v>
      </c>
      <c r="G270" s="2">
        <v>0.40940399999999999</v>
      </c>
      <c r="H270" s="2" t="s">
        <v>305</v>
      </c>
      <c r="I270" s="2" t="s">
        <v>600</v>
      </c>
      <c r="J270" s="2">
        <v>33.631599999999999</v>
      </c>
      <c r="K270" s="2">
        <v>12.027200000000001</v>
      </c>
      <c r="L270" s="2">
        <v>15.6569</v>
      </c>
      <c r="M270" s="2">
        <v>2.4151099999999999</v>
      </c>
      <c r="N270" s="2">
        <v>0</v>
      </c>
      <c r="O270" s="2">
        <v>3.97052</v>
      </c>
      <c r="P270" s="2">
        <v>0</v>
      </c>
      <c r="Q270" s="2">
        <v>9.2057099999999998</v>
      </c>
      <c r="R270" s="2">
        <v>22.7758</v>
      </c>
      <c r="S270" s="2">
        <v>0.317137</v>
      </c>
      <c r="T270" s="2">
        <v>0</v>
      </c>
      <c r="U270" s="2">
        <v>0</v>
      </c>
      <c r="V270" s="2">
        <v>0</v>
      </c>
      <c r="X270" s="2">
        <f>0.52/(0.52+0.13)*100</f>
        <v>80</v>
      </c>
    </row>
    <row r="271" spans="1:24" x14ac:dyDescent="0.35">
      <c r="A271" s="2">
        <v>1000</v>
      </c>
      <c r="B271" s="2">
        <v>1020</v>
      </c>
      <c r="C271" s="2">
        <v>0.29155599999999998</v>
      </c>
      <c r="D271" s="2">
        <v>0.62251900000000004</v>
      </c>
      <c r="E271" s="2">
        <v>-3726.9108249999999</v>
      </c>
      <c r="F271" s="2">
        <v>8.4344000000000002E-2</v>
      </c>
      <c r="G271" s="2">
        <v>0.32802799999999999</v>
      </c>
      <c r="H271" s="2" t="s">
        <v>305</v>
      </c>
      <c r="I271" s="2" t="s">
        <v>601</v>
      </c>
      <c r="J271" s="2">
        <v>33.2684</v>
      </c>
      <c r="K271" s="2">
        <v>12.268599999999999</v>
      </c>
      <c r="L271" s="2">
        <v>15.843999999999999</v>
      </c>
      <c r="M271" s="2">
        <v>2.4327299999999998</v>
      </c>
      <c r="N271" s="2">
        <v>0</v>
      </c>
      <c r="O271" s="2">
        <v>4.1241500000000002</v>
      </c>
      <c r="P271" s="2">
        <v>0</v>
      </c>
      <c r="Q271" s="2">
        <v>8.98428</v>
      </c>
      <c r="R271" s="2">
        <v>22.747800000000002</v>
      </c>
      <c r="S271" s="2">
        <v>0.33001900000000001</v>
      </c>
      <c r="T271" s="2">
        <v>0</v>
      </c>
      <c r="U271" s="2">
        <v>0</v>
      </c>
      <c r="V271" s="2">
        <v>0</v>
      </c>
      <c r="X271" s="2">
        <f>0.51/(0.51+0.13)*100</f>
        <v>79.6875</v>
      </c>
    </row>
    <row r="272" spans="1:24" x14ac:dyDescent="0.35">
      <c r="A272" s="2">
        <v>1000</v>
      </c>
      <c r="B272" s="2">
        <v>1010</v>
      </c>
      <c r="C272" s="2">
        <v>0.23109499999999999</v>
      </c>
      <c r="D272" s="2">
        <v>0.49095299999999997</v>
      </c>
      <c r="E272" s="2">
        <v>-2951.263798</v>
      </c>
      <c r="F272" s="2">
        <v>6.6706000000000001E-2</v>
      </c>
      <c r="G272" s="2">
        <v>0.25944099999999998</v>
      </c>
      <c r="H272" s="2" t="s">
        <v>305</v>
      </c>
      <c r="I272" s="2" t="s">
        <v>602</v>
      </c>
      <c r="J272" s="2">
        <v>32.921399999999998</v>
      </c>
      <c r="K272" s="2">
        <v>12.5006</v>
      </c>
      <c r="L272" s="2">
        <v>16.023399999999999</v>
      </c>
      <c r="M272" s="2">
        <v>2.44604</v>
      </c>
      <c r="N272" s="2">
        <v>0</v>
      </c>
      <c r="O272" s="2">
        <v>4.2796200000000004</v>
      </c>
      <c r="P272" s="2">
        <v>0</v>
      </c>
      <c r="Q272" s="2">
        <v>8.7671100000000006</v>
      </c>
      <c r="R272" s="2">
        <v>22.718299999999999</v>
      </c>
      <c r="S272" s="2">
        <v>0.34362300000000001</v>
      </c>
      <c r="T272" s="2">
        <v>0</v>
      </c>
      <c r="U272" s="2">
        <v>0</v>
      </c>
      <c r="V272" s="2">
        <v>0</v>
      </c>
      <c r="X272" s="2">
        <f>0.5/(0.5+0.14)*100</f>
        <v>78.125</v>
      </c>
    </row>
    <row r="273" spans="1:24" x14ac:dyDescent="0.35">
      <c r="A273" s="2">
        <v>1000</v>
      </c>
      <c r="B273" s="2">
        <v>1000</v>
      </c>
      <c r="C273" s="2">
        <v>0.17664299999999999</v>
      </c>
      <c r="D273" s="2">
        <v>0.373386</v>
      </c>
      <c r="E273" s="2">
        <v>-2253.8454200000001</v>
      </c>
      <c r="F273" s="2">
        <v>5.0880000000000002E-2</v>
      </c>
      <c r="G273" s="2">
        <v>0.19788800000000001</v>
      </c>
      <c r="H273" s="2" t="s">
        <v>305</v>
      </c>
      <c r="I273" s="2" t="s">
        <v>603</v>
      </c>
      <c r="J273" s="2">
        <v>32.5976</v>
      </c>
      <c r="K273" s="2">
        <v>12.7189</v>
      </c>
      <c r="L273" s="2">
        <v>16.190100000000001</v>
      </c>
      <c r="M273" s="2">
        <v>2.4549500000000002</v>
      </c>
      <c r="N273" s="2">
        <v>0</v>
      </c>
      <c r="O273" s="2">
        <v>4.4355799999999999</v>
      </c>
      <c r="P273" s="2">
        <v>0</v>
      </c>
      <c r="Q273" s="2">
        <v>8.55715</v>
      </c>
      <c r="R273" s="2">
        <v>22.6876</v>
      </c>
      <c r="S273" s="2">
        <v>0.35803800000000002</v>
      </c>
      <c r="T273" s="2">
        <v>0</v>
      </c>
      <c r="U273" s="2">
        <v>0</v>
      </c>
      <c r="V273" s="2">
        <v>0</v>
      </c>
      <c r="X273" s="2">
        <f>0.49/(0.49+0.14)*100</f>
        <v>77.777777777777786</v>
      </c>
    </row>
    <row r="274" spans="1:24" x14ac:dyDescent="0.35">
      <c r="A274" s="2">
        <v>1000</v>
      </c>
      <c r="B274" s="2">
        <v>990</v>
      </c>
      <c r="C274" s="2">
        <v>0.11627999999999999</v>
      </c>
      <c r="D274" s="2">
        <v>0.244564</v>
      </c>
      <c r="E274" s="2">
        <v>-1482.4937950000001</v>
      </c>
      <c r="F274" s="2">
        <v>3.3427999999999999E-2</v>
      </c>
      <c r="G274" s="2">
        <v>0.13</v>
      </c>
      <c r="H274" s="2" t="s">
        <v>305</v>
      </c>
      <c r="I274" s="2" t="s">
        <v>604</v>
      </c>
      <c r="J274" s="2">
        <v>32.318300000000001</v>
      </c>
      <c r="K274" s="2">
        <v>12.9109</v>
      </c>
      <c r="L274" s="2">
        <v>16.3307</v>
      </c>
      <c r="M274" s="2">
        <v>2.45886</v>
      </c>
      <c r="N274" s="2">
        <v>0</v>
      </c>
      <c r="O274" s="2">
        <v>4.5867000000000004</v>
      </c>
      <c r="P274" s="2">
        <v>0</v>
      </c>
      <c r="Q274" s="2">
        <v>8.3636099999999995</v>
      </c>
      <c r="R274" s="2">
        <v>22.657599999999999</v>
      </c>
      <c r="S274" s="2">
        <v>0.37335099999999999</v>
      </c>
      <c r="T274" s="2">
        <v>0</v>
      </c>
      <c r="U274" s="2">
        <v>0</v>
      </c>
      <c r="V274" s="2">
        <v>0</v>
      </c>
      <c r="X274" s="2">
        <f>0.48/(0.489+0.15)*100</f>
        <v>75.117370892018769</v>
      </c>
    </row>
    <row r="276" spans="1:24" x14ac:dyDescent="0.35">
      <c r="A276" s="2" t="s">
        <v>381</v>
      </c>
      <c r="B276" s="2" t="s">
        <v>298</v>
      </c>
      <c r="C276" s="2" t="s">
        <v>299</v>
      </c>
      <c r="D276" s="2" t="s">
        <v>300</v>
      </c>
      <c r="E276" s="2" t="s">
        <v>301</v>
      </c>
    </row>
    <row r="277" spans="1:24" x14ac:dyDescent="0.35">
      <c r="A277" s="2" t="s">
        <v>268</v>
      </c>
      <c r="B277" s="2" t="s">
        <v>269</v>
      </c>
      <c r="C277" s="2" t="s">
        <v>270</v>
      </c>
      <c r="D277" s="2" t="s">
        <v>3</v>
      </c>
      <c r="E277" s="2" t="s">
        <v>273</v>
      </c>
      <c r="F277" s="2" t="s">
        <v>5</v>
      </c>
      <c r="G277" s="2" t="s">
        <v>276</v>
      </c>
      <c r="H277" s="2" t="s">
        <v>304</v>
      </c>
      <c r="I277" s="2" t="s">
        <v>286</v>
      </c>
      <c r="J277" s="2" t="s">
        <v>287</v>
      </c>
      <c r="K277" s="2" t="s">
        <v>288</v>
      </c>
      <c r="L277" s="2" t="s">
        <v>289</v>
      </c>
      <c r="M277" s="2" t="s">
        <v>290</v>
      </c>
      <c r="N277" s="2" t="s">
        <v>291</v>
      </c>
      <c r="O277" s="2" t="s">
        <v>2</v>
      </c>
      <c r="P277" s="2" t="s">
        <v>0</v>
      </c>
      <c r="Q277" s="2" t="s">
        <v>1</v>
      </c>
      <c r="R277" s="2" t="s">
        <v>292</v>
      </c>
      <c r="S277" s="2" t="s">
        <v>293</v>
      </c>
      <c r="T277" s="2" t="s">
        <v>294</v>
      </c>
      <c r="U277" s="2" t="s">
        <v>295</v>
      </c>
      <c r="W277" s="2" t="s">
        <v>605</v>
      </c>
    </row>
    <row r="278" spans="1:24" x14ac:dyDescent="0.35">
      <c r="A278" s="2">
        <v>1000</v>
      </c>
      <c r="B278" s="2">
        <v>1230</v>
      </c>
      <c r="C278" s="2">
        <v>0.69514600000000004</v>
      </c>
      <c r="D278" s="2">
        <v>1.7199720000000001</v>
      </c>
      <c r="E278" s="2">
        <v>-9007.4684770000003</v>
      </c>
      <c r="F278" s="2">
        <v>0.218359</v>
      </c>
      <c r="G278" s="2">
        <v>0.89039400000000002</v>
      </c>
      <c r="H278" s="2" t="s">
        <v>606</v>
      </c>
      <c r="I278" s="2">
        <v>40.937399999999997</v>
      </c>
      <c r="J278" s="2">
        <v>0</v>
      </c>
      <c r="K278" s="2">
        <v>0</v>
      </c>
      <c r="L278" s="2">
        <v>0</v>
      </c>
      <c r="M278" s="2">
        <v>0</v>
      </c>
      <c r="N278" s="2">
        <v>8.9703400000000002</v>
      </c>
      <c r="O278" s="2">
        <v>0.226827</v>
      </c>
      <c r="P278" s="2">
        <v>49.491799999999998</v>
      </c>
      <c r="Q278" s="2">
        <v>0.37366199999999999</v>
      </c>
      <c r="R278" s="2">
        <v>0</v>
      </c>
      <c r="S278" s="2">
        <v>0</v>
      </c>
      <c r="T278" s="2">
        <v>0</v>
      </c>
      <c r="U278" s="2">
        <v>0</v>
      </c>
      <c r="W278" s="2">
        <f>0.91/(0.91+0.09)*100</f>
        <v>91</v>
      </c>
    </row>
    <row r="279" spans="1:24" x14ac:dyDescent="0.35">
      <c r="A279" s="2">
        <v>1000</v>
      </c>
      <c r="B279" s="2">
        <v>1220</v>
      </c>
      <c r="C279" s="2">
        <v>0.80797300000000005</v>
      </c>
      <c r="D279" s="2">
        <v>1.991709</v>
      </c>
      <c r="E279" s="2">
        <v>-10458.133390999999</v>
      </c>
      <c r="F279" s="2">
        <v>0.253444</v>
      </c>
      <c r="G279" s="2">
        <v>1.032991</v>
      </c>
      <c r="H279" s="2" t="s">
        <v>607</v>
      </c>
      <c r="I279" s="2">
        <v>40.892000000000003</v>
      </c>
      <c r="J279" s="2">
        <v>0</v>
      </c>
      <c r="K279" s="2">
        <v>0</v>
      </c>
      <c r="L279" s="2">
        <v>0</v>
      </c>
      <c r="M279" s="2">
        <v>0</v>
      </c>
      <c r="N279" s="2">
        <v>9.2031200000000002</v>
      </c>
      <c r="O279" s="2">
        <v>0.23255899999999999</v>
      </c>
      <c r="P279" s="2">
        <v>49.293300000000002</v>
      </c>
      <c r="Q279" s="2">
        <v>0.37902400000000003</v>
      </c>
      <c r="R279" s="2">
        <v>0</v>
      </c>
      <c r="S279" s="2">
        <v>0</v>
      </c>
      <c r="T279" s="2">
        <v>0</v>
      </c>
      <c r="U279" s="2">
        <v>0</v>
      </c>
      <c r="W279" s="2">
        <f>0.9/(0.9+0.09)*100</f>
        <v>90.909090909090921</v>
      </c>
    </row>
    <row r="280" spans="1:24" x14ac:dyDescent="0.35">
      <c r="A280" s="2">
        <v>1000</v>
      </c>
      <c r="B280" s="2">
        <v>1210</v>
      </c>
      <c r="C280" s="2">
        <v>0.77449500000000004</v>
      </c>
      <c r="D280" s="2">
        <v>1.902021</v>
      </c>
      <c r="E280" s="2">
        <v>-10013.406284999999</v>
      </c>
      <c r="F280" s="2">
        <v>0.24259700000000001</v>
      </c>
      <c r="G280" s="2">
        <v>0.98831800000000003</v>
      </c>
      <c r="H280" s="2" t="s">
        <v>608</v>
      </c>
      <c r="I280" s="2">
        <v>40.845500000000001</v>
      </c>
      <c r="J280" s="2">
        <v>0</v>
      </c>
      <c r="K280" s="2">
        <v>0</v>
      </c>
      <c r="L280" s="2">
        <v>0</v>
      </c>
      <c r="M280" s="2">
        <v>0</v>
      </c>
      <c r="N280" s="2">
        <v>9.4420099999999998</v>
      </c>
      <c r="O280" s="2">
        <v>0.23844299999999999</v>
      </c>
      <c r="P280" s="2">
        <v>49.089700000000001</v>
      </c>
      <c r="Q280" s="2">
        <v>0.38431300000000002</v>
      </c>
      <c r="R280" s="2">
        <v>0</v>
      </c>
      <c r="S280" s="2">
        <v>0</v>
      </c>
      <c r="T280" s="2">
        <v>0</v>
      </c>
      <c r="U280" s="2">
        <v>0</v>
      </c>
      <c r="W280" s="2">
        <f>0.91/(0.9+0.1)*100</f>
        <v>91</v>
      </c>
    </row>
    <row r="281" spans="1:24" x14ac:dyDescent="0.35">
      <c r="A281" s="2">
        <v>1000</v>
      </c>
      <c r="B281" s="2">
        <v>1200</v>
      </c>
      <c r="C281" s="2">
        <v>0.74260300000000001</v>
      </c>
      <c r="D281" s="2">
        <v>1.8167850000000001</v>
      </c>
      <c r="E281" s="2">
        <v>-9589.5700870000001</v>
      </c>
      <c r="F281" s="2">
        <v>0.23227</v>
      </c>
      <c r="G281" s="2">
        <v>0.94579599999999997</v>
      </c>
      <c r="H281" s="2" t="s">
        <v>608</v>
      </c>
      <c r="I281" s="2">
        <v>40.797800000000002</v>
      </c>
      <c r="J281" s="2">
        <v>0</v>
      </c>
      <c r="K281" s="2">
        <v>0</v>
      </c>
      <c r="L281" s="2">
        <v>0</v>
      </c>
      <c r="M281" s="2">
        <v>0</v>
      </c>
      <c r="N281" s="2">
        <v>9.6873100000000001</v>
      </c>
      <c r="O281" s="2">
        <v>0.24448600000000001</v>
      </c>
      <c r="P281" s="2">
        <v>48.880899999999997</v>
      </c>
      <c r="Q281" s="2">
        <v>0.38952599999999998</v>
      </c>
      <c r="R281" s="2">
        <v>0</v>
      </c>
      <c r="S281" s="2">
        <v>0</v>
      </c>
      <c r="T281" s="2">
        <v>0</v>
      </c>
      <c r="U281" s="2">
        <v>0</v>
      </c>
      <c r="W281" s="2">
        <f>0.91/(0.9+0.1)*100</f>
        <v>91</v>
      </c>
    </row>
    <row r="282" spans="1:24" x14ac:dyDescent="0.35">
      <c r="A282" s="2">
        <v>1000</v>
      </c>
      <c r="B282" s="2">
        <v>1190</v>
      </c>
      <c r="C282" s="2">
        <v>0.70716900000000005</v>
      </c>
      <c r="D282" s="2">
        <v>1.723468</v>
      </c>
      <c r="E282" s="2">
        <v>-9120.4703320000008</v>
      </c>
      <c r="F282" s="2">
        <v>0.22086</v>
      </c>
      <c r="G282" s="2">
        <v>0.89889699999999995</v>
      </c>
      <c r="H282" s="2" t="s">
        <v>608</v>
      </c>
      <c r="I282" s="2">
        <v>40.748800000000003</v>
      </c>
      <c r="J282" s="2">
        <v>0</v>
      </c>
      <c r="K282" s="2">
        <v>0</v>
      </c>
      <c r="L282" s="2">
        <v>0</v>
      </c>
      <c r="M282" s="2">
        <v>0</v>
      </c>
      <c r="N282" s="2">
        <v>9.93919</v>
      </c>
      <c r="O282" s="2">
        <v>0.25082599999999999</v>
      </c>
      <c r="P282" s="2">
        <v>48.666499999999999</v>
      </c>
      <c r="Q282" s="2">
        <v>0.39472800000000002</v>
      </c>
      <c r="R282" s="2">
        <v>0</v>
      </c>
      <c r="S282" s="2">
        <v>0</v>
      </c>
      <c r="T282" s="2">
        <v>0</v>
      </c>
      <c r="U282" s="2">
        <v>0</v>
      </c>
      <c r="W282" s="2">
        <f>0.91/(0.9+0.1)*100</f>
        <v>91</v>
      </c>
    </row>
    <row r="283" spans="1:24" x14ac:dyDescent="0.35">
      <c r="A283" s="2">
        <v>1000</v>
      </c>
      <c r="B283" s="2">
        <v>1180</v>
      </c>
      <c r="C283" s="2">
        <v>0.67740699999999998</v>
      </c>
      <c r="D283" s="2">
        <v>1.6445449999999999</v>
      </c>
      <c r="E283" s="2">
        <v>-8725.0352299999995</v>
      </c>
      <c r="F283" s="2">
        <v>0.21124699999999999</v>
      </c>
      <c r="G283" s="2">
        <v>0.85934299999999997</v>
      </c>
      <c r="H283" s="2" t="s">
        <v>609</v>
      </c>
      <c r="I283" s="2">
        <v>40.698399999999999</v>
      </c>
      <c r="J283" s="2">
        <v>0</v>
      </c>
      <c r="K283" s="2">
        <v>0</v>
      </c>
      <c r="L283" s="2">
        <v>0</v>
      </c>
      <c r="M283" s="2">
        <v>0</v>
      </c>
      <c r="N283" s="2">
        <v>10.198</v>
      </c>
      <c r="O283" s="2">
        <v>0.25736300000000001</v>
      </c>
      <c r="P283" s="2">
        <v>48.446300000000001</v>
      </c>
      <c r="Q283" s="2">
        <v>0.39985799999999999</v>
      </c>
      <c r="R283" s="2">
        <v>0</v>
      </c>
      <c r="S283" s="2">
        <v>0</v>
      </c>
      <c r="T283" s="2">
        <v>0</v>
      </c>
      <c r="U283" s="2">
        <v>0</v>
      </c>
      <c r="W283" s="2">
        <f>0.89/(0.89+0.1)*100</f>
        <v>89.898989898989896</v>
      </c>
    </row>
    <row r="284" spans="1:24" x14ac:dyDescent="0.35">
      <c r="A284" s="2">
        <v>1000</v>
      </c>
      <c r="B284" s="2">
        <v>1170</v>
      </c>
      <c r="C284" s="2">
        <v>0.64941499999999996</v>
      </c>
      <c r="D284" s="2">
        <v>1.570419</v>
      </c>
      <c r="E284" s="2">
        <v>-8352.8045050000001</v>
      </c>
      <c r="F284" s="2">
        <v>0.202207</v>
      </c>
      <c r="G284" s="2">
        <v>0.82215000000000005</v>
      </c>
      <c r="H284" s="2" t="s">
        <v>610</v>
      </c>
      <c r="I284" s="2">
        <v>40.646700000000003</v>
      </c>
      <c r="J284" s="2">
        <v>0</v>
      </c>
      <c r="K284" s="2">
        <v>0</v>
      </c>
      <c r="L284" s="2">
        <v>0</v>
      </c>
      <c r="M284" s="2">
        <v>0</v>
      </c>
      <c r="N284" s="2">
        <v>10.4642</v>
      </c>
      <c r="O284" s="2">
        <v>0.26409700000000003</v>
      </c>
      <c r="P284" s="2">
        <v>48.220100000000002</v>
      </c>
      <c r="Q284" s="2">
        <v>0.40491199999999999</v>
      </c>
      <c r="R284" s="2">
        <v>0</v>
      </c>
      <c r="S284" s="2">
        <v>0</v>
      </c>
      <c r="T284" s="2">
        <v>0</v>
      </c>
      <c r="U284" s="2">
        <v>0</v>
      </c>
      <c r="W284" s="2">
        <f>0.89/(0.89+0.11)*100</f>
        <v>89</v>
      </c>
    </row>
    <row r="285" spans="1:24" x14ac:dyDescent="0.35">
      <c r="A285" s="2">
        <v>1000</v>
      </c>
      <c r="B285" s="2">
        <v>1160</v>
      </c>
      <c r="C285" s="2">
        <v>0.62268100000000004</v>
      </c>
      <c r="D285" s="2">
        <v>1.4998130000000001</v>
      </c>
      <c r="E285" s="2">
        <v>-7997.156798</v>
      </c>
      <c r="F285" s="2">
        <v>0.193579</v>
      </c>
      <c r="G285" s="2">
        <v>0.78666000000000003</v>
      </c>
      <c r="H285" s="2" t="s">
        <v>610</v>
      </c>
      <c r="I285" s="2">
        <v>40.593400000000003</v>
      </c>
      <c r="J285" s="2">
        <v>0</v>
      </c>
      <c r="K285" s="2">
        <v>0</v>
      </c>
      <c r="L285" s="2">
        <v>0</v>
      </c>
      <c r="M285" s="2">
        <v>0</v>
      </c>
      <c r="N285" s="2">
        <v>10.738200000000001</v>
      </c>
      <c r="O285" s="2">
        <v>0.27103899999999997</v>
      </c>
      <c r="P285" s="2">
        <v>47.987499999999997</v>
      </c>
      <c r="Q285" s="2">
        <v>0.40988999999999998</v>
      </c>
      <c r="R285" s="2">
        <v>0</v>
      </c>
      <c r="S285" s="2">
        <v>0</v>
      </c>
      <c r="T285" s="2">
        <v>0</v>
      </c>
      <c r="U285" s="2">
        <v>0</v>
      </c>
      <c r="W285" s="2">
        <f>0.89/(0.89+0.11)*100</f>
        <v>89</v>
      </c>
    </row>
    <row r="286" spans="1:24" x14ac:dyDescent="0.35">
      <c r="A286" s="2">
        <v>1000</v>
      </c>
      <c r="B286" s="2">
        <v>1150</v>
      </c>
      <c r="C286" s="2">
        <v>0.85718499999999997</v>
      </c>
      <c r="D286" s="2">
        <v>2.05626</v>
      </c>
      <c r="E286" s="2">
        <v>-10986.467009</v>
      </c>
      <c r="F286" s="2">
        <v>0.26599400000000001</v>
      </c>
      <c r="G286" s="2">
        <v>1.0803739999999999</v>
      </c>
      <c r="H286" s="2" t="s">
        <v>611</v>
      </c>
      <c r="I286" s="2">
        <v>40.528100000000002</v>
      </c>
      <c r="J286" s="2">
        <v>0</v>
      </c>
      <c r="K286" s="2">
        <v>0</v>
      </c>
      <c r="L286" s="2">
        <v>0</v>
      </c>
      <c r="M286" s="2">
        <v>0</v>
      </c>
      <c r="N286" s="2">
        <v>11.073399999999999</v>
      </c>
      <c r="O286" s="2">
        <v>0.28207399999999999</v>
      </c>
      <c r="P286" s="2">
        <v>47.702800000000003</v>
      </c>
      <c r="Q286" s="2">
        <v>0.41362900000000002</v>
      </c>
      <c r="R286" s="2">
        <v>0</v>
      </c>
      <c r="S286" s="2">
        <v>0</v>
      </c>
      <c r="T286" s="2">
        <v>0</v>
      </c>
      <c r="U286" s="2">
        <v>0</v>
      </c>
      <c r="W286" s="2">
        <f>0.88/(0.88+0.11)*100</f>
        <v>88.8888888888889</v>
      </c>
    </row>
    <row r="287" spans="1:24" x14ac:dyDescent="0.35">
      <c r="A287" s="2">
        <v>1000</v>
      </c>
      <c r="B287" s="2">
        <v>1140</v>
      </c>
      <c r="C287" s="2">
        <v>1.4800519999999999</v>
      </c>
      <c r="D287" s="2">
        <v>3.5351509999999999</v>
      </c>
      <c r="E287" s="2">
        <v>-18901.440158000001</v>
      </c>
      <c r="F287" s="2">
        <v>0.45810499999999998</v>
      </c>
      <c r="G287" s="2">
        <v>1.8597129999999999</v>
      </c>
      <c r="H287" s="2" t="s">
        <v>612</v>
      </c>
      <c r="I287" s="2">
        <v>40.429499999999997</v>
      </c>
      <c r="J287" s="2">
        <v>0</v>
      </c>
      <c r="K287" s="2">
        <v>0</v>
      </c>
      <c r="L287" s="2">
        <v>0</v>
      </c>
      <c r="M287" s="2">
        <v>0</v>
      </c>
      <c r="N287" s="2">
        <v>11.5764</v>
      </c>
      <c r="O287" s="2">
        <v>0.30527700000000002</v>
      </c>
      <c r="P287" s="2">
        <v>47.274900000000002</v>
      </c>
      <c r="Q287" s="2">
        <v>0.41390199999999999</v>
      </c>
      <c r="R287" s="2">
        <v>0</v>
      </c>
      <c r="S287" s="2">
        <v>0</v>
      </c>
      <c r="T287" s="2">
        <v>0</v>
      </c>
      <c r="U287" s="2">
        <v>0</v>
      </c>
      <c r="W287" s="2">
        <f>0.88/(0.88+0.12)*100</f>
        <v>88</v>
      </c>
    </row>
    <row r="288" spans="1:24" x14ac:dyDescent="0.35">
      <c r="A288" s="2">
        <v>1000</v>
      </c>
      <c r="B288" s="2">
        <v>1130</v>
      </c>
      <c r="C288" s="2">
        <v>1.2704329999999999</v>
      </c>
      <c r="D288" s="2">
        <v>3.0212490000000001</v>
      </c>
      <c r="E288" s="2">
        <v>-16164.075070999999</v>
      </c>
      <c r="F288" s="2">
        <v>0.39220100000000002</v>
      </c>
      <c r="G288" s="2">
        <v>1.5913409999999999</v>
      </c>
      <c r="H288" s="2" t="s">
        <v>613</v>
      </c>
      <c r="I288" s="2">
        <v>40.328600000000002</v>
      </c>
      <c r="J288" s="2">
        <v>0</v>
      </c>
      <c r="K288" s="2">
        <v>0</v>
      </c>
      <c r="L288" s="2">
        <v>0</v>
      </c>
      <c r="M288" s="2">
        <v>0</v>
      </c>
      <c r="N288" s="2">
        <v>12.0907</v>
      </c>
      <c r="O288" s="2">
        <v>0.32922800000000002</v>
      </c>
      <c r="P288" s="2">
        <v>46.837299999999999</v>
      </c>
      <c r="Q288" s="2">
        <v>0.414159</v>
      </c>
      <c r="R288" s="2">
        <v>0</v>
      </c>
      <c r="S288" s="2">
        <v>0</v>
      </c>
      <c r="T288" s="2">
        <v>0</v>
      </c>
      <c r="U288" s="2">
        <v>0</v>
      </c>
      <c r="W288" s="2">
        <f>0.87/(0.87+0.13)*100</f>
        <v>87</v>
      </c>
    </row>
    <row r="289" spans="1:23" x14ac:dyDescent="0.35">
      <c r="A289" s="2">
        <v>1000</v>
      </c>
      <c r="B289" s="2">
        <v>1120</v>
      </c>
      <c r="C289" s="2">
        <v>0.67130699999999999</v>
      </c>
      <c r="D289" s="2">
        <v>1.589224</v>
      </c>
      <c r="E289" s="2">
        <v>-8502.4599330000001</v>
      </c>
      <c r="F289" s="2">
        <v>0.20661099999999999</v>
      </c>
      <c r="G289" s="2">
        <v>0.83796199999999998</v>
      </c>
      <c r="H289" s="2" t="s">
        <v>614</v>
      </c>
      <c r="I289" s="2">
        <v>40.211599999999997</v>
      </c>
      <c r="J289" s="2">
        <v>0</v>
      </c>
      <c r="K289" s="2">
        <v>0</v>
      </c>
      <c r="L289" s="2">
        <v>0</v>
      </c>
      <c r="M289" s="2">
        <v>0</v>
      </c>
      <c r="N289" s="2">
        <v>12.6934</v>
      </c>
      <c r="O289" s="2">
        <v>0.36165799999999998</v>
      </c>
      <c r="P289" s="2">
        <v>46.335900000000002</v>
      </c>
      <c r="Q289" s="2">
        <v>0.397343</v>
      </c>
      <c r="R289" s="2">
        <v>0</v>
      </c>
      <c r="S289" s="2">
        <v>0</v>
      </c>
      <c r="T289" s="2">
        <v>0</v>
      </c>
      <c r="U289" s="2">
        <v>0</v>
      </c>
      <c r="W289" s="2">
        <f>0.86/(0.86+0.13)*100</f>
        <v>86.868686868686879</v>
      </c>
    </row>
    <row r="290" spans="1:23" x14ac:dyDescent="0.35">
      <c r="A290" s="2">
        <v>1000</v>
      </c>
      <c r="B290" s="2">
        <v>1110</v>
      </c>
      <c r="C290" s="2">
        <v>0.48629299999999998</v>
      </c>
      <c r="D290" s="2">
        <v>1.1459079999999999</v>
      </c>
      <c r="E290" s="2">
        <v>-6128.9463699999997</v>
      </c>
      <c r="F290" s="2">
        <v>0.14918799999999999</v>
      </c>
      <c r="G290" s="2">
        <v>0.60481300000000005</v>
      </c>
      <c r="H290" s="2" t="s">
        <v>615</v>
      </c>
      <c r="I290" s="2">
        <v>40.087600000000002</v>
      </c>
      <c r="J290" s="2">
        <v>0</v>
      </c>
      <c r="K290" s="2">
        <v>0</v>
      </c>
      <c r="L290" s="2">
        <v>0</v>
      </c>
      <c r="M290" s="2">
        <v>0</v>
      </c>
      <c r="N290" s="2">
        <v>13.3323</v>
      </c>
      <c r="O290" s="2">
        <v>0.39778999999999998</v>
      </c>
      <c r="P290" s="2">
        <v>45.804600000000001</v>
      </c>
      <c r="Q290" s="2">
        <v>0.37769999999999998</v>
      </c>
      <c r="R290" s="2">
        <v>0</v>
      </c>
      <c r="S290" s="2">
        <v>0</v>
      </c>
      <c r="T290" s="2">
        <v>0</v>
      </c>
      <c r="U290" s="2">
        <v>0</v>
      </c>
      <c r="W290" s="2">
        <f>0.86/(0.86+0.14)*100</f>
        <v>86</v>
      </c>
    </row>
    <row r="291" spans="1:23" x14ac:dyDescent="0.35">
      <c r="A291" s="2">
        <v>1000</v>
      </c>
      <c r="B291" s="2">
        <v>1100</v>
      </c>
      <c r="C291" s="2">
        <v>0.42840600000000001</v>
      </c>
      <c r="D291" s="2">
        <v>1.00475</v>
      </c>
      <c r="E291" s="2">
        <v>-5371.2014129999998</v>
      </c>
      <c r="F291" s="2">
        <v>0.13098899999999999</v>
      </c>
      <c r="G291" s="2">
        <v>0.53080499999999997</v>
      </c>
      <c r="H291" s="2" t="s">
        <v>616</v>
      </c>
      <c r="I291" s="2">
        <v>39.9574</v>
      </c>
      <c r="J291" s="2">
        <v>0</v>
      </c>
      <c r="K291" s="2">
        <v>0</v>
      </c>
      <c r="L291" s="2">
        <v>0</v>
      </c>
      <c r="M291" s="2">
        <v>0</v>
      </c>
      <c r="N291" s="2">
        <v>14.000999999999999</v>
      </c>
      <c r="O291" s="2">
        <v>0.43592500000000001</v>
      </c>
      <c r="P291" s="2">
        <v>45.247</v>
      </c>
      <c r="Q291" s="2">
        <v>0.358622</v>
      </c>
      <c r="R291" s="2">
        <v>0</v>
      </c>
      <c r="S291" s="2">
        <v>0</v>
      </c>
      <c r="T291" s="2">
        <v>0</v>
      </c>
      <c r="U291" s="2">
        <v>0</v>
      </c>
      <c r="W291" s="2">
        <f>0.85/(0.85+0.15)*100</f>
        <v>85</v>
      </c>
    </row>
    <row r="292" spans="1:23" x14ac:dyDescent="0.35">
      <c r="A292" s="2">
        <v>1000</v>
      </c>
      <c r="B292" s="2">
        <v>1090</v>
      </c>
      <c r="C292" s="2">
        <v>0.385656</v>
      </c>
      <c r="D292" s="2">
        <v>0.90014300000000003</v>
      </c>
      <c r="E292" s="2">
        <v>-4808.1755389999998</v>
      </c>
      <c r="F292" s="2">
        <v>0.117505</v>
      </c>
      <c r="G292" s="2">
        <v>0.47594900000000001</v>
      </c>
      <c r="H292" s="2" t="s">
        <v>617</v>
      </c>
      <c r="I292" s="2">
        <v>39.820099999999996</v>
      </c>
      <c r="J292" s="2">
        <v>0</v>
      </c>
      <c r="K292" s="2">
        <v>0</v>
      </c>
      <c r="L292" s="2">
        <v>0</v>
      </c>
      <c r="M292" s="2">
        <v>0</v>
      </c>
      <c r="N292" s="2">
        <v>14.705500000000001</v>
      </c>
      <c r="O292" s="2">
        <v>0.47669899999999998</v>
      </c>
      <c r="P292" s="2">
        <v>44.657699999999998</v>
      </c>
      <c r="Q292" s="2">
        <v>0.34010499999999999</v>
      </c>
      <c r="R292" s="2">
        <v>0</v>
      </c>
      <c r="S292" s="2">
        <v>0</v>
      </c>
      <c r="T292" s="2">
        <v>0</v>
      </c>
      <c r="U292" s="2">
        <v>0</v>
      </c>
      <c r="W292" s="2">
        <f>0.84/(0.84+0.15)*100</f>
        <v>84.848484848484844</v>
      </c>
    </row>
    <row r="293" spans="1:23" x14ac:dyDescent="0.35">
      <c r="A293" s="2">
        <v>1000</v>
      </c>
      <c r="B293" s="2">
        <v>1080</v>
      </c>
      <c r="C293" s="2">
        <v>0.49007000000000001</v>
      </c>
      <c r="D293" s="2">
        <v>1.138171</v>
      </c>
      <c r="E293" s="2">
        <v>-6070.3931540000003</v>
      </c>
      <c r="F293" s="2">
        <v>0.14874000000000001</v>
      </c>
      <c r="G293" s="2">
        <v>0.60217600000000004</v>
      </c>
      <c r="H293" s="2" t="s">
        <v>618</v>
      </c>
      <c r="I293" s="2">
        <v>39.664700000000003</v>
      </c>
      <c r="J293" s="2">
        <v>0</v>
      </c>
      <c r="K293" s="2">
        <v>0</v>
      </c>
      <c r="L293" s="2">
        <v>0</v>
      </c>
      <c r="M293" s="2">
        <v>0</v>
      </c>
      <c r="N293" s="2">
        <v>15.4978</v>
      </c>
      <c r="O293" s="2">
        <v>0.52327699999999999</v>
      </c>
      <c r="P293" s="2">
        <v>43.988999999999997</v>
      </c>
      <c r="Q293" s="2">
        <v>0.325181</v>
      </c>
      <c r="R293" s="2">
        <v>0</v>
      </c>
      <c r="S293" s="2">
        <v>0</v>
      </c>
      <c r="T293" s="2">
        <v>0</v>
      </c>
      <c r="U293" s="2">
        <v>0</v>
      </c>
      <c r="W293" s="2">
        <f>0.83/(0.83+0.16)*100</f>
        <v>83.838383838383834</v>
      </c>
    </row>
    <row r="294" spans="1:23" x14ac:dyDescent="0.35">
      <c r="A294" s="2">
        <v>1000</v>
      </c>
      <c r="B294" s="2">
        <v>1070</v>
      </c>
      <c r="C294" s="2">
        <v>0.453509</v>
      </c>
      <c r="D294" s="2">
        <v>1.04792</v>
      </c>
      <c r="E294" s="2">
        <v>-5578.8689850000001</v>
      </c>
      <c r="F294" s="2">
        <v>0.13708699999999999</v>
      </c>
      <c r="G294" s="2">
        <v>0.55472500000000002</v>
      </c>
      <c r="H294" s="2" t="s">
        <v>619</v>
      </c>
      <c r="I294" s="2">
        <v>39.501800000000003</v>
      </c>
      <c r="J294" s="2">
        <v>0</v>
      </c>
      <c r="K294" s="2">
        <v>0</v>
      </c>
      <c r="L294" s="2">
        <v>0</v>
      </c>
      <c r="M294" s="2">
        <v>0</v>
      </c>
      <c r="N294" s="2">
        <v>16.327200000000001</v>
      </c>
      <c r="O294" s="2">
        <v>0.57217200000000001</v>
      </c>
      <c r="P294" s="2">
        <v>43.287300000000002</v>
      </c>
      <c r="Q294" s="2">
        <v>0.31150600000000001</v>
      </c>
      <c r="R294" s="2">
        <v>0</v>
      </c>
      <c r="S294" s="2">
        <v>0</v>
      </c>
      <c r="T294" s="2">
        <v>0</v>
      </c>
      <c r="U294" s="2">
        <v>0</v>
      </c>
      <c r="W294" s="2">
        <f>0.82/(0.82+0.17)*100</f>
        <v>82.828282828282823</v>
      </c>
    </row>
    <row r="295" spans="1:23" x14ac:dyDescent="0.35">
      <c r="A295" s="2">
        <v>1000</v>
      </c>
      <c r="B295" s="2">
        <v>1060</v>
      </c>
      <c r="C295" s="2">
        <v>0.39945599999999998</v>
      </c>
      <c r="D295" s="2">
        <v>0.91825199999999996</v>
      </c>
      <c r="E295" s="2">
        <v>-4878.5048829999996</v>
      </c>
      <c r="F295" s="2">
        <v>0.120245</v>
      </c>
      <c r="G295" s="2">
        <v>0.486321</v>
      </c>
      <c r="H295" s="2" t="s">
        <v>620</v>
      </c>
      <c r="I295" s="2">
        <v>39.333300000000001</v>
      </c>
      <c r="J295" s="2">
        <v>0</v>
      </c>
      <c r="K295" s="2">
        <v>0</v>
      </c>
      <c r="L295" s="2">
        <v>0</v>
      </c>
      <c r="M295" s="2">
        <v>0</v>
      </c>
      <c r="N295" s="2">
        <v>17.184999999999999</v>
      </c>
      <c r="O295" s="2">
        <v>0.62273599999999996</v>
      </c>
      <c r="P295" s="2">
        <v>42.560499999999998</v>
      </c>
      <c r="Q295" s="2">
        <v>0.298508</v>
      </c>
      <c r="R295" s="2">
        <v>0</v>
      </c>
      <c r="S295" s="2">
        <v>0</v>
      </c>
      <c r="T295" s="2">
        <v>0</v>
      </c>
      <c r="U295" s="2">
        <v>0</v>
      </c>
      <c r="W295" s="2">
        <f>0.81/(0.81+0.18)*100</f>
        <v>81.818181818181827</v>
      </c>
    </row>
    <row r="296" spans="1:23" x14ac:dyDescent="0.35">
      <c r="A296" s="2">
        <v>1000</v>
      </c>
      <c r="B296" s="2">
        <v>1050</v>
      </c>
      <c r="C296" s="2">
        <v>0.35515200000000002</v>
      </c>
      <c r="D296" s="2">
        <v>0.81210800000000005</v>
      </c>
      <c r="E296" s="2">
        <v>-4304.5595700000003</v>
      </c>
      <c r="F296" s="2">
        <v>0.106447</v>
      </c>
      <c r="G296" s="2">
        <v>0.43028899999999998</v>
      </c>
      <c r="H296" s="2" t="s">
        <v>621</v>
      </c>
      <c r="I296" s="2">
        <v>39.158200000000001</v>
      </c>
      <c r="J296" s="2">
        <v>0</v>
      </c>
      <c r="K296" s="2">
        <v>0</v>
      </c>
      <c r="L296" s="2">
        <v>0</v>
      </c>
      <c r="M296" s="2">
        <v>0</v>
      </c>
      <c r="N296" s="2">
        <v>18.0748</v>
      </c>
      <c r="O296" s="2">
        <v>0.67515000000000003</v>
      </c>
      <c r="P296" s="2">
        <v>41.805599999999998</v>
      </c>
      <c r="Q296" s="2">
        <v>0.28611300000000001</v>
      </c>
      <c r="R296" s="2">
        <v>0</v>
      </c>
      <c r="S296" s="2">
        <v>0</v>
      </c>
      <c r="T296" s="2">
        <v>0</v>
      </c>
      <c r="U296" s="2">
        <v>0</v>
      </c>
      <c r="W296" s="2">
        <f>0.8/(0.8+0.19)*100</f>
        <v>80.808080808080817</v>
      </c>
    </row>
    <row r="297" spans="1:23" x14ac:dyDescent="0.35">
      <c r="A297" s="2">
        <v>1000</v>
      </c>
      <c r="B297" s="2">
        <v>1040</v>
      </c>
      <c r="C297" s="2">
        <v>0.31818999999999997</v>
      </c>
      <c r="D297" s="2">
        <v>0.72367400000000004</v>
      </c>
      <c r="E297" s="2">
        <v>-3825.7603669999999</v>
      </c>
      <c r="F297" s="2">
        <v>9.4941999999999999E-2</v>
      </c>
      <c r="G297" s="2">
        <v>0.38357200000000002</v>
      </c>
      <c r="H297" s="2" t="s">
        <v>622</v>
      </c>
      <c r="I297" s="2">
        <v>38.976199999999999</v>
      </c>
      <c r="J297" s="2">
        <v>0</v>
      </c>
      <c r="K297" s="2">
        <v>0</v>
      </c>
      <c r="L297" s="2">
        <v>0</v>
      </c>
      <c r="M297" s="2">
        <v>0</v>
      </c>
      <c r="N297" s="2">
        <v>19</v>
      </c>
      <c r="O297" s="2">
        <v>0.72960999999999998</v>
      </c>
      <c r="P297" s="2">
        <v>41.02</v>
      </c>
      <c r="Q297" s="2">
        <v>0.27425899999999998</v>
      </c>
      <c r="R297" s="2">
        <v>0</v>
      </c>
      <c r="S297" s="2">
        <v>0</v>
      </c>
      <c r="T297" s="2">
        <v>0</v>
      </c>
      <c r="U297" s="2">
        <v>0</v>
      </c>
      <c r="W297" s="2">
        <f>0.79/(0.79+0.2)*100</f>
        <v>79.797979797979806</v>
      </c>
    </row>
    <row r="298" spans="1:23" x14ac:dyDescent="0.35">
      <c r="A298" s="2">
        <v>1000</v>
      </c>
      <c r="B298" s="2">
        <v>1030</v>
      </c>
      <c r="C298" s="2">
        <v>0.28702299999999997</v>
      </c>
      <c r="D298" s="2">
        <v>0.64920199999999995</v>
      </c>
      <c r="E298" s="2">
        <v>-3421.9372560000002</v>
      </c>
      <c r="F298" s="2">
        <v>8.5244E-2</v>
      </c>
      <c r="G298" s="2">
        <v>0.34420000000000001</v>
      </c>
      <c r="H298" s="2" t="s">
        <v>623</v>
      </c>
      <c r="I298" s="2">
        <v>38.7866</v>
      </c>
      <c r="J298" s="2">
        <v>0</v>
      </c>
      <c r="K298" s="2">
        <v>0</v>
      </c>
      <c r="L298" s="2">
        <v>0</v>
      </c>
      <c r="M298" s="2">
        <v>0</v>
      </c>
      <c r="N298" s="2">
        <v>19.962599999999998</v>
      </c>
      <c r="O298" s="2">
        <v>0.78631899999999999</v>
      </c>
      <c r="P298" s="2">
        <v>40.201500000000003</v>
      </c>
      <c r="Q298" s="2">
        <v>0.262903</v>
      </c>
      <c r="R298" s="2">
        <v>0</v>
      </c>
      <c r="S298" s="2">
        <v>0</v>
      </c>
      <c r="T298" s="2">
        <v>0</v>
      </c>
      <c r="U298" s="2">
        <v>0</v>
      </c>
      <c r="W298" s="2">
        <f>0.78/(0.78+0.22)*100</f>
        <v>78</v>
      </c>
    </row>
    <row r="299" spans="1:23" x14ac:dyDescent="0.35">
      <c r="A299" s="2">
        <v>1000</v>
      </c>
      <c r="B299" s="2">
        <v>1020</v>
      </c>
      <c r="C299" s="2">
        <v>0.260542</v>
      </c>
      <c r="D299" s="2">
        <v>0.58599500000000004</v>
      </c>
      <c r="E299" s="2">
        <v>-3078.6105040000002</v>
      </c>
      <c r="F299" s="2">
        <v>7.7005000000000004E-2</v>
      </c>
      <c r="G299" s="2">
        <v>0.310755</v>
      </c>
      <c r="H299" s="2" t="s">
        <v>624</v>
      </c>
      <c r="I299" s="2">
        <v>38.589300000000001</v>
      </c>
      <c r="J299" s="2">
        <v>0</v>
      </c>
      <c r="K299" s="2">
        <v>0</v>
      </c>
      <c r="L299" s="2">
        <v>0</v>
      </c>
      <c r="M299" s="2">
        <v>0</v>
      </c>
      <c r="N299" s="2">
        <v>20.963699999999999</v>
      </c>
      <c r="O299" s="2">
        <v>0.84549200000000002</v>
      </c>
      <c r="P299" s="2">
        <v>39.349499999999999</v>
      </c>
      <c r="Q299" s="2">
        <v>0.25201499999999999</v>
      </c>
      <c r="R299" s="2">
        <v>0</v>
      </c>
      <c r="S299" s="2">
        <v>0</v>
      </c>
      <c r="T299" s="2">
        <v>0</v>
      </c>
      <c r="U299" s="2">
        <v>0</v>
      </c>
      <c r="W299" s="2">
        <f>0.76/(0.76+0.23)*100</f>
        <v>76.767676767676775</v>
      </c>
    </row>
    <row r="300" spans="1:23" x14ac:dyDescent="0.35">
      <c r="A300" s="2">
        <v>1000</v>
      </c>
      <c r="B300" s="2">
        <v>1010</v>
      </c>
      <c r="C300" s="2">
        <v>0.23794199999999999</v>
      </c>
      <c r="D300" s="2">
        <v>0.53209099999999998</v>
      </c>
      <c r="E300" s="2">
        <v>-2785.2796010000002</v>
      </c>
      <c r="F300" s="2">
        <v>6.9972000000000006E-2</v>
      </c>
      <c r="G300" s="2">
        <v>0.28221099999999999</v>
      </c>
      <c r="H300" s="2" t="s">
        <v>625</v>
      </c>
      <c r="I300" s="2">
        <v>38.384599999999999</v>
      </c>
      <c r="J300" s="2">
        <v>0</v>
      </c>
      <c r="K300" s="2">
        <v>0</v>
      </c>
      <c r="L300" s="2">
        <v>0</v>
      </c>
      <c r="M300" s="2">
        <v>0</v>
      </c>
      <c r="N300" s="2">
        <v>22.001200000000001</v>
      </c>
      <c r="O300" s="2">
        <v>0.90734599999999999</v>
      </c>
      <c r="P300" s="2">
        <v>38.465299999999999</v>
      </c>
      <c r="Q300" s="2">
        <v>0.24157999999999999</v>
      </c>
      <c r="R300" s="2">
        <v>0</v>
      </c>
      <c r="S300" s="2">
        <v>0</v>
      </c>
      <c r="T300" s="2">
        <v>0</v>
      </c>
      <c r="U300" s="2">
        <v>0</v>
      </c>
      <c r="W300" s="2">
        <f>0.75/(0.75+0.24)*100</f>
        <v>75.757575757575751</v>
      </c>
    </row>
    <row r="301" spans="1:23" x14ac:dyDescent="0.35">
      <c r="A301" s="2">
        <v>1000</v>
      </c>
      <c r="B301" s="2">
        <v>1000</v>
      </c>
      <c r="C301" s="2">
        <v>0.21862999999999999</v>
      </c>
      <c r="D301" s="2">
        <v>0.486043</v>
      </c>
      <c r="E301" s="2">
        <v>-2534.3006799999998</v>
      </c>
      <c r="F301" s="2">
        <v>6.3962000000000005E-2</v>
      </c>
      <c r="G301" s="2">
        <v>0.25781500000000002</v>
      </c>
      <c r="H301" s="2" t="s">
        <v>626</v>
      </c>
      <c r="I301" s="2">
        <v>38.174100000000003</v>
      </c>
      <c r="J301" s="2">
        <v>0</v>
      </c>
      <c r="K301" s="2">
        <v>0</v>
      </c>
      <c r="L301" s="2">
        <v>0</v>
      </c>
      <c r="M301" s="2">
        <v>0</v>
      </c>
      <c r="N301" s="2">
        <v>23.067</v>
      </c>
      <c r="O301" s="2">
        <v>0.97210300000000005</v>
      </c>
      <c r="P301" s="2">
        <v>37.555199999999999</v>
      </c>
      <c r="Q301" s="2">
        <v>0.231603</v>
      </c>
      <c r="R301" s="2">
        <v>0</v>
      </c>
      <c r="S301" s="2">
        <v>0</v>
      </c>
      <c r="T301" s="2">
        <v>0</v>
      </c>
      <c r="U301" s="2">
        <v>0</v>
      </c>
      <c r="W301" s="2">
        <f>0.74/(0.74+0.25)*100</f>
        <v>74.747474747474755</v>
      </c>
    </row>
    <row r="302" spans="1:23" x14ac:dyDescent="0.35">
      <c r="A302" s="2">
        <v>1000</v>
      </c>
      <c r="B302" s="2">
        <v>990</v>
      </c>
      <c r="C302" s="2">
        <v>0.20247499999999999</v>
      </c>
      <c r="D302" s="2">
        <v>0.44746900000000001</v>
      </c>
      <c r="E302" s="2">
        <v>-2324.0874819999999</v>
      </c>
      <c r="F302" s="2">
        <v>5.8930999999999997E-2</v>
      </c>
      <c r="G302" s="2">
        <v>0.23738899999999999</v>
      </c>
      <c r="H302" s="2" t="s">
        <v>627</v>
      </c>
      <c r="I302" s="2">
        <v>37.964500000000001</v>
      </c>
      <c r="J302" s="2">
        <v>0</v>
      </c>
      <c r="K302" s="2">
        <v>0</v>
      </c>
      <c r="L302" s="2">
        <v>0</v>
      </c>
      <c r="M302" s="2">
        <v>0</v>
      </c>
      <c r="N302" s="2">
        <v>24.123899999999999</v>
      </c>
      <c r="O302" s="2">
        <v>1.04003</v>
      </c>
      <c r="P302" s="2">
        <v>36.6494</v>
      </c>
      <c r="Q302" s="2">
        <v>0.222164</v>
      </c>
      <c r="R302" s="2">
        <v>0</v>
      </c>
      <c r="S302" s="2">
        <v>0</v>
      </c>
      <c r="T302" s="2">
        <v>0</v>
      </c>
      <c r="U302" s="2">
        <v>0</v>
      </c>
      <c r="W302" s="2">
        <f>0.72/(0.72+0.27)*100</f>
        <v>72.727272727272734</v>
      </c>
    </row>
    <row r="303" spans="1:23" x14ac:dyDescent="0.35">
      <c r="A303" s="2">
        <v>1000</v>
      </c>
      <c r="B303" s="2">
        <v>980</v>
      </c>
      <c r="C303" s="2">
        <v>0.19028</v>
      </c>
      <c r="D303" s="2">
        <v>0.418159</v>
      </c>
      <c r="E303" s="2">
        <v>-2167.2662270000001</v>
      </c>
      <c r="F303" s="2">
        <v>5.5147000000000002E-2</v>
      </c>
      <c r="G303" s="2">
        <v>0.221998</v>
      </c>
      <c r="H303" s="2" t="s">
        <v>628</v>
      </c>
      <c r="I303" s="2">
        <v>37.796300000000002</v>
      </c>
      <c r="J303" s="2">
        <v>0</v>
      </c>
      <c r="K303" s="2">
        <v>0</v>
      </c>
      <c r="L303" s="2">
        <v>0</v>
      </c>
      <c r="M303" s="2">
        <v>0</v>
      </c>
      <c r="N303" s="2">
        <v>24.955400000000001</v>
      </c>
      <c r="O303" s="2">
        <v>1.11212</v>
      </c>
      <c r="P303" s="2">
        <v>35.922499999999999</v>
      </c>
      <c r="Q303" s="2">
        <v>0.213584</v>
      </c>
      <c r="R303" s="2">
        <v>0</v>
      </c>
      <c r="S303" s="2">
        <v>0</v>
      </c>
      <c r="T303" s="2">
        <v>0</v>
      </c>
      <c r="U303" s="2">
        <v>0</v>
      </c>
      <c r="W303" s="2">
        <f>0.71/(0.71+0.28)*100</f>
        <v>71.717171717171709</v>
      </c>
    </row>
    <row r="304" spans="1:23" x14ac:dyDescent="0.35">
      <c r="A304" s="2">
        <v>1000</v>
      </c>
      <c r="B304" s="2">
        <v>970</v>
      </c>
      <c r="C304" s="2">
        <v>0.168216</v>
      </c>
      <c r="D304" s="2">
        <v>0.367616</v>
      </c>
      <c r="E304" s="2">
        <v>-1902.170687</v>
      </c>
      <c r="F304" s="2">
        <v>4.8557000000000003E-2</v>
      </c>
      <c r="G304" s="2">
        <v>0.19533700000000001</v>
      </c>
      <c r="H304" s="2" t="s">
        <v>629</v>
      </c>
      <c r="I304" s="2">
        <v>37.6389</v>
      </c>
      <c r="J304" s="2">
        <v>0</v>
      </c>
      <c r="K304" s="2">
        <v>0</v>
      </c>
      <c r="L304" s="2">
        <v>0</v>
      </c>
      <c r="M304" s="2">
        <v>0</v>
      </c>
      <c r="N304" s="2">
        <v>25.7242</v>
      </c>
      <c r="O304" s="2">
        <v>1.19008</v>
      </c>
      <c r="P304" s="2">
        <v>35.2423</v>
      </c>
      <c r="Q304" s="2">
        <v>0.204483</v>
      </c>
      <c r="R304" s="2">
        <v>0</v>
      </c>
      <c r="S304" s="2">
        <v>0</v>
      </c>
      <c r="T304" s="2">
        <v>0</v>
      </c>
      <c r="U304" s="2">
        <v>0</v>
      </c>
      <c r="W304" s="2">
        <f>0.7/(0.7+0.29)*100</f>
        <v>70.707070707070713</v>
      </c>
    </row>
    <row r="305" spans="1:23" x14ac:dyDescent="0.35">
      <c r="A305" s="2">
        <v>1000</v>
      </c>
      <c r="B305" s="2">
        <v>960</v>
      </c>
      <c r="C305" s="2">
        <v>0.18440999999999999</v>
      </c>
      <c r="D305" s="2">
        <v>0.40059800000000001</v>
      </c>
      <c r="E305" s="2">
        <v>-2065.1916470000001</v>
      </c>
      <c r="F305" s="2">
        <v>5.2963999999999997E-2</v>
      </c>
      <c r="G305" s="2">
        <v>0.21291299999999999</v>
      </c>
      <c r="H305" s="2" t="s">
        <v>630</v>
      </c>
      <c r="I305" s="2">
        <v>37.435499999999998</v>
      </c>
      <c r="J305" s="2">
        <v>0</v>
      </c>
      <c r="K305" s="2">
        <v>0</v>
      </c>
      <c r="L305" s="2">
        <v>0</v>
      </c>
      <c r="M305" s="2">
        <v>0</v>
      </c>
      <c r="N305" s="2">
        <v>26.694099999999999</v>
      </c>
      <c r="O305" s="2">
        <v>1.3140799999999999</v>
      </c>
      <c r="P305" s="2">
        <v>34.362699999999997</v>
      </c>
      <c r="Q305" s="2">
        <v>0.193551</v>
      </c>
      <c r="R305" s="2">
        <v>0</v>
      </c>
      <c r="S305" s="2">
        <v>0</v>
      </c>
      <c r="T305" s="2">
        <v>0</v>
      </c>
      <c r="U305" s="2">
        <v>0</v>
      </c>
      <c r="W305" s="2">
        <f>0.69/(0.69+0.3)*100</f>
        <v>69.696969696969688</v>
      </c>
    </row>
    <row r="306" spans="1:23" x14ac:dyDescent="0.35">
      <c r="A306" s="2">
        <v>1000</v>
      </c>
      <c r="B306" s="2">
        <v>950</v>
      </c>
      <c r="C306" s="2">
        <v>0.18688299999999999</v>
      </c>
      <c r="D306" s="2">
        <v>0.40337000000000001</v>
      </c>
      <c r="E306" s="2">
        <v>-2067.5835109999998</v>
      </c>
      <c r="F306" s="2">
        <v>5.3348E-2</v>
      </c>
      <c r="G306" s="2">
        <v>0.21430399999999999</v>
      </c>
      <c r="H306" s="2" t="s">
        <v>631</v>
      </c>
      <c r="I306" s="2">
        <v>37.186999999999998</v>
      </c>
      <c r="J306" s="2">
        <v>0</v>
      </c>
      <c r="K306" s="2">
        <v>0</v>
      </c>
      <c r="L306" s="2">
        <v>0</v>
      </c>
      <c r="M306" s="2">
        <v>0</v>
      </c>
      <c r="N306" s="2">
        <v>27.858799999999999</v>
      </c>
      <c r="O306" s="2">
        <v>1.4854799999999999</v>
      </c>
      <c r="P306" s="2">
        <v>33.287399999999998</v>
      </c>
      <c r="Q306" s="2">
        <v>0.181282</v>
      </c>
      <c r="R306" s="2">
        <v>0</v>
      </c>
      <c r="S306" s="2">
        <v>0</v>
      </c>
      <c r="T306" s="2">
        <v>0</v>
      </c>
      <c r="U306" s="2">
        <v>0</v>
      </c>
      <c r="W306" s="2">
        <f>0.67/(0.67+0.31)*100</f>
        <v>68.367346938775526</v>
      </c>
    </row>
    <row r="307" spans="1:23" x14ac:dyDescent="0.35">
      <c r="A307" s="2">
        <v>1000</v>
      </c>
      <c r="B307" s="2">
        <v>940</v>
      </c>
      <c r="C307" s="2">
        <v>0.164996</v>
      </c>
      <c r="D307" s="2">
        <v>0.353769</v>
      </c>
      <c r="E307" s="2">
        <v>-1801.510608</v>
      </c>
      <c r="F307" s="2">
        <v>4.6795999999999997E-2</v>
      </c>
      <c r="G307" s="2">
        <v>0.18784300000000001</v>
      </c>
      <c r="H307" s="2" t="s">
        <v>632</v>
      </c>
      <c r="I307" s="2">
        <v>36.9221</v>
      </c>
      <c r="J307" s="2">
        <v>0</v>
      </c>
      <c r="K307" s="2">
        <v>0</v>
      </c>
      <c r="L307" s="2">
        <v>0</v>
      </c>
      <c r="M307" s="2">
        <v>0</v>
      </c>
      <c r="N307" s="2">
        <v>29.092700000000001</v>
      </c>
      <c r="O307" s="2">
        <v>1.6752400000000001</v>
      </c>
      <c r="P307" s="2">
        <v>32.140799999999999</v>
      </c>
      <c r="Q307" s="2">
        <v>0.1691</v>
      </c>
      <c r="R307" s="2">
        <v>0</v>
      </c>
      <c r="S307" s="2">
        <v>0</v>
      </c>
      <c r="T307" s="2">
        <v>0</v>
      </c>
      <c r="U307" s="2">
        <v>0</v>
      </c>
      <c r="W307" s="2">
        <f>0.65/(0.65+0.33)*100</f>
        <v>66.326530612244909</v>
      </c>
    </row>
    <row r="308" spans="1:23" x14ac:dyDescent="0.35">
      <c r="A308" s="2">
        <v>1000</v>
      </c>
      <c r="B308" s="2">
        <v>930</v>
      </c>
      <c r="C308" s="2">
        <v>0.14658399999999999</v>
      </c>
      <c r="D308" s="2">
        <v>0.31213400000000002</v>
      </c>
      <c r="E308" s="2">
        <v>-1577.759982</v>
      </c>
      <c r="F308" s="2">
        <v>4.1288999999999999E-2</v>
      </c>
      <c r="G308" s="2">
        <v>0.16560800000000001</v>
      </c>
      <c r="H308" s="2" t="s">
        <v>633</v>
      </c>
      <c r="I308" s="2">
        <v>36.6402</v>
      </c>
      <c r="J308" s="2">
        <v>0</v>
      </c>
      <c r="K308" s="2">
        <v>0</v>
      </c>
      <c r="L308" s="2">
        <v>0</v>
      </c>
      <c r="M308" s="2">
        <v>0</v>
      </c>
      <c r="N308" s="2">
        <v>30.398</v>
      </c>
      <c r="O308" s="2">
        <v>1.88514</v>
      </c>
      <c r="P308" s="2">
        <v>30.919699999999999</v>
      </c>
      <c r="Q308" s="2">
        <v>0.15704000000000001</v>
      </c>
      <c r="R308" s="2">
        <v>0</v>
      </c>
      <c r="S308" s="2">
        <v>0</v>
      </c>
      <c r="T308" s="2">
        <v>0</v>
      </c>
      <c r="U308" s="2">
        <v>0</v>
      </c>
      <c r="W308" s="2">
        <f>0.63/(0.63+0.35)*100</f>
        <v>64.285714285714292</v>
      </c>
    </row>
    <row r="309" spans="1:23" x14ac:dyDescent="0.35">
      <c r="A309" s="2">
        <v>1000</v>
      </c>
      <c r="B309" s="2">
        <v>920</v>
      </c>
      <c r="C309" s="2">
        <v>0.131019</v>
      </c>
      <c r="D309" s="2">
        <v>0.277003</v>
      </c>
      <c r="E309" s="2">
        <v>-1388.584141</v>
      </c>
      <c r="F309" s="2">
        <v>3.6635000000000001E-2</v>
      </c>
      <c r="G309" s="2">
        <v>0.14682600000000001</v>
      </c>
      <c r="H309" s="2" t="s">
        <v>634</v>
      </c>
      <c r="I309" s="2">
        <v>36.340699999999998</v>
      </c>
      <c r="J309" s="2">
        <v>0</v>
      </c>
      <c r="K309" s="2">
        <v>0</v>
      </c>
      <c r="L309" s="2">
        <v>0</v>
      </c>
      <c r="M309" s="2">
        <v>0</v>
      </c>
      <c r="N309" s="2">
        <v>31.774999999999999</v>
      </c>
      <c r="O309" s="2">
        <v>2.1169600000000002</v>
      </c>
      <c r="P309" s="2">
        <v>29.622199999999999</v>
      </c>
      <c r="Q309" s="2">
        <v>0.14513499999999999</v>
      </c>
      <c r="R309" s="2">
        <v>0</v>
      </c>
      <c r="S309" s="2">
        <v>0</v>
      </c>
      <c r="T309" s="2">
        <v>0</v>
      </c>
      <c r="U309" s="2">
        <v>0</v>
      </c>
      <c r="W309" s="2">
        <f>0.61/(0.61+0.37)*100</f>
        <v>62.244897959183675</v>
      </c>
    </row>
    <row r="310" spans="1:23" x14ac:dyDescent="0.35">
      <c r="A310" s="2">
        <v>1000</v>
      </c>
      <c r="B310" s="2">
        <v>910</v>
      </c>
      <c r="C310" s="2">
        <v>0.117811</v>
      </c>
      <c r="D310" s="2">
        <v>0.24723700000000001</v>
      </c>
      <c r="E310" s="2">
        <v>-1227.9420640000001</v>
      </c>
      <c r="F310" s="2">
        <v>3.2687000000000001E-2</v>
      </c>
      <c r="G310" s="2">
        <v>0.13089600000000001</v>
      </c>
      <c r="H310" s="2" t="s">
        <v>635</v>
      </c>
      <c r="I310" s="2">
        <v>36.023699999999998</v>
      </c>
      <c r="J310" s="2">
        <v>0</v>
      </c>
      <c r="K310" s="2">
        <v>0</v>
      </c>
      <c r="L310" s="2">
        <v>0</v>
      </c>
      <c r="M310" s="2">
        <v>0</v>
      </c>
      <c r="N310" s="2">
        <v>33.222099999999998</v>
      </c>
      <c r="O310" s="2">
        <v>2.3723700000000001</v>
      </c>
      <c r="P310" s="2">
        <v>28.2485</v>
      </c>
      <c r="Q310" s="2">
        <v>0.13342100000000001</v>
      </c>
      <c r="R310" s="2">
        <v>0</v>
      </c>
      <c r="S310" s="2">
        <v>0</v>
      </c>
      <c r="T310" s="2">
        <v>0</v>
      </c>
      <c r="U310" s="2">
        <v>0</v>
      </c>
      <c r="W310" s="2">
        <f>0.59/(0.59+0.39)*100</f>
        <v>60.204081632653065</v>
      </c>
    </row>
    <row r="311" spans="1:23" x14ac:dyDescent="0.35">
      <c r="A311" s="2">
        <v>1000</v>
      </c>
      <c r="B311" s="2">
        <v>900</v>
      </c>
      <c r="C311" s="2">
        <v>0.10656</v>
      </c>
      <c r="D311" s="2">
        <v>0.221909</v>
      </c>
      <c r="E311" s="2">
        <v>-1090.9474279999999</v>
      </c>
      <c r="F311" s="2">
        <v>2.9322999999999998E-2</v>
      </c>
      <c r="G311" s="2">
        <v>0.117329</v>
      </c>
      <c r="H311" s="2" t="s">
        <v>636</v>
      </c>
      <c r="I311" s="2">
        <v>35.689799999999998</v>
      </c>
      <c r="J311" s="2">
        <v>0</v>
      </c>
      <c r="K311" s="2">
        <v>0</v>
      </c>
      <c r="L311" s="2">
        <v>0</v>
      </c>
      <c r="M311" s="2">
        <v>0</v>
      </c>
      <c r="N311" s="2">
        <v>34.734099999999998</v>
      </c>
      <c r="O311" s="2">
        <v>2.65279</v>
      </c>
      <c r="P311" s="2">
        <v>26.801300000000001</v>
      </c>
      <c r="Q311" s="2">
        <v>0.121937</v>
      </c>
      <c r="R311" s="2">
        <v>0</v>
      </c>
      <c r="S311" s="2">
        <v>0</v>
      </c>
      <c r="T311" s="2">
        <v>0</v>
      </c>
      <c r="U311" s="2">
        <v>0</v>
      </c>
      <c r="W311" s="2">
        <f>0.56/(0.56+0.41)*100</f>
        <v>57.731958762886606</v>
      </c>
    </row>
    <row r="313" spans="1:23" x14ac:dyDescent="0.35">
      <c r="A313" s="2" t="s">
        <v>428</v>
      </c>
      <c r="B313" s="2" t="s">
        <v>298</v>
      </c>
      <c r="C313" s="2" t="s">
        <v>299</v>
      </c>
      <c r="D313" s="2" t="s">
        <v>300</v>
      </c>
      <c r="E313" s="2" t="s">
        <v>301</v>
      </c>
    </row>
    <row r="314" spans="1:23" x14ac:dyDescent="0.35">
      <c r="A314" s="2" t="s">
        <v>268</v>
      </c>
      <c r="B314" s="2" t="s">
        <v>269</v>
      </c>
      <c r="C314" s="2" t="s">
        <v>270</v>
      </c>
      <c r="D314" s="2" t="s">
        <v>3</v>
      </c>
      <c r="E314" s="2" t="s">
        <v>273</v>
      </c>
      <c r="F314" s="2" t="s">
        <v>5</v>
      </c>
      <c r="G314" s="2" t="s">
        <v>276</v>
      </c>
      <c r="H314" s="2" t="s">
        <v>304</v>
      </c>
    </row>
    <row r="315" spans="1:23" x14ac:dyDescent="0.35">
      <c r="A315" s="2">
        <v>1000</v>
      </c>
      <c r="B315" s="2">
        <v>960</v>
      </c>
      <c r="C315" s="2">
        <v>4.3983000000000001E-2</v>
      </c>
      <c r="D315" s="2">
        <v>0.44017800000000001</v>
      </c>
      <c r="E315" s="2">
        <v>-516.06606899999997</v>
      </c>
      <c r="F315" s="2">
        <v>0.23916699999999999</v>
      </c>
      <c r="G315" s="2">
        <v>0.13917599999999999</v>
      </c>
      <c r="H315" s="2" t="s">
        <v>295</v>
      </c>
    </row>
    <row r="316" spans="1:23" x14ac:dyDescent="0.35">
      <c r="A316" s="2">
        <v>1000</v>
      </c>
      <c r="B316" s="2">
        <v>950</v>
      </c>
      <c r="C316" s="2">
        <v>0.11819499999999999</v>
      </c>
      <c r="D316" s="2">
        <v>1.179824</v>
      </c>
      <c r="E316" s="2">
        <v>-1390.5553</v>
      </c>
      <c r="F316" s="2">
        <v>0.63499399999999995</v>
      </c>
      <c r="G316" s="2">
        <v>0.37576399999999999</v>
      </c>
      <c r="H316" s="2" t="s">
        <v>295</v>
      </c>
    </row>
    <row r="317" spans="1:23" x14ac:dyDescent="0.35">
      <c r="A317" s="2">
        <v>1000</v>
      </c>
      <c r="B317" s="2">
        <v>940</v>
      </c>
      <c r="C317" s="2">
        <v>0.18731400000000001</v>
      </c>
      <c r="D317" s="2">
        <v>1.8648750000000001</v>
      </c>
      <c r="E317" s="2">
        <v>-2209.71209</v>
      </c>
      <c r="F317" s="2">
        <v>0.99402599999999997</v>
      </c>
      <c r="G317" s="2">
        <v>0.59847600000000001</v>
      </c>
      <c r="H317" s="2" t="s">
        <v>295</v>
      </c>
    </row>
    <row r="318" spans="1:23" x14ac:dyDescent="0.35">
      <c r="A318" s="2">
        <v>1000</v>
      </c>
      <c r="B318" s="2">
        <v>930</v>
      </c>
      <c r="C318" s="2">
        <v>0.251915</v>
      </c>
      <c r="D318" s="2">
        <v>2.5013540000000001</v>
      </c>
      <c r="E318" s="2">
        <v>-2979.8675149999999</v>
      </c>
      <c r="F318" s="2">
        <v>1.320173</v>
      </c>
      <c r="G318" s="2">
        <v>0.80912099999999998</v>
      </c>
      <c r="H318" s="2" t="s">
        <v>295</v>
      </c>
    </row>
    <row r="319" spans="1:23" x14ac:dyDescent="0.35">
      <c r="A319" s="2">
        <v>1000</v>
      </c>
      <c r="B319" s="2">
        <v>920</v>
      </c>
      <c r="C319" s="2">
        <v>0.31246299999999999</v>
      </c>
      <c r="D319" s="2">
        <v>3.0941540000000001</v>
      </c>
      <c r="E319" s="2">
        <v>-3706.1407079999999</v>
      </c>
      <c r="F319" s="2">
        <v>1.6166419999999999</v>
      </c>
      <c r="G319" s="2">
        <v>1.0091859999999999</v>
      </c>
      <c r="H319" s="2" t="s">
        <v>295</v>
      </c>
    </row>
    <row r="320" spans="1:23" x14ac:dyDescent="0.35">
      <c r="A320" s="2">
        <v>1000</v>
      </c>
      <c r="B320" s="2">
        <v>910</v>
      </c>
      <c r="C320" s="2">
        <v>0.369338</v>
      </c>
      <c r="D320" s="2">
        <v>3.6472820000000001</v>
      </c>
      <c r="E320" s="2">
        <v>-4392.6957130000001</v>
      </c>
      <c r="F320" s="2">
        <v>1.886088</v>
      </c>
      <c r="G320" s="2">
        <v>1.1999089999999999</v>
      </c>
      <c r="H320" s="2" t="s">
        <v>295</v>
      </c>
    </row>
    <row r="321" spans="1:22" x14ac:dyDescent="0.35">
      <c r="A321" s="2">
        <v>1000</v>
      </c>
      <c r="B321" s="2">
        <v>900</v>
      </c>
      <c r="C321" s="2">
        <v>0.42284300000000002</v>
      </c>
      <c r="D321" s="2">
        <v>4.1639619999999997</v>
      </c>
      <c r="E321" s="2">
        <v>-5042.8385939999998</v>
      </c>
      <c r="F321" s="2">
        <v>2.1306910000000001</v>
      </c>
      <c r="G321" s="2">
        <v>1.3822989999999999</v>
      </c>
      <c r="H321" s="2" t="s">
        <v>295</v>
      </c>
    </row>
    <row r="323" spans="1:22" x14ac:dyDescent="0.35">
      <c r="A323" s="2" t="s">
        <v>302</v>
      </c>
      <c r="B323" s="2" t="s">
        <v>298</v>
      </c>
      <c r="C323" s="2" t="s">
        <v>299</v>
      </c>
      <c r="D323" s="2" t="s">
        <v>300</v>
      </c>
      <c r="E323" s="2" t="s">
        <v>301</v>
      </c>
    </row>
    <row r="324" spans="1:22" x14ac:dyDescent="0.35">
      <c r="A324" s="2" t="s">
        <v>268</v>
      </c>
      <c r="B324" s="2" t="s">
        <v>269</v>
      </c>
      <c r="C324" s="2" t="s">
        <v>270</v>
      </c>
      <c r="D324" s="2" t="s">
        <v>3</v>
      </c>
      <c r="E324" s="2" t="s">
        <v>273</v>
      </c>
      <c r="F324" s="2" t="s">
        <v>5</v>
      </c>
      <c r="G324" s="2" t="s">
        <v>276</v>
      </c>
      <c r="H324" s="2" t="s">
        <v>303</v>
      </c>
      <c r="I324" s="2" t="s">
        <v>304</v>
      </c>
      <c r="J324" s="2" t="s">
        <v>286</v>
      </c>
      <c r="K324" s="2" t="s">
        <v>287</v>
      </c>
      <c r="L324" s="2" t="s">
        <v>288</v>
      </c>
      <c r="M324" s="2" t="s">
        <v>289</v>
      </c>
      <c r="N324" s="2" t="s">
        <v>290</v>
      </c>
      <c r="O324" s="2" t="s">
        <v>291</v>
      </c>
      <c r="P324" s="2" t="s">
        <v>2</v>
      </c>
      <c r="Q324" s="2" t="s">
        <v>0</v>
      </c>
      <c r="R324" s="2" t="s">
        <v>1</v>
      </c>
      <c r="S324" s="2" t="s">
        <v>292</v>
      </c>
      <c r="T324" s="2" t="s">
        <v>293</v>
      </c>
      <c r="U324" s="2" t="s">
        <v>294</v>
      </c>
      <c r="V324" s="2" t="s">
        <v>295</v>
      </c>
    </row>
    <row r="325" spans="1:22" x14ac:dyDescent="0.35">
      <c r="A325" s="2">
        <v>1000</v>
      </c>
      <c r="B325" s="2">
        <v>1080</v>
      </c>
      <c r="C325" s="2">
        <v>0.20927000000000001</v>
      </c>
      <c r="D325" s="2">
        <v>0.46809800000000001</v>
      </c>
      <c r="E325" s="2">
        <v>-2717.7560079999998</v>
      </c>
      <c r="F325" s="2">
        <v>6.3652E-2</v>
      </c>
      <c r="G325" s="2">
        <v>0.243702</v>
      </c>
      <c r="H325" s="2" t="s">
        <v>305</v>
      </c>
      <c r="I325" s="2" t="s">
        <v>637</v>
      </c>
      <c r="J325" s="2">
        <v>45.923000000000002</v>
      </c>
      <c r="K325" s="2">
        <v>3.8256100000000002</v>
      </c>
      <c r="L325" s="2">
        <v>8.1234699999999993</v>
      </c>
      <c r="M325" s="2">
        <v>1.92283</v>
      </c>
      <c r="N325" s="2">
        <v>0</v>
      </c>
      <c r="O325" s="2">
        <v>3.7766600000000001</v>
      </c>
      <c r="P325" s="2">
        <v>0</v>
      </c>
      <c r="Q325" s="2">
        <v>13.843400000000001</v>
      </c>
      <c r="R325" s="2">
        <v>22.297799999999999</v>
      </c>
      <c r="S325" s="2">
        <v>0.28731400000000001</v>
      </c>
      <c r="T325" s="2">
        <v>0</v>
      </c>
      <c r="U325" s="2">
        <v>0</v>
      </c>
      <c r="V325" s="2">
        <v>0</v>
      </c>
    </row>
    <row r="327" spans="1:22" x14ac:dyDescent="0.35">
      <c r="A327" s="2" t="s">
        <v>265</v>
      </c>
      <c r="B327" s="2" t="s">
        <v>539</v>
      </c>
    </row>
    <row r="329" spans="1:22" x14ac:dyDescent="0.35">
      <c r="A329" s="2" t="s">
        <v>429</v>
      </c>
      <c r="B329" s="2" t="s">
        <v>430</v>
      </c>
    </row>
    <row r="330" spans="1:22" x14ac:dyDescent="0.35">
      <c r="A330" s="2" t="s">
        <v>268</v>
      </c>
      <c r="B330" s="2" t="s">
        <v>269</v>
      </c>
      <c r="C330" s="2" t="s">
        <v>270</v>
      </c>
      <c r="D330" s="2" t="s">
        <v>297</v>
      </c>
      <c r="E330" s="2" t="s">
        <v>381</v>
      </c>
      <c r="F330" s="2" t="s">
        <v>352</v>
      </c>
      <c r="G330" s="2" t="s">
        <v>302</v>
      </c>
      <c r="H330" s="2" t="s">
        <v>411</v>
      </c>
      <c r="I330" s="2" t="s">
        <v>326</v>
      </c>
      <c r="J330" s="2" t="s">
        <v>428</v>
      </c>
    </row>
    <row r="331" spans="1:22" x14ac:dyDescent="0.35">
      <c r="A331" s="2">
        <v>1000</v>
      </c>
      <c r="B331" s="2">
        <v>1500</v>
      </c>
      <c r="C331" s="2">
        <v>98.282872999999995</v>
      </c>
      <c r="D331" s="2">
        <v>98.282872999999995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22" x14ac:dyDescent="0.35">
      <c r="A332" s="2">
        <v>1000</v>
      </c>
      <c r="B332" s="2">
        <v>1500</v>
      </c>
      <c r="C332" s="2">
        <v>98.282872999999995</v>
      </c>
      <c r="D332" s="2">
        <v>98.282872999999995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22" x14ac:dyDescent="0.35">
      <c r="A333" s="2">
        <v>1000</v>
      </c>
      <c r="B333" s="2">
        <v>1490</v>
      </c>
      <c r="C333" s="2">
        <v>98.282894999999996</v>
      </c>
      <c r="D333" s="2">
        <v>98.282894999999996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22" x14ac:dyDescent="0.35">
      <c r="A334" s="2">
        <v>1000</v>
      </c>
      <c r="B334" s="2">
        <v>1480</v>
      </c>
      <c r="C334" s="2">
        <v>98.282923999999994</v>
      </c>
      <c r="D334" s="2">
        <v>98.282923999999994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22" x14ac:dyDescent="0.35">
      <c r="A335" s="2">
        <v>1000</v>
      </c>
      <c r="B335" s="2">
        <v>1470</v>
      </c>
      <c r="C335" s="2">
        <v>98.282960000000003</v>
      </c>
      <c r="D335" s="2">
        <v>98.282960000000003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22" x14ac:dyDescent="0.35">
      <c r="A336" s="2">
        <v>1000</v>
      </c>
      <c r="B336" s="2">
        <v>1460</v>
      </c>
      <c r="C336" s="2">
        <v>98.283005000000003</v>
      </c>
      <c r="D336" s="2">
        <v>98.283005000000003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x14ac:dyDescent="0.35">
      <c r="A337" s="2">
        <v>1000</v>
      </c>
      <c r="B337" s="2">
        <v>1450</v>
      </c>
      <c r="C337" s="2">
        <v>98.283057999999997</v>
      </c>
      <c r="D337" s="2">
        <v>98.283057999999997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0" x14ac:dyDescent="0.35">
      <c r="A338" s="2">
        <v>1000</v>
      </c>
      <c r="B338" s="2">
        <v>1440</v>
      </c>
      <c r="C338" s="2">
        <v>98.283119999999997</v>
      </c>
      <c r="D338" s="2">
        <v>98.283119999999997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</row>
    <row r="339" spans="1:10" x14ac:dyDescent="0.35">
      <c r="A339" s="2">
        <v>1000</v>
      </c>
      <c r="B339" s="2">
        <v>1430</v>
      </c>
      <c r="C339" s="2">
        <v>98.283190000000005</v>
      </c>
      <c r="D339" s="2">
        <v>98.283190000000005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</row>
    <row r="340" spans="1:10" x14ac:dyDescent="0.35">
      <c r="A340" s="2">
        <v>1000</v>
      </c>
      <c r="B340" s="2">
        <v>1420</v>
      </c>
      <c r="C340" s="2">
        <v>98.283269000000004</v>
      </c>
      <c r="D340" s="2">
        <v>98.283269000000004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</row>
    <row r="341" spans="1:10" x14ac:dyDescent="0.35">
      <c r="A341" s="2">
        <v>1000</v>
      </c>
      <c r="B341" s="2">
        <v>1410</v>
      </c>
      <c r="C341" s="2">
        <v>98.283356999999995</v>
      </c>
      <c r="D341" s="2">
        <v>98.283356999999995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</row>
    <row r="342" spans="1:10" x14ac:dyDescent="0.35">
      <c r="A342" s="2">
        <v>1000</v>
      </c>
      <c r="B342" s="2">
        <v>1400</v>
      </c>
      <c r="C342" s="2">
        <v>98.283454000000006</v>
      </c>
      <c r="D342" s="2">
        <v>98.283454000000006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x14ac:dyDescent="0.35">
      <c r="A343" s="2">
        <v>1000</v>
      </c>
      <c r="B343" s="2">
        <v>1390</v>
      </c>
      <c r="C343" s="2">
        <v>98.283561000000006</v>
      </c>
      <c r="D343" s="2">
        <v>98.283561000000006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x14ac:dyDescent="0.35">
      <c r="A344" s="2">
        <v>1000</v>
      </c>
      <c r="B344" s="2">
        <v>1380</v>
      </c>
      <c r="C344" s="2">
        <v>98.283676999999997</v>
      </c>
      <c r="D344" s="2">
        <v>98.283676999999997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0" x14ac:dyDescent="0.35">
      <c r="A345" s="2">
        <v>1000</v>
      </c>
      <c r="B345" s="2">
        <v>1370</v>
      </c>
      <c r="C345" s="2">
        <v>98.283804000000003</v>
      </c>
      <c r="D345" s="2">
        <v>98.283804000000003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x14ac:dyDescent="0.35">
      <c r="A346" s="2">
        <v>1000</v>
      </c>
      <c r="B346" s="2">
        <v>1360</v>
      </c>
      <c r="C346" s="2">
        <v>98.283940999999999</v>
      </c>
      <c r="D346" s="2">
        <v>98.283940999999999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x14ac:dyDescent="0.35">
      <c r="A347" s="2">
        <v>1000</v>
      </c>
      <c r="B347" s="2">
        <v>1350</v>
      </c>
      <c r="C347" s="2">
        <v>98.284088999999994</v>
      </c>
      <c r="D347" s="2">
        <v>98.284088999999994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x14ac:dyDescent="0.35">
      <c r="A348" s="2">
        <v>1000</v>
      </c>
      <c r="B348" s="2">
        <v>1340</v>
      </c>
      <c r="C348" s="2">
        <v>98.284248000000005</v>
      </c>
      <c r="D348" s="2">
        <v>98.284248000000005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x14ac:dyDescent="0.35">
      <c r="A349" s="2">
        <v>1000</v>
      </c>
      <c r="B349" s="2">
        <v>1330</v>
      </c>
      <c r="C349" s="2">
        <v>98.284417000000005</v>
      </c>
      <c r="D349" s="2">
        <v>98.284417000000005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0" x14ac:dyDescent="0.35">
      <c r="A350" s="2">
        <v>1000</v>
      </c>
      <c r="B350" s="2">
        <v>1320</v>
      </c>
      <c r="C350" s="2">
        <v>98.284599</v>
      </c>
      <c r="D350" s="2">
        <v>98.284599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x14ac:dyDescent="0.35">
      <c r="A351" s="2">
        <v>1000</v>
      </c>
      <c r="B351" s="2">
        <v>1310</v>
      </c>
      <c r="C351" s="2">
        <v>98.284791999999996</v>
      </c>
      <c r="D351" s="2">
        <v>98.284791999999996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0" x14ac:dyDescent="0.35">
      <c r="A352" s="2">
        <v>1000</v>
      </c>
      <c r="B352" s="2">
        <v>1300</v>
      </c>
      <c r="C352" s="2">
        <v>98.284998000000002</v>
      </c>
      <c r="D352" s="2">
        <v>98.284998000000002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x14ac:dyDescent="0.35">
      <c r="A353" s="2">
        <v>1000</v>
      </c>
      <c r="B353" s="2">
        <v>1290</v>
      </c>
      <c r="C353" s="2">
        <v>98.285216000000005</v>
      </c>
      <c r="D353" s="2">
        <v>98.285216000000005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x14ac:dyDescent="0.35">
      <c r="A354" s="2">
        <v>1000</v>
      </c>
      <c r="B354" s="2">
        <v>1280</v>
      </c>
      <c r="C354" s="2">
        <v>98.285447000000005</v>
      </c>
      <c r="D354" s="2">
        <v>98.285447000000005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0" x14ac:dyDescent="0.35">
      <c r="A355" s="2">
        <v>1000</v>
      </c>
      <c r="B355" s="2">
        <v>1270</v>
      </c>
      <c r="C355" s="2">
        <v>98.285691</v>
      </c>
      <c r="D355" s="2">
        <v>98.285691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</row>
    <row r="356" spans="1:10" x14ac:dyDescent="0.35">
      <c r="A356" s="2">
        <v>1000</v>
      </c>
      <c r="B356" s="2">
        <v>1260</v>
      </c>
      <c r="C356" s="2">
        <v>98.285949000000002</v>
      </c>
      <c r="D356" s="2">
        <v>98.285949000000002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</row>
    <row r="357" spans="1:10" x14ac:dyDescent="0.35">
      <c r="A357" s="2">
        <v>1000</v>
      </c>
      <c r="B357" s="2">
        <v>1250</v>
      </c>
      <c r="C357" s="2">
        <v>98.286221999999995</v>
      </c>
      <c r="D357" s="2">
        <v>98.286221999999995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</row>
    <row r="358" spans="1:10" x14ac:dyDescent="0.35">
      <c r="A358" s="2">
        <v>1000</v>
      </c>
      <c r="B358" s="2">
        <v>1240</v>
      </c>
      <c r="C358" s="2">
        <v>98.286508999999995</v>
      </c>
      <c r="D358" s="2">
        <v>98.286508999999995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</row>
    <row r="359" spans="1:10" x14ac:dyDescent="0.35">
      <c r="A359" s="2">
        <v>1000</v>
      </c>
      <c r="B359" s="2">
        <v>1230</v>
      </c>
      <c r="C359" s="2">
        <v>98.285956999999996</v>
      </c>
      <c r="D359" s="2">
        <v>97.590812</v>
      </c>
      <c r="E359" s="2">
        <v>0.69514600000000004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</row>
    <row r="360" spans="1:10" x14ac:dyDescent="0.35">
      <c r="A360" s="2">
        <v>1000</v>
      </c>
      <c r="B360" s="2">
        <v>1220</v>
      </c>
      <c r="C360" s="2">
        <v>97.591098000000002</v>
      </c>
      <c r="D360" s="2">
        <v>96.783124999999998</v>
      </c>
      <c r="E360" s="2">
        <v>0.80797300000000005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0" x14ac:dyDescent="0.35">
      <c r="A361" s="2">
        <v>1000</v>
      </c>
      <c r="B361" s="2">
        <v>1210</v>
      </c>
      <c r="C361" s="2">
        <v>96.783428999999998</v>
      </c>
      <c r="D361" s="2">
        <v>96.008933999999996</v>
      </c>
      <c r="E361" s="2">
        <v>0.77449500000000004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x14ac:dyDescent="0.35">
      <c r="A362" s="2">
        <v>1000</v>
      </c>
      <c r="B362" s="2">
        <v>1200</v>
      </c>
      <c r="C362" s="2">
        <v>96.009253999999999</v>
      </c>
      <c r="D362" s="2">
        <v>95.266650999999996</v>
      </c>
      <c r="E362" s="2">
        <v>0.74260300000000001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x14ac:dyDescent="0.35">
      <c r="A363" s="2">
        <v>1000</v>
      </c>
      <c r="B363" s="2">
        <v>1190</v>
      </c>
      <c r="C363" s="2">
        <v>95.267121000000003</v>
      </c>
      <c r="D363" s="2">
        <v>94.538674</v>
      </c>
      <c r="E363" s="2">
        <v>0.70716900000000005</v>
      </c>
      <c r="F363" s="2">
        <v>0</v>
      </c>
      <c r="G363" s="2">
        <v>0</v>
      </c>
      <c r="H363" s="2">
        <v>0</v>
      </c>
      <c r="I363" s="2">
        <v>2.1277999999999998E-2</v>
      </c>
      <c r="J363" s="2">
        <v>0</v>
      </c>
    </row>
    <row r="364" spans="1:10" x14ac:dyDescent="0.35">
      <c r="A364" s="2">
        <v>1000</v>
      </c>
      <c r="B364" s="2">
        <v>1180</v>
      </c>
      <c r="C364" s="2">
        <v>94.540171000000001</v>
      </c>
      <c r="D364" s="2">
        <v>93.838624999999993</v>
      </c>
      <c r="E364" s="2">
        <v>0.67740699999999998</v>
      </c>
      <c r="F364" s="2">
        <v>0</v>
      </c>
      <c r="G364" s="2">
        <v>0</v>
      </c>
      <c r="H364" s="2">
        <v>0</v>
      </c>
      <c r="I364" s="2">
        <v>2.4139000000000001E-2</v>
      </c>
      <c r="J364" s="2">
        <v>0</v>
      </c>
    </row>
    <row r="365" spans="1:10" x14ac:dyDescent="0.35">
      <c r="A365" s="2">
        <v>1000</v>
      </c>
      <c r="B365" s="2">
        <v>1170</v>
      </c>
      <c r="C365" s="2">
        <v>93.840136999999999</v>
      </c>
      <c r="D365" s="2">
        <v>93.166506999999996</v>
      </c>
      <c r="E365" s="2">
        <v>0.64941499999999996</v>
      </c>
      <c r="F365" s="2">
        <v>0</v>
      </c>
      <c r="G365" s="2">
        <v>0</v>
      </c>
      <c r="H365" s="2">
        <v>0</v>
      </c>
      <c r="I365" s="2">
        <v>2.4215E-2</v>
      </c>
      <c r="J365" s="2">
        <v>0</v>
      </c>
    </row>
    <row r="366" spans="1:10" x14ac:dyDescent="0.35">
      <c r="A366" s="2">
        <v>1000</v>
      </c>
      <c r="B366" s="2">
        <v>1160</v>
      </c>
      <c r="C366" s="2">
        <v>93.168035000000003</v>
      </c>
      <c r="D366" s="2">
        <v>92.520989999999998</v>
      </c>
      <c r="E366" s="2">
        <v>0.62268100000000004</v>
      </c>
      <c r="F366" s="2">
        <v>0</v>
      </c>
      <c r="G366" s="2">
        <v>0</v>
      </c>
      <c r="H366" s="2">
        <v>0</v>
      </c>
      <c r="I366" s="2">
        <v>2.4365000000000001E-2</v>
      </c>
      <c r="J366" s="2">
        <v>0</v>
      </c>
    </row>
    <row r="367" spans="1:10" x14ac:dyDescent="0.35">
      <c r="A367" s="2">
        <v>1000</v>
      </c>
      <c r="B367" s="2">
        <v>1150</v>
      </c>
      <c r="C367" s="2">
        <v>92.522065999999995</v>
      </c>
      <c r="D367" s="2">
        <v>90.342394999999996</v>
      </c>
      <c r="E367" s="2">
        <v>0.85718499999999997</v>
      </c>
      <c r="F367" s="2">
        <v>0</v>
      </c>
      <c r="G367" s="2">
        <v>0</v>
      </c>
      <c r="H367" s="2">
        <v>1.3064849999999999</v>
      </c>
      <c r="I367" s="2">
        <v>1.6001000000000001E-2</v>
      </c>
      <c r="J367" s="2">
        <v>0</v>
      </c>
    </row>
    <row r="368" spans="1:10" x14ac:dyDescent="0.35">
      <c r="A368" s="2">
        <v>1000</v>
      </c>
      <c r="B368" s="2">
        <v>1140</v>
      </c>
      <c r="C368" s="2">
        <v>90.343275000000006</v>
      </c>
      <c r="D368" s="2">
        <v>84.037711999999999</v>
      </c>
      <c r="E368" s="2">
        <v>1.4800519999999999</v>
      </c>
      <c r="F368" s="2">
        <v>0</v>
      </c>
      <c r="G368" s="2">
        <v>0</v>
      </c>
      <c r="H368" s="2">
        <v>4.8255119999999998</v>
      </c>
      <c r="I368" s="2">
        <v>0</v>
      </c>
      <c r="J368" s="2">
        <v>0</v>
      </c>
    </row>
    <row r="369" spans="1:10" x14ac:dyDescent="0.35">
      <c r="A369" s="2">
        <v>1000</v>
      </c>
      <c r="B369" s="2">
        <v>1130</v>
      </c>
      <c r="C369" s="2">
        <v>84.037863999999999</v>
      </c>
      <c r="D369" s="2">
        <v>78.551181</v>
      </c>
      <c r="E369" s="2">
        <v>1.2704329999999999</v>
      </c>
      <c r="F369" s="2">
        <v>0</v>
      </c>
      <c r="G369" s="2">
        <v>0</v>
      </c>
      <c r="H369" s="2">
        <v>4.2162499999999996</v>
      </c>
      <c r="I369" s="2">
        <v>0</v>
      </c>
      <c r="J369" s="2">
        <v>0</v>
      </c>
    </row>
    <row r="370" spans="1:10" x14ac:dyDescent="0.35">
      <c r="A370" s="2">
        <v>1000</v>
      </c>
      <c r="B370" s="2">
        <v>1120</v>
      </c>
      <c r="C370" s="2">
        <v>78.553100000000001</v>
      </c>
      <c r="D370" s="2">
        <v>72.711005999999998</v>
      </c>
      <c r="E370" s="2">
        <v>0.67130699999999999</v>
      </c>
      <c r="F370" s="2">
        <v>2.0842619999999998</v>
      </c>
      <c r="G370" s="2">
        <v>0</v>
      </c>
      <c r="H370" s="2">
        <v>3.0865260000000001</v>
      </c>
      <c r="I370" s="2">
        <v>0</v>
      </c>
      <c r="J370" s="2">
        <v>0</v>
      </c>
    </row>
    <row r="371" spans="1:10" x14ac:dyDescent="0.35">
      <c r="A371" s="2">
        <v>1000</v>
      </c>
      <c r="B371" s="2">
        <v>1110</v>
      </c>
      <c r="C371" s="2">
        <v>72.714551</v>
      </c>
      <c r="D371" s="2">
        <v>67.534308999999993</v>
      </c>
      <c r="E371" s="2">
        <v>0.48629299999999998</v>
      </c>
      <c r="F371" s="2">
        <v>2.1218349999999999</v>
      </c>
      <c r="G371" s="2">
        <v>0</v>
      </c>
      <c r="H371" s="2">
        <v>2.5451100000000002</v>
      </c>
      <c r="I371" s="2">
        <v>2.7004E-2</v>
      </c>
      <c r="J371" s="2">
        <v>0</v>
      </c>
    </row>
    <row r="372" spans="1:10" x14ac:dyDescent="0.35">
      <c r="A372" s="2">
        <v>1000</v>
      </c>
      <c r="B372" s="2">
        <v>1100</v>
      </c>
      <c r="C372" s="2">
        <v>67.538813000000005</v>
      </c>
      <c r="D372" s="2">
        <v>63.080258000000001</v>
      </c>
      <c r="E372" s="2">
        <v>0.42840600000000001</v>
      </c>
      <c r="F372" s="2">
        <v>1.7761009999999999</v>
      </c>
      <c r="G372" s="2">
        <v>0</v>
      </c>
      <c r="H372" s="2">
        <v>2.2382919999999999</v>
      </c>
      <c r="I372" s="2">
        <v>1.5755999999999999E-2</v>
      </c>
      <c r="J372" s="2">
        <v>0</v>
      </c>
    </row>
    <row r="373" spans="1:10" x14ac:dyDescent="0.35">
      <c r="A373" s="2">
        <v>1000</v>
      </c>
      <c r="B373" s="2">
        <v>1090</v>
      </c>
      <c r="C373" s="2">
        <v>63.084845999999999</v>
      </c>
      <c r="D373" s="2">
        <v>59.184770999999998</v>
      </c>
      <c r="E373" s="2">
        <v>0.385656</v>
      </c>
      <c r="F373" s="2">
        <v>1.511533</v>
      </c>
      <c r="G373" s="2">
        <v>0</v>
      </c>
      <c r="H373" s="2">
        <v>1.988604</v>
      </c>
      <c r="I373" s="2">
        <v>1.4282E-2</v>
      </c>
      <c r="J373" s="2">
        <v>0</v>
      </c>
    </row>
    <row r="374" spans="1:10" x14ac:dyDescent="0.35">
      <c r="A374" s="2">
        <v>1000</v>
      </c>
      <c r="B374" s="2">
        <v>1080</v>
      </c>
      <c r="C374" s="2">
        <v>59.189188999999999</v>
      </c>
      <c r="D374" s="2">
        <v>55.561078999999999</v>
      </c>
      <c r="E374" s="2">
        <v>0.49007000000000001</v>
      </c>
      <c r="F374" s="2">
        <v>0.94120499999999996</v>
      </c>
      <c r="G374" s="2">
        <v>0.20927000000000001</v>
      </c>
      <c r="H374" s="2">
        <v>1.9787170000000001</v>
      </c>
      <c r="I374" s="2">
        <v>8.848E-3</v>
      </c>
      <c r="J374" s="2">
        <v>0</v>
      </c>
    </row>
    <row r="375" spans="1:10" x14ac:dyDescent="0.35">
      <c r="A375" s="2">
        <v>1000</v>
      </c>
      <c r="B375" s="2">
        <v>1070</v>
      </c>
      <c r="C375" s="2">
        <v>55.566325999999997</v>
      </c>
      <c r="D375" s="2">
        <v>52.385283999999999</v>
      </c>
      <c r="E375" s="2">
        <v>0.453509</v>
      </c>
      <c r="F375" s="2">
        <v>0.89261599999999997</v>
      </c>
      <c r="G375" s="2">
        <v>0</v>
      </c>
      <c r="H375" s="2">
        <v>1.826616</v>
      </c>
      <c r="I375" s="2">
        <v>8.3020000000000004E-3</v>
      </c>
      <c r="J375" s="2">
        <v>0</v>
      </c>
    </row>
    <row r="376" spans="1:10" x14ac:dyDescent="0.35">
      <c r="A376" s="2">
        <v>1000</v>
      </c>
      <c r="B376" s="2">
        <v>1060</v>
      </c>
      <c r="C376" s="2">
        <v>52.389417999999999</v>
      </c>
      <c r="D376" s="2">
        <v>49.604576000000002</v>
      </c>
      <c r="E376" s="2">
        <v>0.39945599999999998</v>
      </c>
      <c r="F376" s="2">
        <v>0.70445800000000003</v>
      </c>
      <c r="G376" s="2">
        <v>0</v>
      </c>
      <c r="H376" s="2">
        <v>1.6718919999999999</v>
      </c>
      <c r="I376" s="2">
        <v>9.0360000000000006E-3</v>
      </c>
      <c r="J376" s="2">
        <v>0</v>
      </c>
    </row>
    <row r="377" spans="1:10" x14ac:dyDescent="0.35">
      <c r="A377" s="2">
        <v>1000</v>
      </c>
      <c r="B377" s="2">
        <v>1050</v>
      </c>
      <c r="C377" s="2">
        <v>49.608635999999997</v>
      </c>
      <c r="D377" s="2">
        <v>47.137749999999997</v>
      </c>
      <c r="E377" s="2">
        <v>0.35515200000000002</v>
      </c>
      <c r="F377" s="2">
        <v>0.56165500000000002</v>
      </c>
      <c r="G377" s="2">
        <v>0</v>
      </c>
      <c r="H377" s="2">
        <v>1.54392</v>
      </c>
      <c r="I377" s="2">
        <v>1.0159E-2</v>
      </c>
      <c r="J377" s="2">
        <v>0</v>
      </c>
    </row>
    <row r="378" spans="1:10" x14ac:dyDescent="0.35">
      <c r="A378" s="2">
        <v>1000</v>
      </c>
      <c r="B378" s="2">
        <v>1040</v>
      </c>
      <c r="C378" s="2">
        <v>47.141767999999999</v>
      </c>
      <c r="D378" s="2">
        <v>44.923672000000003</v>
      </c>
      <c r="E378" s="2">
        <v>0.31818999999999997</v>
      </c>
      <c r="F378" s="2">
        <v>0.45090000000000002</v>
      </c>
      <c r="G378" s="2">
        <v>0</v>
      </c>
      <c r="H378" s="2">
        <v>1.43716</v>
      </c>
      <c r="I378" s="2">
        <v>1.1846000000000001E-2</v>
      </c>
      <c r="J378" s="2">
        <v>0</v>
      </c>
    </row>
    <row r="379" spans="1:10" x14ac:dyDescent="0.35">
      <c r="A379" s="2">
        <v>1000</v>
      </c>
      <c r="B379" s="2">
        <v>1030</v>
      </c>
      <c r="C379" s="2">
        <v>44.927675000000001</v>
      </c>
      <c r="D379" s="2">
        <v>42.915005000000001</v>
      </c>
      <c r="E379" s="2">
        <v>0.28702299999999997</v>
      </c>
      <c r="F379" s="2">
        <v>0.363089</v>
      </c>
      <c r="G379" s="2">
        <v>0</v>
      </c>
      <c r="H379" s="2">
        <v>1.3481559999999999</v>
      </c>
      <c r="I379" s="2">
        <v>1.4402E-2</v>
      </c>
      <c r="J379" s="2">
        <v>0</v>
      </c>
    </row>
    <row r="380" spans="1:10" x14ac:dyDescent="0.35">
      <c r="A380" s="2">
        <v>1000</v>
      </c>
      <c r="B380" s="2">
        <v>1020</v>
      </c>
      <c r="C380" s="2">
        <v>42.919020000000003</v>
      </c>
      <c r="D380" s="2">
        <v>41.074067999999997</v>
      </c>
      <c r="E380" s="2">
        <v>0.260542</v>
      </c>
      <c r="F380" s="2">
        <v>0.29155599999999998</v>
      </c>
      <c r="G380" s="2">
        <v>0</v>
      </c>
      <c r="H380" s="2">
        <v>1.2746820000000001</v>
      </c>
      <c r="I380" s="2">
        <v>1.8172000000000001E-2</v>
      </c>
      <c r="J380" s="2">
        <v>0</v>
      </c>
    </row>
    <row r="381" spans="1:10" x14ac:dyDescent="0.35">
      <c r="A381" s="2">
        <v>1000</v>
      </c>
      <c r="B381" s="2">
        <v>1010</v>
      </c>
      <c r="C381" s="2">
        <v>41.078125</v>
      </c>
      <c r="D381" s="2">
        <v>39.369563999999997</v>
      </c>
      <c r="E381" s="2">
        <v>0.23794199999999999</v>
      </c>
      <c r="F381" s="2">
        <v>0.23109499999999999</v>
      </c>
      <c r="G381" s="2">
        <v>0</v>
      </c>
      <c r="H381" s="2">
        <v>1.2158389999999999</v>
      </c>
      <c r="I381" s="2">
        <v>2.3685000000000001E-2</v>
      </c>
      <c r="J381" s="2">
        <v>0</v>
      </c>
    </row>
    <row r="382" spans="1:10" x14ac:dyDescent="0.35">
      <c r="A382" s="2">
        <v>1000</v>
      </c>
      <c r="B382" s="2">
        <v>1000</v>
      </c>
      <c r="C382" s="2">
        <v>39.373705000000001</v>
      </c>
      <c r="D382" s="2">
        <v>37.773209999999999</v>
      </c>
      <c r="E382" s="2">
        <v>0.21862999999999999</v>
      </c>
      <c r="F382" s="2">
        <v>0.17664299999999999</v>
      </c>
      <c r="G382" s="2">
        <v>0</v>
      </c>
      <c r="H382" s="2">
        <v>1.1728769999999999</v>
      </c>
      <c r="I382" s="2">
        <v>3.2344999999999999E-2</v>
      </c>
      <c r="J382" s="2">
        <v>0</v>
      </c>
    </row>
    <row r="383" spans="1:10" x14ac:dyDescent="0.35">
      <c r="A383" s="2">
        <v>1000</v>
      </c>
      <c r="B383" s="2">
        <v>990</v>
      </c>
      <c r="C383" s="2">
        <v>37.777571999999999</v>
      </c>
      <c r="D383" s="2">
        <v>36.24736</v>
      </c>
      <c r="E383" s="2">
        <v>0.20247499999999999</v>
      </c>
      <c r="F383" s="2">
        <v>0.11627999999999999</v>
      </c>
      <c r="G383" s="2">
        <v>0</v>
      </c>
      <c r="H383" s="2">
        <v>1.1595709999999999</v>
      </c>
      <c r="I383" s="2">
        <v>5.1886000000000002E-2</v>
      </c>
      <c r="J383" s="2">
        <v>0</v>
      </c>
    </row>
    <row r="384" spans="1:10" x14ac:dyDescent="0.35">
      <c r="A384" s="2">
        <v>1000</v>
      </c>
      <c r="B384" s="2">
        <v>980</v>
      </c>
      <c r="C384" s="2">
        <v>36.252690999999999</v>
      </c>
      <c r="D384" s="2">
        <v>34.674568999999998</v>
      </c>
      <c r="E384" s="2">
        <v>0.19028</v>
      </c>
      <c r="F384" s="2">
        <v>0</v>
      </c>
      <c r="G384" s="2">
        <v>0</v>
      </c>
      <c r="H384" s="2">
        <v>1.2589999999999999</v>
      </c>
      <c r="I384" s="2">
        <v>0.12884300000000001</v>
      </c>
      <c r="J384" s="2">
        <v>0</v>
      </c>
    </row>
    <row r="385" spans="1:11" x14ac:dyDescent="0.35">
      <c r="A385" s="2">
        <v>1000</v>
      </c>
      <c r="B385" s="2">
        <v>970</v>
      </c>
      <c r="C385" s="2">
        <v>34.679279999999999</v>
      </c>
      <c r="D385" s="2">
        <v>33.155532999999998</v>
      </c>
      <c r="E385" s="2">
        <v>0.168216</v>
      </c>
      <c r="F385" s="2">
        <v>0</v>
      </c>
      <c r="G385" s="2">
        <v>0</v>
      </c>
      <c r="H385" s="2">
        <v>1.209832</v>
      </c>
      <c r="I385" s="2">
        <v>0.145699</v>
      </c>
      <c r="J385" s="2">
        <v>0</v>
      </c>
    </row>
    <row r="386" spans="1:11" x14ac:dyDescent="0.35">
      <c r="A386" s="2">
        <v>1000</v>
      </c>
      <c r="B386" s="2">
        <v>960</v>
      </c>
      <c r="C386" s="2">
        <v>33.160353999999998</v>
      </c>
      <c r="D386" s="2">
        <v>31.252738999999998</v>
      </c>
      <c r="E386" s="2">
        <v>0.18440999999999999</v>
      </c>
      <c r="F386" s="2">
        <v>0</v>
      </c>
      <c r="G386" s="2">
        <v>0</v>
      </c>
      <c r="H386" s="2">
        <v>1.5297540000000001</v>
      </c>
      <c r="I386" s="2">
        <v>0.14946899999999999</v>
      </c>
      <c r="J386" s="2">
        <v>4.3983000000000001E-2</v>
      </c>
    </row>
    <row r="387" spans="1:11" x14ac:dyDescent="0.35">
      <c r="A387" s="2">
        <v>1000</v>
      </c>
      <c r="B387" s="2">
        <v>950</v>
      </c>
      <c r="C387" s="2">
        <v>31.301559000000001</v>
      </c>
      <c r="D387" s="2">
        <v>29.140564000000001</v>
      </c>
      <c r="E387" s="2">
        <v>0.18688299999999999</v>
      </c>
      <c r="F387" s="2">
        <v>0</v>
      </c>
      <c r="G387" s="2">
        <v>0</v>
      </c>
      <c r="H387" s="2">
        <v>1.7133510000000001</v>
      </c>
      <c r="I387" s="2">
        <v>0.142566</v>
      </c>
      <c r="J387" s="2">
        <v>0.11819499999999999</v>
      </c>
    </row>
    <row r="388" spans="1:11" x14ac:dyDescent="0.35">
      <c r="A388" s="2">
        <v>1000</v>
      </c>
      <c r="B388" s="2">
        <v>940</v>
      </c>
      <c r="C388" s="2">
        <v>29.263477000000002</v>
      </c>
      <c r="D388" s="2">
        <v>27.202311000000002</v>
      </c>
      <c r="E388" s="2">
        <v>0.164996</v>
      </c>
      <c r="F388" s="2">
        <v>0</v>
      </c>
      <c r="G388" s="2">
        <v>0</v>
      </c>
      <c r="H388" s="2">
        <v>1.5857079999999999</v>
      </c>
      <c r="I388" s="2">
        <v>0.12314799999999999</v>
      </c>
      <c r="J388" s="2">
        <v>0.18731400000000001</v>
      </c>
    </row>
    <row r="389" spans="1:11" x14ac:dyDescent="0.35">
      <c r="A389" s="2">
        <v>1000</v>
      </c>
      <c r="B389" s="2">
        <v>930</v>
      </c>
      <c r="C389" s="2">
        <v>27.394245000000002</v>
      </c>
      <c r="D389" s="2">
        <v>25.414556000000001</v>
      </c>
      <c r="E389" s="2">
        <v>0.14658399999999999</v>
      </c>
      <c r="F389" s="2">
        <v>0</v>
      </c>
      <c r="G389" s="2">
        <v>0</v>
      </c>
      <c r="H389" s="2">
        <v>1.4740329999999999</v>
      </c>
      <c r="I389" s="2">
        <v>0.107156</v>
      </c>
      <c r="J389" s="2">
        <v>0.251915</v>
      </c>
    </row>
    <row r="390" spans="1:11" x14ac:dyDescent="0.35">
      <c r="A390" s="2">
        <v>1000</v>
      </c>
      <c r="B390" s="2">
        <v>920</v>
      </c>
      <c r="C390" s="2">
        <v>25.671004</v>
      </c>
      <c r="D390" s="2">
        <v>23.758254999999998</v>
      </c>
      <c r="E390" s="2">
        <v>0.131019</v>
      </c>
      <c r="F390" s="2">
        <v>0</v>
      </c>
      <c r="G390" s="2">
        <v>0</v>
      </c>
      <c r="H390" s="2">
        <v>1.3754230000000001</v>
      </c>
      <c r="I390" s="2">
        <v>9.3844999999999998E-2</v>
      </c>
      <c r="J390" s="2">
        <v>0.31246299999999999</v>
      </c>
    </row>
    <row r="391" spans="1:11" x14ac:dyDescent="0.35">
      <c r="A391" s="2">
        <v>1000</v>
      </c>
      <c r="B391" s="2">
        <v>910</v>
      </c>
      <c r="C391" s="2">
        <v>24.075168000000001</v>
      </c>
      <c r="D391" s="2">
        <v>22.217745000000001</v>
      </c>
      <c r="E391" s="2">
        <v>0.117811</v>
      </c>
      <c r="F391" s="2">
        <v>0</v>
      </c>
      <c r="G391" s="2">
        <v>0</v>
      </c>
      <c r="H391" s="2">
        <v>1.2876350000000001</v>
      </c>
      <c r="I391" s="2">
        <v>8.2640000000000005E-2</v>
      </c>
      <c r="J391" s="2">
        <v>0.369338</v>
      </c>
    </row>
    <row r="392" spans="1:11" x14ac:dyDescent="0.35">
      <c r="A392" s="2">
        <v>1000</v>
      </c>
      <c r="B392" s="2">
        <v>900</v>
      </c>
      <c r="C392" s="2">
        <v>22.591452</v>
      </c>
      <c r="D392" s="2">
        <v>20.780166999999999</v>
      </c>
      <c r="E392" s="2">
        <v>0.10656</v>
      </c>
      <c r="F392" s="2">
        <v>0</v>
      </c>
      <c r="G392" s="2">
        <v>0</v>
      </c>
      <c r="H392" s="2">
        <v>1.208779</v>
      </c>
      <c r="I392" s="2">
        <v>7.3104000000000002E-2</v>
      </c>
      <c r="J392" s="2">
        <v>0.42284300000000002</v>
      </c>
    </row>
    <row r="394" spans="1:11" x14ac:dyDescent="0.35">
      <c r="A394" s="2" t="s">
        <v>265</v>
      </c>
      <c r="B394" s="2" t="s">
        <v>539</v>
      </c>
    </row>
    <row r="396" spans="1:11" x14ac:dyDescent="0.35">
      <c r="A396" s="2" t="s">
        <v>429</v>
      </c>
      <c r="B396" s="2" t="s">
        <v>431</v>
      </c>
    </row>
    <row r="397" spans="1:11" x14ac:dyDescent="0.35">
      <c r="A397" s="2" t="s">
        <v>268</v>
      </c>
      <c r="B397" s="2" t="s">
        <v>269</v>
      </c>
      <c r="C397" s="2" t="s">
        <v>270</v>
      </c>
      <c r="D397" s="2" t="s">
        <v>5</v>
      </c>
      <c r="E397" s="2" t="s">
        <v>297</v>
      </c>
      <c r="F397" s="2" t="s">
        <v>381</v>
      </c>
      <c r="G397" s="2" t="s">
        <v>352</v>
      </c>
      <c r="H397" s="2" t="s">
        <v>302</v>
      </c>
      <c r="I397" s="2" t="s">
        <v>411</v>
      </c>
      <c r="J397" s="2" t="s">
        <v>326</v>
      </c>
      <c r="K397" s="2" t="s">
        <v>428</v>
      </c>
    </row>
    <row r="398" spans="1:11" x14ac:dyDescent="0.35">
      <c r="A398" s="2">
        <v>1000</v>
      </c>
      <c r="B398" s="2">
        <v>1500</v>
      </c>
      <c r="C398" s="2">
        <v>98.282872999999995</v>
      </c>
      <c r="D398" s="2">
        <v>40.764747999999997</v>
      </c>
      <c r="E398" s="2">
        <v>40.764747999999997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</row>
    <row r="399" spans="1:11" x14ac:dyDescent="0.35">
      <c r="A399" s="2">
        <v>1000</v>
      </c>
      <c r="B399" s="2">
        <v>1500</v>
      </c>
      <c r="C399" s="2">
        <v>98.282872999999995</v>
      </c>
      <c r="D399" s="2">
        <v>40.764747999999997</v>
      </c>
      <c r="E399" s="2">
        <v>40.764747999999997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</row>
    <row r="400" spans="1:11" x14ac:dyDescent="0.35">
      <c r="A400" s="2">
        <v>1000</v>
      </c>
      <c r="B400" s="2">
        <v>1490</v>
      </c>
      <c r="C400" s="2">
        <v>98.282894999999996</v>
      </c>
      <c r="D400" s="2">
        <v>40.719904999999997</v>
      </c>
      <c r="E400" s="2">
        <v>40.719904999999997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</row>
    <row r="401" spans="1:11" x14ac:dyDescent="0.35">
      <c r="A401" s="2">
        <v>1000</v>
      </c>
      <c r="B401" s="2">
        <v>1480</v>
      </c>
      <c r="C401" s="2">
        <v>98.282923999999994</v>
      </c>
      <c r="D401" s="2">
        <v>40.675085000000003</v>
      </c>
      <c r="E401" s="2">
        <v>40.675085000000003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</row>
    <row r="402" spans="1:11" x14ac:dyDescent="0.35">
      <c r="A402" s="2">
        <v>1000</v>
      </c>
      <c r="B402" s="2">
        <v>1470</v>
      </c>
      <c r="C402" s="2">
        <v>98.282960000000003</v>
      </c>
      <c r="D402" s="2">
        <v>40.630291</v>
      </c>
      <c r="E402" s="2">
        <v>40.630291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</row>
    <row r="403" spans="1:11" x14ac:dyDescent="0.35">
      <c r="A403" s="2">
        <v>1000</v>
      </c>
      <c r="B403" s="2">
        <v>1460</v>
      </c>
      <c r="C403" s="2">
        <v>98.283005000000003</v>
      </c>
      <c r="D403" s="2">
        <v>40.585523999999999</v>
      </c>
      <c r="E403" s="2">
        <v>40.585523999999999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</row>
    <row r="404" spans="1:11" x14ac:dyDescent="0.35">
      <c r="A404" s="2">
        <v>1000</v>
      </c>
      <c r="B404" s="2">
        <v>1450</v>
      </c>
      <c r="C404" s="2">
        <v>98.283057999999997</v>
      </c>
      <c r="D404" s="2">
        <v>40.540784000000002</v>
      </c>
      <c r="E404" s="2">
        <v>40.540784000000002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</row>
    <row r="405" spans="1:11" x14ac:dyDescent="0.35">
      <c r="A405" s="2">
        <v>1000</v>
      </c>
      <c r="B405" s="2">
        <v>1440</v>
      </c>
      <c r="C405" s="2">
        <v>98.283119999999997</v>
      </c>
      <c r="D405" s="2">
        <v>40.496073000000003</v>
      </c>
      <c r="E405" s="2">
        <v>40.496073000000003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</row>
    <row r="406" spans="1:11" x14ac:dyDescent="0.35">
      <c r="A406" s="2">
        <v>1000</v>
      </c>
      <c r="B406" s="2">
        <v>1430</v>
      </c>
      <c r="C406" s="2">
        <v>98.283190000000005</v>
      </c>
      <c r="D406" s="2">
        <v>40.451391999999998</v>
      </c>
      <c r="E406" s="2">
        <v>40.451391999999998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</row>
    <row r="407" spans="1:11" x14ac:dyDescent="0.35">
      <c r="A407" s="2">
        <v>1000</v>
      </c>
      <c r="B407" s="2">
        <v>1420</v>
      </c>
      <c r="C407" s="2">
        <v>98.283269000000004</v>
      </c>
      <c r="D407" s="2">
        <v>40.406742999999999</v>
      </c>
      <c r="E407" s="2">
        <v>40.406742999999999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</row>
    <row r="408" spans="1:11" x14ac:dyDescent="0.35">
      <c r="A408" s="2">
        <v>1000</v>
      </c>
      <c r="B408" s="2">
        <v>1410</v>
      </c>
      <c r="C408" s="2">
        <v>98.283356999999995</v>
      </c>
      <c r="D408" s="2">
        <v>40.362124999999999</v>
      </c>
      <c r="E408" s="2">
        <v>40.362124999999999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</row>
    <row r="409" spans="1:11" x14ac:dyDescent="0.35">
      <c r="A409" s="2">
        <v>1000</v>
      </c>
      <c r="B409" s="2">
        <v>1400</v>
      </c>
      <c r="C409" s="2">
        <v>98.283454000000006</v>
      </c>
      <c r="D409" s="2">
        <v>40.317540999999999</v>
      </c>
      <c r="E409" s="2">
        <v>40.317540999999999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</row>
    <row r="410" spans="1:11" x14ac:dyDescent="0.35">
      <c r="A410" s="2">
        <v>1000</v>
      </c>
      <c r="B410" s="2">
        <v>1390</v>
      </c>
      <c r="C410" s="2">
        <v>98.283561000000006</v>
      </c>
      <c r="D410" s="2">
        <v>40.272992000000002</v>
      </c>
      <c r="E410" s="2">
        <v>40.272992000000002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</row>
    <row r="411" spans="1:11" x14ac:dyDescent="0.35">
      <c r="A411" s="2">
        <v>1000</v>
      </c>
      <c r="B411" s="2">
        <v>1380</v>
      </c>
      <c r="C411" s="2">
        <v>98.283676999999997</v>
      </c>
      <c r="D411" s="2">
        <v>40.228478000000003</v>
      </c>
      <c r="E411" s="2">
        <v>40.228478000000003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</row>
    <row r="412" spans="1:11" x14ac:dyDescent="0.35">
      <c r="A412" s="2">
        <v>1000</v>
      </c>
      <c r="B412" s="2">
        <v>1370</v>
      </c>
      <c r="C412" s="2">
        <v>98.283804000000003</v>
      </c>
      <c r="D412" s="2">
        <v>40.184001000000002</v>
      </c>
      <c r="E412" s="2">
        <v>40.184001000000002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</row>
    <row r="413" spans="1:11" x14ac:dyDescent="0.35">
      <c r="A413" s="2">
        <v>1000</v>
      </c>
      <c r="B413" s="2">
        <v>1360</v>
      </c>
      <c r="C413" s="2">
        <v>98.283940999999999</v>
      </c>
      <c r="D413" s="2">
        <v>40.139563000000003</v>
      </c>
      <c r="E413" s="2">
        <v>40.139563000000003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</row>
    <row r="414" spans="1:11" x14ac:dyDescent="0.35">
      <c r="A414" s="2">
        <v>1000</v>
      </c>
      <c r="B414" s="2">
        <v>1350</v>
      </c>
      <c r="C414" s="2">
        <v>98.284088999999994</v>
      </c>
      <c r="D414" s="2">
        <v>40.095163999999997</v>
      </c>
      <c r="E414" s="2">
        <v>40.095163999999997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</row>
    <row r="415" spans="1:11" x14ac:dyDescent="0.35">
      <c r="A415" s="2">
        <v>1000</v>
      </c>
      <c r="B415" s="2">
        <v>1340</v>
      </c>
      <c r="C415" s="2">
        <v>98.284248000000005</v>
      </c>
      <c r="D415" s="2">
        <v>40.050806000000001</v>
      </c>
      <c r="E415" s="2">
        <v>40.050806000000001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</row>
    <row r="416" spans="1:11" x14ac:dyDescent="0.35">
      <c r="A416" s="2">
        <v>1000</v>
      </c>
      <c r="B416" s="2">
        <v>1330</v>
      </c>
      <c r="C416" s="2">
        <v>98.284417000000005</v>
      </c>
      <c r="D416" s="2">
        <v>40.006489999999999</v>
      </c>
      <c r="E416" s="2">
        <v>40.006489999999999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</row>
    <row r="417" spans="1:11" x14ac:dyDescent="0.35">
      <c r="A417" s="2">
        <v>1000</v>
      </c>
      <c r="B417" s="2">
        <v>1320</v>
      </c>
      <c r="C417" s="2">
        <v>98.284599</v>
      </c>
      <c r="D417" s="2">
        <v>39.962217000000003</v>
      </c>
      <c r="E417" s="2">
        <v>39.962217000000003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</row>
    <row r="418" spans="1:11" x14ac:dyDescent="0.35">
      <c r="A418" s="2">
        <v>1000</v>
      </c>
      <c r="B418" s="2">
        <v>1310</v>
      </c>
      <c r="C418" s="2">
        <v>98.284791999999996</v>
      </c>
      <c r="D418" s="2">
        <v>39.917988000000001</v>
      </c>
      <c r="E418" s="2">
        <v>39.917988000000001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</row>
    <row r="419" spans="1:11" x14ac:dyDescent="0.35">
      <c r="A419" s="2">
        <v>1000</v>
      </c>
      <c r="B419" s="2">
        <v>1300</v>
      </c>
      <c r="C419" s="2">
        <v>98.284998000000002</v>
      </c>
      <c r="D419" s="2">
        <v>39.873804999999997</v>
      </c>
      <c r="E419" s="2">
        <v>39.873804999999997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</row>
    <row r="420" spans="1:11" x14ac:dyDescent="0.35">
      <c r="A420" s="2">
        <v>1000</v>
      </c>
      <c r="B420" s="2">
        <v>1290</v>
      </c>
      <c r="C420" s="2">
        <v>98.285216000000005</v>
      </c>
      <c r="D420" s="2">
        <v>39.829669000000003</v>
      </c>
      <c r="E420" s="2">
        <v>39.829669000000003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</row>
    <row r="421" spans="1:11" x14ac:dyDescent="0.35">
      <c r="A421" s="2">
        <v>1000</v>
      </c>
      <c r="B421" s="2">
        <v>1280</v>
      </c>
      <c r="C421" s="2">
        <v>98.285447000000005</v>
      </c>
      <c r="D421" s="2">
        <v>39.785581000000001</v>
      </c>
      <c r="E421" s="2">
        <v>39.785581000000001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</row>
    <row r="422" spans="1:11" x14ac:dyDescent="0.35">
      <c r="A422" s="2">
        <v>1000</v>
      </c>
      <c r="B422" s="2">
        <v>1270</v>
      </c>
      <c r="C422" s="2">
        <v>98.285691</v>
      </c>
      <c r="D422" s="2">
        <v>39.741543</v>
      </c>
      <c r="E422" s="2">
        <v>39.741543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</row>
    <row r="423" spans="1:11" x14ac:dyDescent="0.35">
      <c r="A423" s="2">
        <v>1000</v>
      </c>
      <c r="B423" s="2">
        <v>1260</v>
      </c>
      <c r="C423" s="2">
        <v>98.285949000000002</v>
      </c>
      <c r="D423" s="2">
        <v>39.697555000000001</v>
      </c>
      <c r="E423" s="2">
        <v>39.697555000000001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</row>
    <row r="424" spans="1:11" x14ac:dyDescent="0.35">
      <c r="A424" s="2">
        <v>1000</v>
      </c>
      <c r="B424" s="2">
        <v>1250</v>
      </c>
      <c r="C424" s="2">
        <v>98.286221999999995</v>
      </c>
      <c r="D424" s="2">
        <v>39.653618999999999</v>
      </c>
      <c r="E424" s="2">
        <v>39.653618999999999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</row>
    <row r="425" spans="1:11" x14ac:dyDescent="0.35">
      <c r="A425" s="2">
        <v>1000</v>
      </c>
      <c r="B425" s="2">
        <v>1240</v>
      </c>
      <c r="C425" s="2">
        <v>98.286508999999995</v>
      </c>
      <c r="D425" s="2">
        <v>39.609737000000003</v>
      </c>
      <c r="E425" s="2">
        <v>39.609737000000003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</row>
    <row r="426" spans="1:11" x14ac:dyDescent="0.35">
      <c r="A426" s="2">
        <v>1000</v>
      </c>
      <c r="B426" s="2">
        <v>1230</v>
      </c>
      <c r="C426" s="2">
        <v>98.285956999999996</v>
      </c>
      <c r="D426" s="2">
        <v>39.550271000000002</v>
      </c>
      <c r="E426" s="2">
        <v>39.331912000000003</v>
      </c>
      <c r="F426" s="2">
        <v>0.218359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</row>
    <row r="427" spans="1:11" x14ac:dyDescent="0.35">
      <c r="A427" s="2">
        <v>1000</v>
      </c>
      <c r="B427" s="2">
        <v>1220</v>
      </c>
      <c r="C427" s="2">
        <v>97.591098000000002</v>
      </c>
      <c r="D427" s="2">
        <v>39.270679000000001</v>
      </c>
      <c r="E427" s="2">
        <v>39.017234999999999</v>
      </c>
      <c r="F427" s="2">
        <v>0.253444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</row>
    <row r="428" spans="1:11" x14ac:dyDescent="0.35">
      <c r="A428" s="2">
        <v>1000</v>
      </c>
      <c r="B428" s="2">
        <v>1210</v>
      </c>
      <c r="C428" s="2">
        <v>96.783428999999998</v>
      </c>
      <c r="D428" s="2">
        <v>38.957217</v>
      </c>
      <c r="E428" s="2">
        <v>38.714619999999996</v>
      </c>
      <c r="F428" s="2">
        <v>0.24259700000000001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</row>
    <row r="429" spans="1:11" x14ac:dyDescent="0.35">
      <c r="A429" s="2">
        <v>1000</v>
      </c>
      <c r="B429" s="2">
        <v>1200</v>
      </c>
      <c r="C429" s="2">
        <v>96.009253999999999</v>
      </c>
      <c r="D429" s="2">
        <v>38.655757999999999</v>
      </c>
      <c r="E429" s="2">
        <v>38.423487999999999</v>
      </c>
      <c r="F429" s="2">
        <v>0.23227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</row>
    <row r="430" spans="1:11" x14ac:dyDescent="0.35">
      <c r="A430" s="2">
        <v>1000</v>
      </c>
      <c r="B430" s="2">
        <v>1190</v>
      </c>
      <c r="C430" s="2">
        <v>95.267121000000003</v>
      </c>
      <c r="D430" s="2">
        <v>38.365133</v>
      </c>
      <c r="E430" s="2">
        <v>38.138758000000003</v>
      </c>
      <c r="F430" s="2">
        <v>0.22086</v>
      </c>
      <c r="G430" s="2">
        <v>0</v>
      </c>
      <c r="H430" s="2">
        <v>0</v>
      </c>
      <c r="I430" s="2">
        <v>0</v>
      </c>
      <c r="J430" s="2">
        <v>5.5149999999999999E-3</v>
      </c>
      <c r="K430" s="2">
        <v>0</v>
      </c>
    </row>
    <row r="431" spans="1:11" x14ac:dyDescent="0.35">
      <c r="A431" s="2">
        <v>1000</v>
      </c>
      <c r="B431" s="2">
        <v>1180</v>
      </c>
      <c r="C431" s="2">
        <v>94.540171000000001</v>
      </c>
      <c r="D431" s="2">
        <v>38.081676999999999</v>
      </c>
      <c r="E431" s="2">
        <v>37.864156999999999</v>
      </c>
      <c r="F431" s="2">
        <v>0.21124699999999999</v>
      </c>
      <c r="G431" s="2">
        <v>0</v>
      </c>
      <c r="H431" s="2">
        <v>0</v>
      </c>
      <c r="I431" s="2">
        <v>0</v>
      </c>
      <c r="J431" s="2">
        <v>6.2740000000000001E-3</v>
      </c>
      <c r="K431" s="2">
        <v>0</v>
      </c>
    </row>
    <row r="432" spans="1:11" x14ac:dyDescent="0.35">
      <c r="A432" s="2">
        <v>1000</v>
      </c>
      <c r="B432" s="2">
        <v>1170</v>
      </c>
      <c r="C432" s="2">
        <v>93.840136999999999</v>
      </c>
      <c r="D432" s="2">
        <v>37.808093</v>
      </c>
      <c r="E432" s="2">
        <v>37.599573999999997</v>
      </c>
      <c r="F432" s="2">
        <v>0.202207</v>
      </c>
      <c r="G432" s="2">
        <v>0</v>
      </c>
      <c r="H432" s="2">
        <v>0</v>
      </c>
      <c r="I432" s="2">
        <v>0</v>
      </c>
      <c r="J432" s="2">
        <v>6.3119999999999999E-3</v>
      </c>
      <c r="K432" s="2">
        <v>0</v>
      </c>
    </row>
    <row r="433" spans="1:11" x14ac:dyDescent="0.35">
      <c r="A433" s="2">
        <v>1000</v>
      </c>
      <c r="B433" s="2">
        <v>1160</v>
      </c>
      <c r="C433" s="2">
        <v>93.168035000000003</v>
      </c>
      <c r="D433" s="2">
        <v>37.544479000000003</v>
      </c>
      <c r="E433" s="2">
        <v>37.344529999999999</v>
      </c>
      <c r="F433" s="2">
        <v>0.193579</v>
      </c>
      <c r="G433" s="2">
        <v>0</v>
      </c>
      <c r="H433" s="2">
        <v>0</v>
      </c>
      <c r="I433" s="2">
        <v>0</v>
      </c>
      <c r="J433" s="2">
        <v>6.3699999999999998E-3</v>
      </c>
      <c r="K433" s="2">
        <v>0</v>
      </c>
    </row>
    <row r="434" spans="1:11" x14ac:dyDescent="0.35">
      <c r="A434" s="2">
        <v>1000</v>
      </c>
      <c r="B434" s="2">
        <v>1150</v>
      </c>
      <c r="C434" s="2">
        <v>92.522065999999995</v>
      </c>
      <c r="D434" s="2">
        <v>37.266720999999997</v>
      </c>
      <c r="E434" s="2">
        <v>36.509236000000001</v>
      </c>
      <c r="F434" s="2">
        <v>0.26599400000000001</v>
      </c>
      <c r="G434" s="2">
        <v>0</v>
      </c>
      <c r="H434" s="2">
        <v>0</v>
      </c>
      <c r="I434" s="2">
        <v>0.48730800000000002</v>
      </c>
      <c r="J434" s="2">
        <v>4.182E-3</v>
      </c>
      <c r="K434" s="2">
        <v>0</v>
      </c>
    </row>
    <row r="435" spans="1:11" x14ac:dyDescent="0.35">
      <c r="A435" s="2">
        <v>1000</v>
      </c>
      <c r="B435" s="2">
        <v>1140</v>
      </c>
      <c r="C435" s="2">
        <v>90.343275000000006</v>
      </c>
      <c r="D435" s="2">
        <v>36.370305999999999</v>
      </c>
      <c r="E435" s="2">
        <v>34.111643000000001</v>
      </c>
      <c r="F435" s="2">
        <v>0.45810499999999998</v>
      </c>
      <c r="G435" s="2">
        <v>0</v>
      </c>
      <c r="H435" s="2">
        <v>0</v>
      </c>
      <c r="I435" s="2">
        <v>1.8005580000000001</v>
      </c>
      <c r="J435" s="2">
        <v>0</v>
      </c>
      <c r="K435" s="2">
        <v>0</v>
      </c>
    </row>
    <row r="436" spans="1:11" x14ac:dyDescent="0.35">
      <c r="A436" s="2">
        <v>1000</v>
      </c>
      <c r="B436" s="2">
        <v>1130</v>
      </c>
      <c r="C436" s="2">
        <v>84.037863999999999</v>
      </c>
      <c r="D436" s="2">
        <v>33.987094999999997</v>
      </c>
      <c r="E436" s="2">
        <v>32.021068</v>
      </c>
      <c r="F436" s="2">
        <v>0.39220100000000002</v>
      </c>
      <c r="G436" s="2">
        <v>0</v>
      </c>
      <c r="H436" s="2">
        <v>0</v>
      </c>
      <c r="I436" s="2">
        <v>1.5738259999999999</v>
      </c>
      <c r="J436" s="2">
        <v>0</v>
      </c>
      <c r="K436" s="2">
        <v>0</v>
      </c>
    </row>
    <row r="437" spans="1:11" x14ac:dyDescent="0.35">
      <c r="A437" s="2">
        <v>1000</v>
      </c>
      <c r="B437" s="2">
        <v>1120</v>
      </c>
      <c r="C437" s="2">
        <v>78.553100000000001</v>
      </c>
      <c r="D437" s="2">
        <v>31.819863999999999</v>
      </c>
      <c r="E437" s="2">
        <v>29.816561</v>
      </c>
      <c r="F437" s="2">
        <v>0.20661099999999999</v>
      </c>
      <c r="G437" s="2">
        <v>0.64390499999999995</v>
      </c>
      <c r="H437" s="2">
        <v>0</v>
      </c>
      <c r="I437" s="2">
        <v>1.1527860000000001</v>
      </c>
      <c r="J437" s="2">
        <v>0</v>
      </c>
      <c r="K437" s="2">
        <v>0</v>
      </c>
    </row>
    <row r="438" spans="1:11" x14ac:dyDescent="0.35">
      <c r="A438" s="2">
        <v>1000</v>
      </c>
      <c r="B438" s="2">
        <v>1110</v>
      </c>
      <c r="C438" s="2">
        <v>72.714551</v>
      </c>
      <c r="D438" s="2">
        <v>29.626539999999999</v>
      </c>
      <c r="E438" s="2">
        <v>27.865942</v>
      </c>
      <c r="F438" s="2">
        <v>0.14918799999999999</v>
      </c>
      <c r="G438" s="2">
        <v>0.65335399999999999</v>
      </c>
      <c r="H438" s="2">
        <v>0</v>
      </c>
      <c r="I438" s="2">
        <v>0.95122300000000004</v>
      </c>
      <c r="J438" s="2">
        <v>6.8329999999999997E-3</v>
      </c>
      <c r="K438" s="2">
        <v>0</v>
      </c>
    </row>
    <row r="439" spans="1:11" x14ac:dyDescent="0.35">
      <c r="A439" s="2">
        <v>1000</v>
      </c>
      <c r="B439" s="2">
        <v>1100</v>
      </c>
      <c r="C439" s="2">
        <v>67.538813000000005</v>
      </c>
      <c r="D439" s="2">
        <v>27.701391000000001</v>
      </c>
      <c r="E439" s="2">
        <v>26.184622999999998</v>
      </c>
      <c r="F439" s="2">
        <v>0.13098899999999999</v>
      </c>
      <c r="G439" s="2">
        <v>0.54462500000000003</v>
      </c>
      <c r="H439" s="2">
        <v>0</v>
      </c>
      <c r="I439" s="2">
        <v>0.83719299999999996</v>
      </c>
      <c r="J439" s="2">
        <v>3.9610000000000001E-3</v>
      </c>
      <c r="K439" s="2">
        <v>0</v>
      </c>
    </row>
    <row r="440" spans="1:11" x14ac:dyDescent="0.35">
      <c r="A440" s="2">
        <v>1000</v>
      </c>
      <c r="B440" s="2">
        <v>1090</v>
      </c>
      <c r="C440" s="2">
        <v>63.084845999999999</v>
      </c>
      <c r="D440" s="2">
        <v>26.039615999999999</v>
      </c>
      <c r="E440" s="2">
        <v>24.713414</v>
      </c>
      <c r="F440" s="2">
        <v>0.117505</v>
      </c>
      <c r="G440" s="2">
        <v>0.46069199999999999</v>
      </c>
      <c r="H440" s="2">
        <v>0</v>
      </c>
      <c r="I440" s="2">
        <v>0.744448</v>
      </c>
      <c r="J440" s="2">
        <v>3.5569999999999998E-3</v>
      </c>
      <c r="K440" s="2">
        <v>0</v>
      </c>
    </row>
    <row r="441" spans="1:11" x14ac:dyDescent="0.35">
      <c r="A441" s="2">
        <v>1000</v>
      </c>
      <c r="B441" s="2">
        <v>1080</v>
      </c>
      <c r="C441" s="2">
        <v>59.189188999999999</v>
      </c>
      <c r="D441" s="2">
        <v>24.587762000000001</v>
      </c>
      <c r="E441" s="2">
        <v>23.355705</v>
      </c>
      <c r="F441" s="2">
        <v>0.14874000000000001</v>
      </c>
      <c r="G441" s="2">
        <v>0.27599499999999999</v>
      </c>
      <c r="H441" s="2">
        <v>6.3652E-2</v>
      </c>
      <c r="I441" s="2">
        <v>0.74150099999999997</v>
      </c>
      <c r="J441" s="2">
        <v>2.1710000000000002E-3</v>
      </c>
      <c r="K441" s="2">
        <v>0</v>
      </c>
    </row>
    <row r="442" spans="1:11" x14ac:dyDescent="0.35">
      <c r="A442" s="2">
        <v>1000</v>
      </c>
      <c r="B442" s="2">
        <v>1070</v>
      </c>
      <c r="C442" s="2">
        <v>55.566325999999997</v>
      </c>
      <c r="D442" s="2">
        <v>23.247057999999999</v>
      </c>
      <c r="E442" s="2">
        <v>22.161531</v>
      </c>
      <c r="F442" s="2">
        <v>0.13708699999999999</v>
      </c>
      <c r="G442" s="2">
        <v>0.26118799999999998</v>
      </c>
      <c r="H442" s="2">
        <v>0</v>
      </c>
      <c r="I442" s="2">
        <v>0.68525199999999997</v>
      </c>
      <c r="J442" s="2">
        <v>2E-3</v>
      </c>
      <c r="K442" s="2">
        <v>0</v>
      </c>
    </row>
    <row r="443" spans="1:11" x14ac:dyDescent="0.35">
      <c r="A443" s="2">
        <v>1000</v>
      </c>
      <c r="B443" s="2">
        <v>1060</v>
      </c>
      <c r="C443" s="2">
        <v>52.389417999999999</v>
      </c>
      <c r="D443" s="2">
        <v>22.065579</v>
      </c>
      <c r="E443" s="2">
        <v>21.109596</v>
      </c>
      <c r="F443" s="2">
        <v>0.120245</v>
      </c>
      <c r="G443" s="2">
        <v>0.20566899999999999</v>
      </c>
      <c r="H443" s="2">
        <v>0</v>
      </c>
      <c r="I443" s="2">
        <v>0.62793200000000005</v>
      </c>
      <c r="J443" s="2">
        <v>2.137E-3</v>
      </c>
      <c r="K443" s="2">
        <v>0</v>
      </c>
    </row>
    <row r="444" spans="1:11" x14ac:dyDescent="0.35">
      <c r="A444" s="2">
        <v>1000</v>
      </c>
      <c r="B444" s="2">
        <v>1050</v>
      </c>
      <c r="C444" s="2">
        <v>49.608635999999997</v>
      </c>
      <c r="D444" s="2">
        <v>21.023785</v>
      </c>
      <c r="E444" s="2">
        <v>20.170801999999998</v>
      </c>
      <c r="F444" s="2">
        <v>0.106447</v>
      </c>
      <c r="G444" s="2">
        <v>0.163601</v>
      </c>
      <c r="H444" s="2">
        <v>0</v>
      </c>
      <c r="I444" s="2">
        <v>0.580569</v>
      </c>
      <c r="J444" s="2">
        <v>2.3649999999999999E-3</v>
      </c>
      <c r="K444" s="2">
        <v>0</v>
      </c>
    </row>
    <row r="445" spans="1:11" x14ac:dyDescent="0.35">
      <c r="A445" s="2">
        <v>1000</v>
      </c>
      <c r="B445" s="2">
        <v>1040</v>
      </c>
      <c r="C445" s="2">
        <v>47.141767999999999</v>
      </c>
      <c r="D445" s="2">
        <v>20.093033999999999</v>
      </c>
      <c r="E445" s="2">
        <v>19.323229000000001</v>
      </c>
      <c r="F445" s="2">
        <v>9.4941999999999999E-2</v>
      </c>
      <c r="G445" s="2">
        <v>0.13103699999999999</v>
      </c>
      <c r="H445" s="2">
        <v>0</v>
      </c>
      <c r="I445" s="2">
        <v>0.54110499999999995</v>
      </c>
      <c r="J445" s="2">
        <v>2.7209999999999999E-3</v>
      </c>
      <c r="K445" s="2">
        <v>0</v>
      </c>
    </row>
    <row r="446" spans="1:11" x14ac:dyDescent="0.35">
      <c r="A446" s="2">
        <v>1000</v>
      </c>
      <c r="B446" s="2">
        <v>1030</v>
      </c>
      <c r="C446" s="2">
        <v>44.927675000000001</v>
      </c>
      <c r="D446" s="2">
        <v>19.251950999999998</v>
      </c>
      <c r="E446" s="2">
        <v>18.549904999999999</v>
      </c>
      <c r="F446" s="2">
        <v>8.5244E-2</v>
      </c>
      <c r="G446" s="2">
        <v>0.10527599999999999</v>
      </c>
      <c r="H446" s="2">
        <v>0</v>
      </c>
      <c r="I446" s="2">
        <v>0.50825600000000004</v>
      </c>
      <c r="J446" s="2">
        <v>3.271E-3</v>
      </c>
      <c r="K446" s="2">
        <v>0</v>
      </c>
    </row>
    <row r="447" spans="1:11" x14ac:dyDescent="0.35">
      <c r="A447" s="2">
        <v>1000</v>
      </c>
      <c r="B447" s="2">
        <v>1020</v>
      </c>
      <c r="C447" s="2">
        <v>42.919020000000003</v>
      </c>
      <c r="D447" s="2">
        <v>18.48396</v>
      </c>
      <c r="E447" s="2">
        <v>17.837323999999999</v>
      </c>
      <c r="F447" s="2">
        <v>7.7005000000000004E-2</v>
      </c>
      <c r="G447" s="2">
        <v>8.4344000000000002E-2</v>
      </c>
      <c r="H447" s="2">
        <v>0</v>
      </c>
      <c r="I447" s="2">
        <v>0.48119899999999999</v>
      </c>
      <c r="J447" s="2">
        <v>4.0879999999999996E-3</v>
      </c>
      <c r="K447" s="2">
        <v>0</v>
      </c>
    </row>
    <row r="448" spans="1:11" x14ac:dyDescent="0.35">
      <c r="A448" s="2">
        <v>1000</v>
      </c>
      <c r="B448" s="2">
        <v>1010</v>
      </c>
      <c r="C448" s="2">
        <v>41.078125</v>
      </c>
      <c r="D448" s="2">
        <v>17.775846000000001</v>
      </c>
      <c r="E448" s="2">
        <v>17.174274</v>
      </c>
      <c r="F448" s="2">
        <v>6.9972000000000006E-2</v>
      </c>
      <c r="G448" s="2">
        <v>6.6706000000000001E-2</v>
      </c>
      <c r="H448" s="2">
        <v>0</v>
      </c>
      <c r="I448" s="2">
        <v>0.45960899999999999</v>
      </c>
      <c r="J448" s="2">
        <v>5.2849999999999998E-3</v>
      </c>
      <c r="K448" s="2">
        <v>0</v>
      </c>
    </row>
    <row r="449" spans="1:16" x14ac:dyDescent="0.35">
      <c r="A449" s="2">
        <v>1000</v>
      </c>
      <c r="B449" s="2">
        <v>1000</v>
      </c>
      <c r="C449" s="2">
        <v>39.373705000000001</v>
      </c>
      <c r="D449" s="2">
        <v>17.116645999999999</v>
      </c>
      <c r="E449" s="2">
        <v>16.550661000000002</v>
      </c>
      <c r="F449" s="2">
        <v>6.3962000000000005E-2</v>
      </c>
      <c r="G449" s="2">
        <v>5.0880000000000002E-2</v>
      </c>
      <c r="H449" s="2">
        <v>0</v>
      </c>
      <c r="I449" s="2">
        <v>0.44397500000000001</v>
      </c>
      <c r="J449" s="2">
        <v>7.1679999999999999E-3</v>
      </c>
      <c r="K449" s="2">
        <v>0</v>
      </c>
    </row>
    <row r="450" spans="1:16" x14ac:dyDescent="0.35">
      <c r="A450" s="2">
        <v>1000</v>
      </c>
      <c r="B450" s="2">
        <v>990</v>
      </c>
      <c r="C450" s="2">
        <v>37.777571999999999</v>
      </c>
      <c r="D450" s="2">
        <v>16.496658</v>
      </c>
      <c r="E450" s="2">
        <v>15.953332</v>
      </c>
      <c r="F450" s="2">
        <v>5.8930999999999997E-2</v>
      </c>
      <c r="G450" s="2">
        <v>3.3427999999999999E-2</v>
      </c>
      <c r="H450" s="2">
        <v>0</v>
      </c>
      <c r="I450" s="2">
        <v>0.43953399999999998</v>
      </c>
      <c r="J450" s="2">
        <v>1.1434E-2</v>
      </c>
      <c r="K450" s="2">
        <v>0</v>
      </c>
    </row>
    <row r="451" spans="1:16" x14ac:dyDescent="0.35">
      <c r="A451" s="2">
        <v>1000</v>
      </c>
      <c r="B451" s="2">
        <v>980</v>
      </c>
      <c r="C451" s="2">
        <v>36.252690999999999</v>
      </c>
      <c r="D451" s="2">
        <v>15.903972</v>
      </c>
      <c r="E451" s="2">
        <v>15.342744</v>
      </c>
      <c r="F451" s="2">
        <v>5.5147000000000002E-2</v>
      </c>
      <c r="G451" s="2">
        <v>0</v>
      </c>
      <c r="H451" s="2">
        <v>0</v>
      </c>
      <c r="I451" s="2">
        <v>0.47782400000000003</v>
      </c>
      <c r="J451" s="2">
        <v>2.8257999999999998E-2</v>
      </c>
      <c r="K451" s="2">
        <v>0</v>
      </c>
    </row>
    <row r="452" spans="1:16" x14ac:dyDescent="0.35">
      <c r="A452" s="2">
        <v>1000</v>
      </c>
      <c r="B452" s="2">
        <v>970</v>
      </c>
      <c r="C452" s="2">
        <v>34.679279999999999</v>
      </c>
      <c r="D452" s="2">
        <v>15.294682999999999</v>
      </c>
      <c r="E452" s="2">
        <v>14.754581</v>
      </c>
      <c r="F452" s="2">
        <v>4.8557000000000003E-2</v>
      </c>
      <c r="G452" s="2">
        <v>0</v>
      </c>
      <c r="H452" s="2">
        <v>0</v>
      </c>
      <c r="I452" s="2">
        <v>0.459762</v>
      </c>
      <c r="J452" s="2">
        <v>3.1781999999999998E-2</v>
      </c>
      <c r="K452" s="2">
        <v>0</v>
      </c>
    </row>
    <row r="453" spans="1:16" x14ac:dyDescent="0.35">
      <c r="A453" s="2">
        <v>1000</v>
      </c>
      <c r="B453" s="2">
        <v>960</v>
      </c>
      <c r="C453" s="2">
        <v>33.160353999999998</v>
      </c>
      <c r="D453" s="2">
        <v>14.877827</v>
      </c>
      <c r="E453" s="2">
        <v>13.970765</v>
      </c>
      <c r="F453" s="2">
        <v>5.2963999999999997E-2</v>
      </c>
      <c r="G453" s="2">
        <v>0</v>
      </c>
      <c r="H453" s="2">
        <v>0</v>
      </c>
      <c r="I453" s="2">
        <v>0.58252700000000002</v>
      </c>
      <c r="J453" s="2">
        <v>3.2404000000000002E-2</v>
      </c>
      <c r="K453" s="2">
        <v>0.23916699999999999</v>
      </c>
    </row>
    <row r="454" spans="1:16" x14ac:dyDescent="0.35">
      <c r="A454" s="2">
        <v>1000</v>
      </c>
      <c r="B454" s="2">
        <v>950</v>
      </c>
      <c r="C454" s="2">
        <v>31.301559000000001</v>
      </c>
      <c r="D454" s="2">
        <v>14.444857000000001</v>
      </c>
      <c r="E454" s="2">
        <v>13.071699000000001</v>
      </c>
      <c r="F454" s="2">
        <v>5.3348E-2</v>
      </c>
      <c r="G454" s="2">
        <v>0</v>
      </c>
      <c r="H454" s="2">
        <v>0</v>
      </c>
      <c r="I454" s="2">
        <v>0.65411200000000003</v>
      </c>
      <c r="J454" s="2">
        <v>3.0703999999999999E-2</v>
      </c>
      <c r="K454" s="2">
        <v>0.63499399999999995</v>
      </c>
    </row>
    <row r="455" spans="1:16" x14ac:dyDescent="0.35">
      <c r="A455" s="2">
        <v>1000</v>
      </c>
      <c r="B455" s="2">
        <v>940</v>
      </c>
      <c r="C455" s="2">
        <v>29.263477000000002</v>
      </c>
      <c r="D455" s="2">
        <v>13.915792</v>
      </c>
      <c r="E455" s="2">
        <v>12.241735</v>
      </c>
      <c r="F455" s="2">
        <v>4.6795999999999997E-2</v>
      </c>
      <c r="G455" s="2">
        <v>0</v>
      </c>
      <c r="H455" s="2">
        <v>0</v>
      </c>
      <c r="I455" s="2">
        <v>0.606881</v>
      </c>
      <c r="J455" s="2">
        <v>2.6353000000000001E-2</v>
      </c>
      <c r="K455" s="2">
        <v>0.99402599999999997</v>
      </c>
    </row>
    <row r="456" spans="1:16" x14ac:dyDescent="0.35">
      <c r="A456" s="2">
        <v>1000</v>
      </c>
      <c r="B456" s="2">
        <v>930</v>
      </c>
      <c r="C456" s="2">
        <v>27.394245000000002</v>
      </c>
      <c r="D456" s="2">
        <v>13.421747</v>
      </c>
      <c r="E456" s="2">
        <v>11.472004999999999</v>
      </c>
      <c r="F456" s="2">
        <v>4.1288999999999999E-2</v>
      </c>
      <c r="G456" s="2">
        <v>0</v>
      </c>
      <c r="H456" s="2">
        <v>0</v>
      </c>
      <c r="I456" s="2">
        <v>0.56548900000000002</v>
      </c>
      <c r="J456" s="2">
        <v>2.2792E-2</v>
      </c>
      <c r="K456" s="2">
        <v>1.320173</v>
      </c>
    </row>
    <row r="457" spans="1:16" x14ac:dyDescent="0.35">
      <c r="A457" s="2">
        <v>1000</v>
      </c>
      <c r="B457" s="2">
        <v>920</v>
      </c>
      <c r="C457" s="2">
        <v>25.671004</v>
      </c>
      <c r="D457" s="2">
        <v>12.957274999999999</v>
      </c>
      <c r="E457" s="2">
        <v>10.755286999999999</v>
      </c>
      <c r="F457" s="2">
        <v>3.6635000000000001E-2</v>
      </c>
      <c r="G457" s="2">
        <v>0</v>
      </c>
      <c r="H457" s="2">
        <v>0</v>
      </c>
      <c r="I457" s="2">
        <v>0.528868</v>
      </c>
      <c r="J457" s="2">
        <v>1.9844000000000001E-2</v>
      </c>
      <c r="K457" s="2">
        <v>1.6166419999999999</v>
      </c>
    </row>
    <row r="458" spans="1:16" x14ac:dyDescent="0.35">
      <c r="A458" s="2">
        <v>1000</v>
      </c>
      <c r="B458" s="2">
        <v>910</v>
      </c>
      <c r="C458" s="2">
        <v>24.075168000000001</v>
      </c>
      <c r="D458" s="2">
        <v>12.517977999999999</v>
      </c>
      <c r="E458" s="2">
        <v>10.085628</v>
      </c>
      <c r="F458" s="2">
        <v>3.2687000000000001E-2</v>
      </c>
      <c r="G458" s="2">
        <v>0</v>
      </c>
      <c r="H458" s="2">
        <v>0</v>
      </c>
      <c r="I458" s="2">
        <v>0.496197</v>
      </c>
      <c r="J458" s="2">
        <v>1.7378000000000001E-2</v>
      </c>
      <c r="K458" s="2">
        <v>1.886088</v>
      </c>
    </row>
    <row r="459" spans="1:16" x14ac:dyDescent="0.35">
      <c r="A459" s="2">
        <v>1000</v>
      </c>
      <c r="B459" s="2">
        <v>900</v>
      </c>
      <c r="C459" s="2">
        <v>22.591452</v>
      </c>
      <c r="D459" s="2">
        <v>12.100232</v>
      </c>
      <c r="E459" s="2">
        <v>9.4581440000000008</v>
      </c>
      <c r="F459" s="2">
        <v>2.9322999999999998E-2</v>
      </c>
      <c r="G459" s="2">
        <v>0</v>
      </c>
      <c r="H459" s="2">
        <v>0</v>
      </c>
      <c r="I459" s="2">
        <v>0.466781</v>
      </c>
      <c r="J459" s="2">
        <v>1.5292999999999999E-2</v>
      </c>
      <c r="K459" s="2">
        <v>2.1306910000000001</v>
      </c>
    </row>
    <row r="461" spans="1:16" x14ac:dyDescent="0.35">
      <c r="A461" s="2" t="s">
        <v>265</v>
      </c>
      <c r="B461" s="2" t="s">
        <v>539</v>
      </c>
    </row>
    <row r="463" spans="1:16" x14ac:dyDescent="0.35">
      <c r="A463" s="2" t="s">
        <v>432</v>
      </c>
      <c r="B463" s="2" t="s">
        <v>285</v>
      </c>
    </row>
    <row r="464" spans="1:16" x14ac:dyDescent="0.35">
      <c r="A464" s="2" t="s">
        <v>268</v>
      </c>
      <c r="B464" s="2" t="s">
        <v>269</v>
      </c>
      <c r="C464" s="2" t="s">
        <v>270</v>
      </c>
      <c r="D464" s="2" t="s">
        <v>286</v>
      </c>
      <c r="E464" s="2" t="s">
        <v>287</v>
      </c>
      <c r="F464" s="2" t="s">
        <v>288</v>
      </c>
      <c r="G464" s="2" t="s">
        <v>289</v>
      </c>
      <c r="H464" s="2" t="s">
        <v>290</v>
      </c>
      <c r="I464" s="2" t="s">
        <v>291</v>
      </c>
      <c r="J464" s="2" t="s">
        <v>2</v>
      </c>
      <c r="K464" s="2" t="s">
        <v>0</v>
      </c>
      <c r="L464" s="2" t="s">
        <v>1</v>
      </c>
      <c r="M464" s="2" t="s">
        <v>292</v>
      </c>
      <c r="N464" s="2" t="s">
        <v>293</v>
      </c>
      <c r="O464" s="2" t="s">
        <v>294</v>
      </c>
      <c r="P464" s="2" t="s">
        <v>295</v>
      </c>
    </row>
    <row r="465" spans="1:4" x14ac:dyDescent="0.35">
      <c r="A465" s="2">
        <v>1000</v>
      </c>
      <c r="B465" s="2">
        <v>1500</v>
      </c>
      <c r="C465" s="2">
        <v>0</v>
      </c>
      <c r="D465" s="2" t="s">
        <v>296</v>
      </c>
    </row>
    <row r="466" spans="1:4" x14ac:dyDescent="0.35">
      <c r="A466" s="2">
        <v>1000</v>
      </c>
      <c r="B466" s="2">
        <v>1500</v>
      </c>
      <c r="C466" s="2">
        <v>0</v>
      </c>
      <c r="D466" s="2" t="s">
        <v>296</v>
      </c>
    </row>
    <row r="467" spans="1:4" x14ac:dyDescent="0.35">
      <c r="A467" s="2">
        <v>1000</v>
      </c>
      <c r="B467" s="2">
        <v>1490</v>
      </c>
      <c r="C467" s="2">
        <v>0</v>
      </c>
      <c r="D467" s="2" t="s">
        <v>296</v>
      </c>
    </row>
    <row r="468" spans="1:4" x14ac:dyDescent="0.35">
      <c r="A468" s="2">
        <v>1000</v>
      </c>
      <c r="B468" s="2">
        <v>1480</v>
      </c>
      <c r="C468" s="2">
        <v>0</v>
      </c>
      <c r="D468" s="2" t="s">
        <v>296</v>
      </c>
    </row>
    <row r="469" spans="1:4" x14ac:dyDescent="0.35">
      <c r="A469" s="2">
        <v>1000</v>
      </c>
      <c r="B469" s="2">
        <v>1470</v>
      </c>
      <c r="C469" s="2">
        <v>0</v>
      </c>
      <c r="D469" s="2" t="s">
        <v>296</v>
      </c>
    </row>
    <row r="470" spans="1:4" x14ac:dyDescent="0.35">
      <c r="A470" s="2">
        <v>1000</v>
      </c>
      <c r="B470" s="2">
        <v>1460</v>
      </c>
      <c r="C470" s="2">
        <v>0</v>
      </c>
      <c r="D470" s="2" t="s">
        <v>296</v>
      </c>
    </row>
    <row r="471" spans="1:4" x14ac:dyDescent="0.35">
      <c r="A471" s="2">
        <v>1000</v>
      </c>
      <c r="B471" s="2">
        <v>1450</v>
      </c>
      <c r="C471" s="2">
        <v>0</v>
      </c>
      <c r="D471" s="2" t="s">
        <v>296</v>
      </c>
    </row>
    <row r="472" spans="1:4" x14ac:dyDescent="0.35">
      <c r="A472" s="2">
        <v>1000</v>
      </c>
      <c r="B472" s="2">
        <v>1440</v>
      </c>
      <c r="C472" s="2">
        <v>0</v>
      </c>
      <c r="D472" s="2" t="s">
        <v>296</v>
      </c>
    </row>
    <row r="473" spans="1:4" x14ac:dyDescent="0.35">
      <c r="A473" s="2">
        <v>1000</v>
      </c>
      <c r="B473" s="2">
        <v>1430</v>
      </c>
      <c r="C473" s="2">
        <v>0</v>
      </c>
      <c r="D473" s="2" t="s">
        <v>296</v>
      </c>
    </row>
    <row r="474" spans="1:4" x14ac:dyDescent="0.35">
      <c r="A474" s="2">
        <v>1000</v>
      </c>
      <c r="B474" s="2">
        <v>1420</v>
      </c>
      <c r="C474" s="2">
        <v>0</v>
      </c>
      <c r="D474" s="2" t="s">
        <v>296</v>
      </c>
    </row>
    <row r="475" spans="1:4" x14ac:dyDescent="0.35">
      <c r="A475" s="2">
        <v>1000</v>
      </c>
      <c r="B475" s="2">
        <v>1410</v>
      </c>
      <c r="C475" s="2">
        <v>0</v>
      </c>
      <c r="D475" s="2" t="s">
        <v>296</v>
      </c>
    </row>
    <row r="476" spans="1:4" x14ac:dyDescent="0.35">
      <c r="A476" s="2">
        <v>1000</v>
      </c>
      <c r="B476" s="2">
        <v>1400</v>
      </c>
      <c r="C476" s="2">
        <v>0</v>
      </c>
      <c r="D476" s="2" t="s">
        <v>296</v>
      </c>
    </row>
    <row r="477" spans="1:4" x14ac:dyDescent="0.35">
      <c r="A477" s="2">
        <v>1000</v>
      </c>
      <c r="B477" s="2">
        <v>1390</v>
      </c>
      <c r="C477" s="2">
        <v>0</v>
      </c>
      <c r="D477" s="2" t="s">
        <v>296</v>
      </c>
    </row>
    <row r="478" spans="1:4" x14ac:dyDescent="0.35">
      <c r="A478" s="2">
        <v>1000</v>
      </c>
      <c r="B478" s="2">
        <v>1380</v>
      </c>
      <c r="C478" s="2">
        <v>0</v>
      </c>
      <c r="D478" s="2" t="s">
        <v>296</v>
      </c>
    </row>
    <row r="479" spans="1:4" x14ac:dyDescent="0.35">
      <c r="A479" s="2">
        <v>1000</v>
      </c>
      <c r="B479" s="2">
        <v>1370</v>
      </c>
      <c r="C479" s="2">
        <v>0</v>
      </c>
      <c r="D479" s="2" t="s">
        <v>296</v>
      </c>
    </row>
    <row r="480" spans="1:4" x14ac:dyDescent="0.35">
      <c r="A480" s="2">
        <v>1000</v>
      </c>
      <c r="B480" s="2">
        <v>1360</v>
      </c>
      <c r="C480" s="2">
        <v>0</v>
      </c>
      <c r="D480" s="2" t="s">
        <v>296</v>
      </c>
    </row>
    <row r="481" spans="1:16" x14ac:dyDescent="0.35">
      <c r="A481" s="2">
        <v>1000</v>
      </c>
      <c r="B481" s="2">
        <v>1350</v>
      </c>
      <c r="C481" s="2">
        <v>0</v>
      </c>
      <c r="D481" s="2" t="s">
        <v>296</v>
      </c>
    </row>
    <row r="482" spans="1:16" x14ac:dyDescent="0.35">
      <c r="A482" s="2">
        <v>1000</v>
      </c>
      <c r="B482" s="2">
        <v>1340</v>
      </c>
      <c r="C482" s="2">
        <v>0</v>
      </c>
      <c r="D482" s="2" t="s">
        <v>296</v>
      </c>
    </row>
    <row r="483" spans="1:16" x14ac:dyDescent="0.35">
      <c r="A483" s="2">
        <v>1000</v>
      </c>
      <c r="B483" s="2">
        <v>1330</v>
      </c>
      <c r="C483" s="2">
        <v>0</v>
      </c>
      <c r="D483" s="2" t="s">
        <v>296</v>
      </c>
    </row>
    <row r="484" spans="1:16" x14ac:dyDescent="0.35">
      <c r="A484" s="2">
        <v>1000</v>
      </c>
      <c r="B484" s="2">
        <v>1320</v>
      </c>
      <c r="C484" s="2">
        <v>0</v>
      </c>
      <c r="D484" s="2" t="s">
        <v>296</v>
      </c>
    </row>
    <row r="485" spans="1:16" x14ac:dyDescent="0.35">
      <c r="A485" s="2">
        <v>1000</v>
      </c>
      <c r="B485" s="2">
        <v>1310</v>
      </c>
      <c r="C485" s="2">
        <v>0</v>
      </c>
      <c r="D485" s="2" t="s">
        <v>296</v>
      </c>
    </row>
    <row r="486" spans="1:16" x14ac:dyDescent="0.35">
      <c r="A486" s="2">
        <v>1000</v>
      </c>
      <c r="B486" s="2">
        <v>1300</v>
      </c>
      <c r="C486" s="2">
        <v>0</v>
      </c>
      <c r="D486" s="2" t="s">
        <v>296</v>
      </c>
    </row>
    <row r="487" spans="1:16" x14ac:dyDescent="0.35">
      <c r="A487" s="2">
        <v>1000</v>
      </c>
      <c r="B487" s="2">
        <v>1290</v>
      </c>
      <c r="C487" s="2">
        <v>0</v>
      </c>
      <c r="D487" s="2" t="s">
        <v>296</v>
      </c>
    </row>
    <row r="488" spans="1:16" x14ac:dyDescent="0.35">
      <c r="A488" s="2">
        <v>1000</v>
      </c>
      <c r="B488" s="2">
        <v>1280</v>
      </c>
      <c r="C488" s="2">
        <v>0</v>
      </c>
      <c r="D488" s="2" t="s">
        <v>296</v>
      </c>
    </row>
    <row r="489" spans="1:16" x14ac:dyDescent="0.35">
      <c r="A489" s="2">
        <v>1000</v>
      </c>
      <c r="B489" s="2">
        <v>1270</v>
      </c>
      <c r="C489" s="2">
        <v>0</v>
      </c>
      <c r="D489" s="2" t="s">
        <v>296</v>
      </c>
    </row>
    <row r="490" spans="1:16" x14ac:dyDescent="0.35">
      <c r="A490" s="2">
        <v>1000</v>
      </c>
      <c r="B490" s="2">
        <v>1260</v>
      </c>
      <c r="C490" s="2">
        <v>0</v>
      </c>
      <c r="D490" s="2" t="s">
        <v>296</v>
      </c>
    </row>
    <row r="491" spans="1:16" x14ac:dyDescent="0.35">
      <c r="A491" s="2">
        <v>1000</v>
      </c>
      <c r="B491" s="2">
        <v>1250</v>
      </c>
      <c r="C491" s="2">
        <v>0</v>
      </c>
      <c r="D491" s="2" t="s">
        <v>296</v>
      </c>
    </row>
    <row r="492" spans="1:16" x14ac:dyDescent="0.35">
      <c r="A492" s="2">
        <v>1000</v>
      </c>
      <c r="B492" s="2">
        <v>1240</v>
      </c>
      <c r="C492" s="2">
        <v>0</v>
      </c>
      <c r="D492" s="2" t="s">
        <v>296</v>
      </c>
    </row>
    <row r="493" spans="1:16" x14ac:dyDescent="0.35">
      <c r="A493" s="2">
        <v>1000</v>
      </c>
      <c r="B493" s="2">
        <v>1230</v>
      </c>
      <c r="C493" s="2">
        <v>0.69514600000000004</v>
      </c>
      <c r="D493" s="2">
        <v>40.937399999999997</v>
      </c>
      <c r="E493" s="2">
        <v>0</v>
      </c>
      <c r="F493" s="15">
        <v>2.04747E-14</v>
      </c>
      <c r="G493" s="2">
        <v>0</v>
      </c>
      <c r="H493" s="2">
        <v>0</v>
      </c>
      <c r="I493" s="2">
        <v>8.9703400000000002</v>
      </c>
      <c r="J493" s="2">
        <v>0.226827</v>
      </c>
      <c r="K493" s="2">
        <v>49.491799999999998</v>
      </c>
      <c r="L493" s="2">
        <v>0.37366199999999999</v>
      </c>
      <c r="M493" s="2">
        <v>0</v>
      </c>
      <c r="N493" s="2">
        <v>0</v>
      </c>
      <c r="O493" s="2">
        <v>0</v>
      </c>
      <c r="P493" s="2">
        <v>0</v>
      </c>
    </row>
    <row r="494" spans="1:16" x14ac:dyDescent="0.35">
      <c r="A494" s="2">
        <v>1000</v>
      </c>
      <c r="B494" s="2">
        <v>1220</v>
      </c>
      <c r="C494" s="2">
        <v>0.80797300000000005</v>
      </c>
      <c r="D494" s="2">
        <v>40.892000000000003</v>
      </c>
      <c r="E494" s="2">
        <v>0</v>
      </c>
      <c r="F494" s="15">
        <v>1.6247400000000001E-14</v>
      </c>
      <c r="G494" s="2">
        <v>0</v>
      </c>
      <c r="H494" s="2">
        <v>0</v>
      </c>
      <c r="I494" s="2">
        <v>9.2031200000000002</v>
      </c>
      <c r="J494" s="2">
        <v>0.23255899999999999</v>
      </c>
      <c r="K494" s="2">
        <v>49.293300000000002</v>
      </c>
      <c r="L494" s="2">
        <v>0.37902400000000003</v>
      </c>
      <c r="M494" s="2">
        <v>0</v>
      </c>
      <c r="N494" s="2">
        <v>0</v>
      </c>
      <c r="O494" s="2">
        <v>0</v>
      </c>
      <c r="P494" s="2">
        <v>0</v>
      </c>
    </row>
    <row r="495" spans="1:16" x14ac:dyDescent="0.35">
      <c r="A495" s="2">
        <v>1000</v>
      </c>
      <c r="B495" s="2">
        <v>1210</v>
      </c>
      <c r="C495" s="2">
        <v>0.77449500000000004</v>
      </c>
      <c r="D495" s="2">
        <v>40.845500000000001</v>
      </c>
      <c r="E495" s="2">
        <v>0</v>
      </c>
      <c r="F495" s="15">
        <v>1.30245E-14</v>
      </c>
      <c r="G495" s="2">
        <v>0</v>
      </c>
      <c r="H495" s="2">
        <v>0</v>
      </c>
      <c r="I495" s="2">
        <v>9.4420099999999998</v>
      </c>
      <c r="J495" s="2">
        <v>0.23844299999999999</v>
      </c>
      <c r="K495" s="2">
        <v>49.089700000000001</v>
      </c>
      <c r="L495" s="2">
        <v>0.38431300000000002</v>
      </c>
      <c r="M495" s="2">
        <v>0</v>
      </c>
      <c r="N495" s="2">
        <v>0</v>
      </c>
      <c r="O495" s="2">
        <v>0</v>
      </c>
      <c r="P495" s="2">
        <v>0</v>
      </c>
    </row>
    <row r="496" spans="1:16" x14ac:dyDescent="0.35">
      <c r="A496" s="2">
        <v>1000</v>
      </c>
      <c r="B496" s="2">
        <v>1200</v>
      </c>
      <c r="C496" s="2">
        <v>0.74260300000000001</v>
      </c>
      <c r="D496" s="2">
        <v>40.797800000000002</v>
      </c>
      <c r="E496" s="2">
        <v>0</v>
      </c>
      <c r="F496" s="15">
        <v>1.20952E-14</v>
      </c>
      <c r="G496" s="2">
        <v>0</v>
      </c>
      <c r="H496" s="2">
        <v>0</v>
      </c>
      <c r="I496" s="2">
        <v>9.6873100000000001</v>
      </c>
      <c r="J496" s="2">
        <v>0.24448600000000001</v>
      </c>
      <c r="K496" s="2">
        <v>48.880899999999997</v>
      </c>
      <c r="L496" s="2">
        <v>0.38952599999999998</v>
      </c>
      <c r="M496" s="2">
        <v>0</v>
      </c>
      <c r="N496" s="2">
        <v>0</v>
      </c>
      <c r="O496" s="2">
        <v>0</v>
      </c>
      <c r="P496" s="2">
        <v>0</v>
      </c>
    </row>
    <row r="497" spans="1:16" x14ac:dyDescent="0.35">
      <c r="A497" s="2">
        <v>1000</v>
      </c>
      <c r="B497" s="2">
        <v>1190</v>
      </c>
      <c r="C497" s="2">
        <v>0.72844699999999996</v>
      </c>
      <c r="D497" s="2">
        <v>39.558500000000002</v>
      </c>
      <c r="E497" s="2">
        <v>3.3191999999999999E-2</v>
      </c>
      <c r="F497" s="2">
        <v>1.2484500000000001</v>
      </c>
      <c r="G497" s="2">
        <v>0.22551299999999999</v>
      </c>
      <c r="H497" s="2">
        <v>0.58069700000000002</v>
      </c>
      <c r="I497" s="2">
        <v>9.86585</v>
      </c>
      <c r="J497" s="2">
        <v>0.24349899999999999</v>
      </c>
      <c r="K497" s="2">
        <v>47.8611</v>
      </c>
      <c r="L497" s="2">
        <v>0.38319799999999998</v>
      </c>
      <c r="M497" s="2">
        <v>0</v>
      </c>
      <c r="N497" s="2">
        <v>0</v>
      </c>
      <c r="O497" s="2">
        <v>0</v>
      </c>
      <c r="P497" s="2">
        <v>0</v>
      </c>
    </row>
    <row r="498" spans="1:16" x14ac:dyDescent="0.35">
      <c r="A498" s="2">
        <v>1000</v>
      </c>
      <c r="B498" s="2">
        <v>1180</v>
      </c>
      <c r="C498" s="2">
        <v>0.70154700000000003</v>
      </c>
      <c r="D498" s="2">
        <v>39.298099999999998</v>
      </c>
      <c r="E498" s="2">
        <v>3.8829799999999998E-2</v>
      </c>
      <c r="F498" s="2">
        <v>1.5099400000000001</v>
      </c>
      <c r="G498" s="2">
        <v>0.26498300000000002</v>
      </c>
      <c r="H498" s="2">
        <v>0.64073800000000003</v>
      </c>
      <c r="I498" s="2">
        <v>10.105700000000001</v>
      </c>
      <c r="J498" s="2">
        <v>0.24850700000000001</v>
      </c>
      <c r="K498" s="2">
        <v>47.507100000000001</v>
      </c>
      <c r="L498" s="2">
        <v>0.38609900000000003</v>
      </c>
      <c r="M498" s="2">
        <v>0</v>
      </c>
      <c r="N498" s="2">
        <v>0</v>
      </c>
      <c r="O498" s="2">
        <v>0</v>
      </c>
      <c r="P498" s="2">
        <v>0</v>
      </c>
    </row>
    <row r="499" spans="1:16" x14ac:dyDescent="0.35">
      <c r="A499" s="2">
        <v>1000</v>
      </c>
      <c r="B499" s="2">
        <v>1170</v>
      </c>
      <c r="C499" s="2">
        <v>0.67362999999999995</v>
      </c>
      <c r="D499" s="2">
        <v>39.185600000000001</v>
      </c>
      <c r="E499" s="2">
        <v>4.0201800000000003E-2</v>
      </c>
      <c r="F499" s="2">
        <v>1.6194200000000001</v>
      </c>
      <c r="G499" s="2">
        <v>0.27581</v>
      </c>
      <c r="H499" s="2">
        <v>0.62361</v>
      </c>
      <c r="I499" s="2">
        <v>10.3613</v>
      </c>
      <c r="J499" s="2">
        <v>0.254604</v>
      </c>
      <c r="K499" s="2">
        <v>47.249200000000002</v>
      </c>
      <c r="L499" s="2">
        <v>0.39035700000000001</v>
      </c>
      <c r="M499" s="2">
        <v>0</v>
      </c>
      <c r="N499" s="2">
        <v>0</v>
      </c>
      <c r="O499" s="2">
        <v>0</v>
      </c>
      <c r="P499" s="2">
        <v>0</v>
      </c>
    </row>
    <row r="500" spans="1:16" x14ac:dyDescent="0.35">
      <c r="A500" s="2">
        <v>1000</v>
      </c>
      <c r="B500" s="2">
        <v>1160</v>
      </c>
      <c r="C500" s="2">
        <v>0.64704499999999998</v>
      </c>
      <c r="D500" s="2">
        <v>39.064900000000002</v>
      </c>
      <c r="E500" s="2">
        <v>4.1647999999999998E-2</v>
      </c>
      <c r="F500" s="2">
        <v>1.7412300000000001</v>
      </c>
      <c r="G500" s="2">
        <v>0.28752100000000003</v>
      </c>
      <c r="H500" s="2">
        <v>0.60484800000000005</v>
      </c>
      <c r="I500" s="2">
        <v>10.623100000000001</v>
      </c>
      <c r="J500" s="2">
        <v>0.26083299999999998</v>
      </c>
      <c r="K500" s="2">
        <v>46.981499999999997</v>
      </c>
      <c r="L500" s="2">
        <v>0.39445599999999997</v>
      </c>
      <c r="M500" s="2">
        <v>0</v>
      </c>
      <c r="N500" s="2">
        <v>0</v>
      </c>
      <c r="O500" s="2">
        <v>0</v>
      </c>
      <c r="P500" s="2">
        <v>0</v>
      </c>
    </row>
    <row r="501" spans="1:16" x14ac:dyDescent="0.35">
      <c r="A501" s="2">
        <v>1000</v>
      </c>
      <c r="B501" s="2">
        <v>1150</v>
      </c>
      <c r="C501" s="2">
        <v>2.1796709999999999</v>
      </c>
      <c r="D501" s="2">
        <v>44.466200000000001</v>
      </c>
      <c r="E501" s="2">
        <v>8.5296799999999996E-3</v>
      </c>
      <c r="F501" s="2">
        <v>20.531400000000001</v>
      </c>
      <c r="G501" s="2">
        <v>5.7141600000000001E-2</v>
      </c>
      <c r="H501" s="2">
        <v>0.114005</v>
      </c>
      <c r="I501" s="2">
        <v>4.4127999999999998</v>
      </c>
      <c r="J501" s="2">
        <v>0.110929</v>
      </c>
      <c r="K501" s="2">
        <v>18.915199999999999</v>
      </c>
      <c r="L501" s="2">
        <v>10.163399999999999</v>
      </c>
      <c r="M501" s="2">
        <v>1.2201299999999999</v>
      </c>
      <c r="N501" s="2">
        <v>3.12627E-4</v>
      </c>
      <c r="O501" s="2">
        <v>0</v>
      </c>
      <c r="P501" s="2">
        <v>0</v>
      </c>
    </row>
    <row r="502" spans="1:16" x14ac:dyDescent="0.35">
      <c r="A502" s="2">
        <v>1000</v>
      </c>
      <c r="B502" s="2">
        <v>1140</v>
      </c>
      <c r="C502" s="2">
        <v>6.3055640000000004</v>
      </c>
      <c r="D502" s="2">
        <v>46.066000000000003</v>
      </c>
      <c r="E502" s="2">
        <v>0</v>
      </c>
      <c r="F502" s="2">
        <v>25.674900000000001</v>
      </c>
      <c r="G502" s="2">
        <v>0</v>
      </c>
      <c r="H502" s="2">
        <v>0</v>
      </c>
      <c r="I502" s="2">
        <v>2.7172399999999999</v>
      </c>
      <c r="J502" s="2">
        <v>7.1654999999999996E-2</v>
      </c>
      <c r="K502" s="2">
        <v>11.096399999999999</v>
      </c>
      <c r="L502" s="2">
        <v>12.7447</v>
      </c>
      <c r="M502" s="2">
        <v>1.62866</v>
      </c>
      <c r="N502" s="2">
        <v>4.3627299999999999E-4</v>
      </c>
      <c r="O502" s="2">
        <v>0</v>
      </c>
      <c r="P502" s="2">
        <v>0</v>
      </c>
    </row>
    <row r="503" spans="1:16" x14ac:dyDescent="0.35">
      <c r="A503" s="2">
        <v>1000</v>
      </c>
      <c r="B503" s="2">
        <v>1130</v>
      </c>
      <c r="C503" s="2">
        <v>5.4866830000000002</v>
      </c>
      <c r="D503" s="2">
        <v>46.221600000000002</v>
      </c>
      <c r="E503" s="2">
        <v>0</v>
      </c>
      <c r="F503" s="2">
        <v>25.676600000000001</v>
      </c>
      <c r="G503" s="2">
        <v>0</v>
      </c>
      <c r="H503" s="2">
        <v>0</v>
      </c>
      <c r="I503" s="2">
        <v>2.7995899999999998</v>
      </c>
      <c r="J503" s="2">
        <v>7.62322E-2</v>
      </c>
      <c r="K503" s="2">
        <v>10.8451</v>
      </c>
      <c r="L503" s="2">
        <v>12.6731</v>
      </c>
      <c r="M503" s="2">
        <v>1.70736</v>
      </c>
      <c r="N503" s="2">
        <v>4.7699400000000001E-4</v>
      </c>
      <c r="O503" s="2">
        <v>0</v>
      </c>
      <c r="P503" s="2">
        <v>0</v>
      </c>
    </row>
    <row r="504" spans="1:16" x14ac:dyDescent="0.35">
      <c r="A504" s="2">
        <v>1000</v>
      </c>
      <c r="B504" s="2">
        <v>1120</v>
      </c>
      <c r="C504" s="2">
        <v>5.8420949999999996</v>
      </c>
      <c r="D504" s="2">
        <v>47.675800000000002</v>
      </c>
      <c r="E504" s="2">
        <v>0.60778799999999999</v>
      </c>
      <c r="F504" s="2">
        <v>19.834800000000001</v>
      </c>
      <c r="G504" s="2">
        <v>0.52259699999999998</v>
      </c>
      <c r="H504" s="2">
        <v>0</v>
      </c>
      <c r="I504" s="2">
        <v>2.6447400000000001</v>
      </c>
      <c r="J504" s="2">
        <v>4.15576E-2</v>
      </c>
      <c r="K504" s="2">
        <v>10.821899999999999</v>
      </c>
      <c r="L504" s="2">
        <v>16.5321</v>
      </c>
      <c r="M504" s="2">
        <v>1.3182700000000001</v>
      </c>
      <c r="N504" s="2">
        <v>3.5830299999999997E-4</v>
      </c>
      <c r="O504" s="2">
        <v>0</v>
      </c>
      <c r="P504" s="2">
        <v>0</v>
      </c>
    </row>
    <row r="505" spans="1:16" x14ac:dyDescent="0.35">
      <c r="A505" s="2">
        <v>1000</v>
      </c>
      <c r="B505" s="2">
        <v>1110</v>
      </c>
      <c r="C505" s="2">
        <v>5.1802429999999999</v>
      </c>
      <c r="D505" s="2">
        <v>47.510199999999998</v>
      </c>
      <c r="E505" s="2">
        <v>0.88446800000000003</v>
      </c>
      <c r="F505" s="2">
        <v>19.1814</v>
      </c>
      <c r="G505" s="2">
        <v>0.698909</v>
      </c>
      <c r="H505" s="2">
        <v>9.4597700000000007E-2</v>
      </c>
      <c r="I505" s="2">
        <v>2.7194400000000001</v>
      </c>
      <c r="J505" s="2">
        <v>3.7342399999999998E-2</v>
      </c>
      <c r="K505" s="2">
        <v>10.5764</v>
      </c>
      <c r="L505" s="2">
        <v>16.978100000000001</v>
      </c>
      <c r="M505" s="2">
        <v>1.3186599999999999</v>
      </c>
      <c r="N505" s="2">
        <v>3.6464700000000001E-4</v>
      </c>
      <c r="O505" s="2">
        <v>0</v>
      </c>
      <c r="P505" s="2">
        <v>0</v>
      </c>
    </row>
    <row r="506" spans="1:16" x14ac:dyDescent="0.35">
      <c r="A506" s="2">
        <v>1000</v>
      </c>
      <c r="B506" s="2">
        <v>1100</v>
      </c>
      <c r="C506" s="2">
        <v>4.4585549999999996</v>
      </c>
      <c r="D506" s="2">
        <v>47.368000000000002</v>
      </c>
      <c r="E506" s="2">
        <v>1.0893999999999999</v>
      </c>
      <c r="F506" s="2">
        <v>19.473700000000001</v>
      </c>
      <c r="G506" s="2">
        <v>0.71574499999999996</v>
      </c>
      <c r="H506" s="2">
        <v>6.2253999999999997E-2</v>
      </c>
      <c r="I506" s="2">
        <v>2.80036</v>
      </c>
      <c r="J506" s="2">
        <v>4.1886399999999997E-2</v>
      </c>
      <c r="K506" s="2">
        <v>10.2525</v>
      </c>
      <c r="L506" s="2">
        <v>16.768899999999999</v>
      </c>
      <c r="M506" s="2">
        <v>1.4268099999999999</v>
      </c>
      <c r="N506" s="2">
        <v>4.0825399999999998E-4</v>
      </c>
      <c r="O506" s="2">
        <v>0</v>
      </c>
      <c r="P506" s="2">
        <v>0</v>
      </c>
    </row>
    <row r="507" spans="1:16" x14ac:dyDescent="0.35">
      <c r="A507" s="2">
        <v>1000</v>
      </c>
      <c r="B507" s="2">
        <v>1090</v>
      </c>
      <c r="C507" s="2">
        <v>3.9000750000000002</v>
      </c>
      <c r="D507" s="2">
        <v>46.964700000000001</v>
      </c>
      <c r="E507" s="2">
        <v>1.4293499999999999</v>
      </c>
      <c r="F507" s="2">
        <v>19.837900000000001</v>
      </c>
      <c r="G507" s="2">
        <v>0.76899700000000004</v>
      </c>
      <c r="H507" s="2">
        <v>6.2471400000000003E-2</v>
      </c>
      <c r="I507" s="2">
        <v>2.90387</v>
      </c>
      <c r="J507" s="2">
        <v>4.7138100000000002E-2</v>
      </c>
      <c r="K507" s="2">
        <v>9.9212799999999994</v>
      </c>
      <c r="L507" s="2">
        <v>16.5246</v>
      </c>
      <c r="M507" s="2">
        <v>1.53921</v>
      </c>
      <c r="N507" s="2">
        <v>4.55678E-4</v>
      </c>
      <c r="O507" s="2">
        <v>0</v>
      </c>
      <c r="P507" s="2">
        <v>0</v>
      </c>
    </row>
    <row r="508" spans="1:16" x14ac:dyDescent="0.35">
      <c r="A508" s="2">
        <v>1000</v>
      </c>
      <c r="B508" s="2">
        <v>1080</v>
      </c>
      <c r="C508" s="2">
        <v>3.6281110000000001</v>
      </c>
      <c r="D508" s="2">
        <v>44.302300000000002</v>
      </c>
      <c r="E508" s="2">
        <v>3.0450400000000002</v>
      </c>
      <c r="F508" s="2">
        <v>21.974399999999999</v>
      </c>
      <c r="G508" s="2">
        <v>0.73416300000000001</v>
      </c>
      <c r="H508" s="2">
        <v>4.2038300000000001E-2</v>
      </c>
      <c r="I508" s="2">
        <v>3.1878500000000001</v>
      </c>
      <c r="J508" s="2">
        <v>7.0682099999999998E-2</v>
      </c>
      <c r="K508" s="2">
        <v>9.45139</v>
      </c>
      <c r="L508" s="2">
        <v>15.468500000000001</v>
      </c>
      <c r="M508" s="2">
        <v>1.72309</v>
      </c>
      <c r="N508" s="2">
        <v>5.4346199999999998E-4</v>
      </c>
      <c r="O508" s="2">
        <v>0</v>
      </c>
      <c r="P508" s="2">
        <v>0</v>
      </c>
    </row>
    <row r="509" spans="1:16" x14ac:dyDescent="0.35">
      <c r="A509" s="2">
        <v>1000</v>
      </c>
      <c r="B509" s="2">
        <v>1070</v>
      </c>
      <c r="C509" s="2">
        <v>3.1810420000000001</v>
      </c>
      <c r="D509" s="2">
        <v>44.276699999999998</v>
      </c>
      <c r="E509" s="2">
        <v>3.1189499999999999</v>
      </c>
      <c r="F509" s="2">
        <v>22.6097</v>
      </c>
      <c r="G509" s="2">
        <v>0.68991000000000002</v>
      </c>
      <c r="H509" s="2">
        <v>4.4622500000000002E-2</v>
      </c>
      <c r="I509" s="2">
        <v>3.32307</v>
      </c>
      <c r="J509" s="2">
        <v>8.1572400000000003E-2</v>
      </c>
      <c r="K509" s="2">
        <v>9.0429200000000005</v>
      </c>
      <c r="L509" s="2">
        <v>14.891</v>
      </c>
      <c r="M509" s="2">
        <v>1.92086</v>
      </c>
      <c r="N509" s="2">
        <v>6.3873499999999998E-4</v>
      </c>
      <c r="O509" s="2">
        <v>0</v>
      </c>
      <c r="P509" s="2">
        <v>0</v>
      </c>
    </row>
    <row r="510" spans="1:16" x14ac:dyDescent="0.35">
      <c r="A510" s="2">
        <v>1000</v>
      </c>
      <c r="B510" s="2">
        <v>1060</v>
      </c>
      <c r="C510" s="2">
        <v>2.7848419999999998</v>
      </c>
      <c r="D510" s="2">
        <v>44.818600000000004</v>
      </c>
      <c r="E510" s="2">
        <v>2.8836400000000002</v>
      </c>
      <c r="F510" s="2">
        <v>22.886700000000001</v>
      </c>
      <c r="G510" s="2">
        <v>0.65232299999999999</v>
      </c>
      <c r="H510" s="2">
        <v>5.2595099999999999E-2</v>
      </c>
      <c r="I510" s="2">
        <v>3.4251</v>
      </c>
      <c r="J510" s="2">
        <v>8.9324799999999996E-2</v>
      </c>
      <c r="K510" s="2">
        <v>8.6488399999999999</v>
      </c>
      <c r="L510" s="2">
        <v>14.411300000000001</v>
      </c>
      <c r="M510" s="2">
        <v>2.1308600000000002</v>
      </c>
      <c r="N510" s="2">
        <v>7.4449300000000004E-4</v>
      </c>
      <c r="O510" s="2">
        <v>0</v>
      </c>
      <c r="P510" s="2">
        <v>0</v>
      </c>
    </row>
    <row r="511" spans="1:16" x14ac:dyDescent="0.35">
      <c r="A511" s="2">
        <v>1000</v>
      </c>
      <c r="B511" s="2">
        <v>1050</v>
      </c>
      <c r="C511" s="2">
        <v>2.4708860000000001</v>
      </c>
      <c r="D511" s="2">
        <v>45.375399999999999</v>
      </c>
      <c r="E511" s="2">
        <v>2.6657500000000001</v>
      </c>
      <c r="F511" s="2">
        <v>23.1114</v>
      </c>
      <c r="G511" s="2">
        <v>0.62307199999999996</v>
      </c>
      <c r="H511" s="2">
        <v>6.0051500000000001E-2</v>
      </c>
      <c r="I511" s="2">
        <v>3.53193</v>
      </c>
      <c r="J511" s="2">
        <v>9.7042600000000007E-2</v>
      </c>
      <c r="K511" s="2">
        <v>8.2566400000000009</v>
      </c>
      <c r="L511" s="2">
        <v>13.925599999999999</v>
      </c>
      <c r="M511" s="2">
        <v>2.35236</v>
      </c>
      <c r="N511" s="2">
        <v>8.6301800000000001E-4</v>
      </c>
      <c r="O511" s="2">
        <v>0</v>
      </c>
      <c r="P511" s="2">
        <v>0</v>
      </c>
    </row>
    <row r="512" spans="1:16" x14ac:dyDescent="0.35">
      <c r="A512" s="2">
        <v>1000</v>
      </c>
      <c r="B512" s="2">
        <v>1040</v>
      </c>
      <c r="C512" s="2">
        <v>2.2180960000000001</v>
      </c>
      <c r="D512" s="2">
        <v>45.945999999999998</v>
      </c>
      <c r="E512" s="2">
        <v>2.4631799999999999</v>
      </c>
      <c r="F512" s="2">
        <v>23.286200000000001</v>
      </c>
      <c r="G512" s="2">
        <v>0.60505799999999998</v>
      </c>
      <c r="H512" s="2">
        <v>6.6601800000000003E-2</v>
      </c>
      <c r="I512" s="2">
        <v>3.6474099999999998</v>
      </c>
      <c r="J512" s="2">
        <v>0.10466399999999999</v>
      </c>
      <c r="K512" s="2">
        <v>7.8646099999999999</v>
      </c>
      <c r="L512" s="2">
        <v>13.4299</v>
      </c>
      <c r="M512" s="2">
        <v>2.5853199999999998</v>
      </c>
      <c r="N512" s="2">
        <v>9.9598999999999998E-4</v>
      </c>
      <c r="O512" s="2">
        <v>0</v>
      </c>
      <c r="P512" s="2">
        <v>0</v>
      </c>
    </row>
    <row r="513" spans="1:16" x14ac:dyDescent="0.35">
      <c r="A513" s="2">
        <v>1000</v>
      </c>
      <c r="B513" s="2">
        <v>1030</v>
      </c>
      <c r="C513" s="2">
        <v>2.01267</v>
      </c>
      <c r="D513" s="2">
        <v>46.525399999999998</v>
      </c>
      <c r="E513" s="2">
        <v>2.2752599999999998</v>
      </c>
      <c r="F513" s="2">
        <v>23.4129</v>
      </c>
      <c r="G513" s="2">
        <v>0.60323400000000005</v>
      </c>
      <c r="H513" s="2">
        <v>7.1874999999999994E-2</v>
      </c>
      <c r="I513" s="2">
        <v>3.7788900000000001</v>
      </c>
      <c r="J513" s="2">
        <v>0.112136</v>
      </c>
      <c r="K513" s="2">
        <v>7.47119</v>
      </c>
      <c r="L513" s="2">
        <v>12.9183</v>
      </c>
      <c r="M513" s="2">
        <v>2.8295599999999999</v>
      </c>
      <c r="N513" s="2">
        <v>1.1453399999999999E-3</v>
      </c>
      <c r="O513" s="2">
        <v>0</v>
      </c>
      <c r="P513" s="2">
        <v>0</v>
      </c>
    </row>
    <row r="514" spans="1:16" x14ac:dyDescent="0.35">
      <c r="A514" s="2">
        <v>1000</v>
      </c>
      <c r="B514" s="2">
        <v>1020</v>
      </c>
      <c r="C514" s="2">
        <v>1.8449530000000001</v>
      </c>
      <c r="D514" s="2">
        <v>47.107399999999998</v>
      </c>
      <c r="E514" s="2">
        <v>2.1017100000000002</v>
      </c>
      <c r="F514" s="2">
        <v>23.494</v>
      </c>
      <c r="G514" s="2">
        <v>0.62412500000000004</v>
      </c>
      <c r="H514" s="2">
        <v>7.4464000000000002E-2</v>
      </c>
      <c r="I514" s="2">
        <v>3.9364499999999998</v>
      </c>
      <c r="J514" s="2">
        <v>0.11939900000000001</v>
      </c>
      <c r="K514" s="2">
        <v>7.0736499999999998</v>
      </c>
      <c r="L514" s="2">
        <v>12.382400000000001</v>
      </c>
      <c r="M514" s="2">
        <v>3.0851099999999998</v>
      </c>
      <c r="N514" s="2">
        <v>1.31342E-3</v>
      </c>
      <c r="O514" s="2">
        <v>0</v>
      </c>
      <c r="P514" s="2">
        <v>0</v>
      </c>
    </row>
    <row r="515" spans="1:16" x14ac:dyDescent="0.35">
      <c r="A515" s="2">
        <v>1000</v>
      </c>
      <c r="B515" s="2">
        <v>1010</v>
      </c>
      <c r="C515" s="2">
        <v>1.708561</v>
      </c>
      <c r="D515" s="2">
        <v>47.684399999999997</v>
      </c>
      <c r="E515" s="2">
        <v>1.94255</v>
      </c>
      <c r="F515" s="2">
        <v>23.5321</v>
      </c>
      <c r="G515" s="2">
        <v>0.67748299999999995</v>
      </c>
      <c r="H515" s="2">
        <v>7.1664900000000004E-2</v>
      </c>
      <c r="I515" s="2">
        <v>4.1345599999999996</v>
      </c>
      <c r="J515" s="2">
        <v>0.126361</v>
      </c>
      <c r="K515" s="2">
        <v>6.6668900000000004</v>
      </c>
      <c r="L515" s="2">
        <v>11.809799999999999</v>
      </c>
      <c r="M515" s="2">
        <v>3.3526099999999999</v>
      </c>
      <c r="N515" s="2">
        <v>1.50333E-3</v>
      </c>
      <c r="O515" s="2">
        <v>0</v>
      </c>
      <c r="P515" s="2">
        <v>0</v>
      </c>
    </row>
    <row r="516" spans="1:16" x14ac:dyDescent="0.35">
      <c r="A516" s="2">
        <v>1000</v>
      </c>
      <c r="B516" s="2">
        <v>1000</v>
      </c>
      <c r="C516" s="2">
        <v>1.600495</v>
      </c>
      <c r="D516" s="2">
        <v>48.238199999999999</v>
      </c>
      <c r="E516" s="2">
        <v>1.7997799999999999</v>
      </c>
      <c r="F516" s="2">
        <v>23.529900000000001</v>
      </c>
      <c r="G516" s="2">
        <v>0.78597399999999995</v>
      </c>
      <c r="H516" s="2">
        <v>5.9774000000000001E-2</v>
      </c>
      <c r="I516" s="2">
        <v>4.4040100000000004</v>
      </c>
      <c r="J516" s="2">
        <v>0.13279099999999999</v>
      </c>
      <c r="K516" s="2">
        <v>6.2396399999999996</v>
      </c>
      <c r="L516" s="2">
        <v>11.174099999999999</v>
      </c>
      <c r="M516" s="2">
        <v>3.6341399999999999</v>
      </c>
      <c r="N516" s="2">
        <v>1.7195000000000001E-3</v>
      </c>
      <c r="O516" s="2">
        <v>0</v>
      </c>
      <c r="P516" s="2">
        <v>0</v>
      </c>
    </row>
    <row r="517" spans="1:16" x14ac:dyDescent="0.35">
      <c r="A517" s="2">
        <v>1000</v>
      </c>
      <c r="B517" s="2">
        <v>990</v>
      </c>
      <c r="C517" s="2">
        <v>1.5302119999999999</v>
      </c>
      <c r="D517" s="2">
        <v>48.671599999999998</v>
      </c>
      <c r="E517" s="2">
        <v>1.68614</v>
      </c>
      <c r="F517" s="2">
        <v>23.4863</v>
      </c>
      <c r="G517" s="2">
        <v>1.0628299999999999</v>
      </c>
      <c r="H517" s="2">
        <v>3.5228599999999999E-2</v>
      </c>
      <c r="I517" s="2">
        <v>4.8888400000000001</v>
      </c>
      <c r="J517" s="2">
        <v>0.13761599999999999</v>
      </c>
      <c r="K517" s="2">
        <v>5.7385599999999997</v>
      </c>
      <c r="L517" s="2">
        <v>10.3497</v>
      </c>
      <c r="M517" s="2">
        <v>3.9412600000000002</v>
      </c>
      <c r="N517" s="2">
        <v>1.9731699999999998E-3</v>
      </c>
      <c r="O517" s="2">
        <v>0</v>
      </c>
      <c r="P517" s="2">
        <v>0</v>
      </c>
    </row>
    <row r="518" spans="1:16" x14ac:dyDescent="0.35">
      <c r="A518" s="2">
        <v>1000</v>
      </c>
      <c r="B518" s="2">
        <v>980</v>
      </c>
      <c r="C518" s="2">
        <v>1.578122</v>
      </c>
      <c r="D518" s="2">
        <v>48.345500000000001</v>
      </c>
      <c r="E518" s="2">
        <v>1.7323299999999999</v>
      </c>
      <c r="F518" s="2">
        <v>23.326499999999999</v>
      </c>
      <c r="G518" s="2">
        <v>2.1488399999999999</v>
      </c>
      <c r="H518" s="2">
        <v>6.2110200000000003E-3</v>
      </c>
      <c r="I518" s="2">
        <v>6.3463599999999998</v>
      </c>
      <c r="J518" s="2">
        <v>0.13409199999999999</v>
      </c>
      <c r="K518" s="2">
        <v>4.8981199999999996</v>
      </c>
      <c r="L518" s="2">
        <v>8.7454499999999999</v>
      </c>
      <c r="M518" s="2">
        <v>4.31433</v>
      </c>
      <c r="N518" s="2">
        <v>2.29977E-3</v>
      </c>
      <c r="O518" s="2">
        <v>0</v>
      </c>
      <c r="P518" s="2">
        <v>0</v>
      </c>
    </row>
    <row r="519" spans="1:16" x14ac:dyDescent="0.35">
      <c r="A519" s="2">
        <v>1000</v>
      </c>
      <c r="B519" s="2">
        <v>970</v>
      </c>
      <c r="C519" s="2">
        <v>1.523747</v>
      </c>
      <c r="D519" s="2">
        <v>48.168599999999998</v>
      </c>
      <c r="E519" s="2">
        <v>1.9746900000000001</v>
      </c>
      <c r="F519" s="2">
        <v>22.968800000000002</v>
      </c>
      <c r="G519" s="2">
        <v>2.62493</v>
      </c>
      <c r="H519" s="2">
        <v>0</v>
      </c>
      <c r="I519" s="2">
        <v>6.7724299999999999</v>
      </c>
      <c r="J519" s="2">
        <v>0.13138</v>
      </c>
      <c r="K519" s="2">
        <v>4.50387</v>
      </c>
      <c r="L519" s="2">
        <v>8.3585799999999999</v>
      </c>
      <c r="M519" s="2">
        <v>4.4942200000000003</v>
      </c>
      <c r="N519" s="2">
        <v>2.53988E-3</v>
      </c>
      <c r="O519" s="2">
        <v>0</v>
      </c>
      <c r="P519" s="2">
        <v>0</v>
      </c>
    </row>
    <row r="520" spans="1:16" x14ac:dyDescent="0.35">
      <c r="A520" s="2">
        <v>1000</v>
      </c>
      <c r="B520" s="2">
        <v>960</v>
      </c>
      <c r="C520" s="2">
        <v>1.907616</v>
      </c>
      <c r="D520" s="2">
        <v>48.721400000000003</v>
      </c>
      <c r="E520" s="2">
        <v>1.554</v>
      </c>
      <c r="F520" s="2">
        <v>22.666399999999999</v>
      </c>
      <c r="G520" s="2">
        <v>2.2679</v>
      </c>
      <c r="H520" s="2">
        <v>0</v>
      </c>
      <c r="I520" s="2">
        <v>5.8110299999999997</v>
      </c>
      <c r="J520" s="2">
        <v>0.12703300000000001</v>
      </c>
      <c r="K520" s="2">
        <v>3.7787199999999999</v>
      </c>
      <c r="L520" s="2">
        <v>7.9255800000000001</v>
      </c>
      <c r="M520" s="2">
        <v>4.8392799999999996</v>
      </c>
      <c r="N520" s="2">
        <v>2.9773500000000001E-3</v>
      </c>
      <c r="O520" s="2">
        <v>0</v>
      </c>
      <c r="P520" s="2">
        <v>2.3056700000000001</v>
      </c>
    </row>
    <row r="521" spans="1:16" x14ac:dyDescent="0.35">
      <c r="A521" s="2">
        <v>1000</v>
      </c>
      <c r="B521" s="2">
        <v>950</v>
      </c>
      <c r="C521" s="2">
        <v>2.1609950000000002</v>
      </c>
      <c r="D521" s="2">
        <v>48.598999999999997</v>
      </c>
      <c r="E521" s="2">
        <v>1.2431099999999999</v>
      </c>
      <c r="F521" s="2">
        <v>21.817299999999999</v>
      </c>
      <c r="G521" s="2">
        <v>2.0288599999999999</v>
      </c>
      <c r="H521" s="2">
        <v>0</v>
      </c>
      <c r="I521" s="2">
        <v>5.1271599999999999</v>
      </c>
      <c r="J521" s="2">
        <v>0.12846399999999999</v>
      </c>
      <c r="K521" s="2">
        <v>3.2238500000000001</v>
      </c>
      <c r="L521" s="2">
        <v>7.2093699999999998</v>
      </c>
      <c r="M521" s="2">
        <v>5.1498799999999996</v>
      </c>
      <c r="N521" s="2">
        <v>3.5300800000000001E-3</v>
      </c>
      <c r="O521" s="2">
        <v>0</v>
      </c>
      <c r="P521" s="2">
        <v>5.4694700000000003</v>
      </c>
    </row>
    <row r="522" spans="1:16" x14ac:dyDescent="0.35">
      <c r="A522" s="2">
        <v>1000</v>
      </c>
      <c r="B522" s="2">
        <v>940</v>
      </c>
      <c r="C522" s="2">
        <v>2.0611660000000001</v>
      </c>
      <c r="D522" s="2">
        <v>47.741300000000003</v>
      </c>
      <c r="E522" s="2">
        <v>1.06148</v>
      </c>
      <c r="F522" s="2">
        <v>20.638300000000001</v>
      </c>
      <c r="G522" s="2">
        <v>1.9554</v>
      </c>
      <c r="H522" s="2">
        <v>0</v>
      </c>
      <c r="I522" s="2">
        <v>4.7792899999999996</v>
      </c>
      <c r="J522" s="2">
        <v>0.134102</v>
      </c>
      <c r="K522" s="2">
        <v>2.85263</v>
      </c>
      <c r="L522" s="2">
        <v>6.4024099999999997</v>
      </c>
      <c r="M522" s="2">
        <v>5.3432899999999997</v>
      </c>
      <c r="N522" s="2">
        <v>4.09582E-3</v>
      </c>
      <c r="O522" s="2">
        <v>0</v>
      </c>
      <c r="P522" s="2">
        <v>9.08779</v>
      </c>
    </row>
    <row r="523" spans="1:16" x14ac:dyDescent="0.35">
      <c r="A523" s="2">
        <v>1000</v>
      </c>
      <c r="B523" s="2">
        <v>930</v>
      </c>
      <c r="C523" s="2">
        <v>1.979689</v>
      </c>
      <c r="D523" s="2">
        <v>46.7637</v>
      </c>
      <c r="E523" s="2">
        <v>0.89944100000000005</v>
      </c>
      <c r="F523" s="2">
        <v>19.476900000000001</v>
      </c>
      <c r="G523" s="2">
        <v>1.8862099999999999</v>
      </c>
      <c r="H523" s="2">
        <v>0</v>
      </c>
      <c r="I523" s="2">
        <v>4.4530799999999999</v>
      </c>
      <c r="J523" s="2">
        <v>0.13958300000000001</v>
      </c>
      <c r="K523" s="2">
        <v>2.5158700000000001</v>
      </c>
      <c r="L523" s="2">
        <v>5.6379900000000003</v>
      </c>
      <c r="M523" s="2">
        <v>5.4974400000000001</v>
      </c>
      <c r="N523" s="2">
        <v>4.7274999999999999E-3</v>
      </c>
      <c r="O523" s="2">
        <v>0</v>
      </c>
      <c r="P523" s="2">
        <v>12.725</v>
      </c>
    </row>
    <row r="524" spans="1:16" x14ac:dyDescent="0.35">
      <c r="A524" s="2">
        <v>1000</v>
      </c>
      <c r="B524" s="2">
        <v>920</v>
      </c>
      <c r="C524" s="2">
        <v>1.91275</v>
      </c>
      <c r="D524" s="2">
        <v>45.692700000000002</v>
      </c>
      <c r="E524" s="2">
        <v>0.75612000000000001</v>
      </c>
      <c r="F524" s="2">
        <v>18.346399999999999</v>
      </c>
      <c r="G524" s="2">
        <v>1.81932</v>
      </c>
      <c r="H524" s="2">
        <v>0</v>
      </c>
      <c r="I524" s="2">
        <v>4.1505000000000001</v>
      </c>
      <c r="J524" s="2">
        <v>0.145007</v>
      </c>
      <c r="K524" s="2">
        <v>2.2123200000000001</v>
      </c>
      <c r="L524" s="2">
        <v>4.9217899999999997</v>
      </c>
      <c r="M524" s="2">
        <v>5.6145399999999999</v>
      </c>
      <c r="N524" s="2">
        <v>5.4313499999999997E-3</v>
      </c>
      <c r="O524" s="2">
        <v>0</v>
      </c>
      <c r="P524" s="2">
        <v>16.335799999999999</v>
      </c>
    </row>
    <row r="525" spans="1:16" x14ac:dyDescent="0.35">
      <c r="A525" s="2">
        <v>1000</v>
      </c>
      <c r="B525" s="2">
        <v>910</v>
      </c>
      <c r="C525" s="2">
        <v>1.857423</v>
      </c>
      <c r="D525" s="2">
        <v>44.551900000000003</v>
      </c>
      <c r="E525" s="2">
        <v>0.63030900000000001</v>
      </c>
      <c r="F525" s="2">
        <v>17.256799999999998</v>
      </c>
      <c r="G525" s="2">
        <v>1.75292</v>
      </c>
      <c r="H525" s="2">
        <v>0</v>
      </c>
      <c r="I525" s="2">
        <v>3.8723000000000001</v>
      </c>
      <c r="J525" s="2">
        <v>0.150473</v>
      </c>
      <c r="K525" s="2">
        <v>1.94011</v>
      </c>
      <c r="L525" s="2">
        <v>4.2573299999999996</v>
      </c>
      <c r="M525" s="2">
        <v>5.69726</v>
      </c>
      <c r="N525" s="2">
        <v>6.2136200000000004E-3</v>
      </c>
      <c r="O525" s="2">
        <v>0</v>
      </c>
      <c r="P525" s="2">
        <v>19.884399999999999</v>
      </c>
    </row>
    <row r="526" spans="1:16" x14ac:dyDescent="0.35">
      <c r="A526" s="2">
        <v>1000</v>
      </c>
      <c r="B526" s="2">
        <v>900</v>
      </c>
      <c r="C526" s="2">
        <v>1.811285</v>
      </c>
      <c r="D526" s="2">
        <v>43.360100000000003</v>
      </c>
      <c r="E526" s="2">
        <v>0.520648</v>
      </c>
      <c r="F526" s="2">
        <v>16.215199999999999</v>
      </c>
      <c r="G526" s="2">
        <v>1.6857599999999999</v>
      </c>
      <c r="H526" s="2">
        <v>0</v>
      </c>
      <c r="I526" s="2">
        <v>3.6184400000000001</v>
      </c>
      <c r="J526" s="2">
        <v>0.15606600000000001</v>
      </c>
      <c r="K526" s="2">
        <v>1.6970400000000001</v>
      </c>
      <c r="L526" s="2">
        <v>3.64655</v>
      </c>
      <c r="M526" s="2">
        <v>5.7481799999999996</v>
      </c>
      <c r="N526" s="2">
        <v>7.0793699999999998E-3</v>
      </c>
      <c r="O526" s="2">
        <v>0</v>
      </c>
      <c r="P526" s="2">
        <v>23.344899999999999</v>
      </c>
    </row>
    <row r="527" spans="1:16" x14ac:dyDescent="0.35">
      <c r="A527" s="2" t="s">
        <v>265</v>
      </c>
      <c r="B527" s="2" t="s">
        <v>539</v>
      </c>
    </row>
    <row r="529" spans="1:16" x14ac:dyDescent="0.35">
      <c r="A529" s="2" t="s">
        <v>433</v>
      </c>
      <c r="B529" s="2" t="s">
        <v>285</v>
      </c>
    </row>
    <row r="530" spans="1:16" x14ac:dyDescent="0.35">
      <c r="A530" s="2" t="s">
        <v>268</v>
      </c>
      <c r="B530" s="2" t="s">
        <v>269</v>
      </c>
      <c r="C530" s="2" t="s">
        <v>270</v>
      </c>
      <c r="D530" s="2" t="s">
        <v>286</v>
      </c>
      <c r="E530" s="2" t="s">
        <v>287</v>
      </c>
      <c r="F530" s="2" t="s">
        <v>288</v>
      </c>
      <c r="G530" s="2" t="s">
        <v>289</v>
      </c>
      <c r="H530" s="2" t="s">
        <v>290</v>
      </c>
      <c r="I530" s="2" t="s">
        <v>291</v>
      </c>
      <c r="J530" s="2" t="s">
        <v>2</v>
      </c>
      <c r="K530" s="2" t="s">
        <v>0</v>
      </c>
      <c r="L530" s="2" t="s">
        <v>1</v>
      </c>
      <c r="M530" s="2" t="s">
        <v>292</v>
      </c>
      <c r="N530" s="2" t="s">
        <v>293</v>
      </c>
      <c r="O530" s="2" t="s">
        <v>294</v>
      </c>
      <c r="P530" s="2" t="s">
        <v>295</v>
      </c>
    </row>
    <row r="531" spans="1:16" x14ac:dyDescent="0.35">
      <c r="A531" s="2">
        <v>1000</v>
      </c>
      <c r="B531" s="2">
        <v>1500</v>
      </c>
      <c r="C531" s="2">
        <v>98.282872999999995</v>
      </c>
      <c r="D531" s="2">
        <v>49.743200000000002</v>
      </c>
      <c r="E531" s="2">
        <v>1.00221</v>
      </c>
      <c r="F531" s="2">
        <v>18.950399999999998</v>
      </c>
      <c r="G531" s="2">
        <v>0.81134799999999996</v>
      </c>
      <c r="H531" s="2">
        <v>4.06988E-2</v>
      </c>
      <c r="I531" s="2">
        <v>4.1944800000000004</v>
      </c>
      <c r="J531" s="2">
        <v>0.183145</v>
      </c>
      <c r="K531" s="2">
        <v>9.1572399999999998</v>
      </c>
      <c r="L531" s="2">
        <v>9.6659799999999994</v>
      </c>
      <c r="M531" s="2">
        <v>4.5786199999999999</v>
      </c>
      <c r="N531" s="2">
        <v>7.1222999999999998E-3</v>
      </c>
      <c r="O531" s="2">
        <v>8.6485099999999995E-2</v>
      </c>
      <c r="P531" s="2">
        <v>1.5791200000000001</v>
      </c>
    </row>
    <row r="532" spans="1:16" x14ac:dyDescent="0.35">
      <c r="A532" s="2">
        <v>1000</v>
      </c>
      <c r="B532" s="2">
        <v>1500</v>
      </c>
      <c r="C532" s="2">
        <v>98.282872999999995</v>
      </c>
      <c r="D532" s="2">
        <v>49.743200000000002</v>
      </c>
      <c r="E532" s="2">
        <v>1.00221</v>
      </c>
      <c r="F532" s="2">
        <v>18.950399999999998</v>
      </c>
      <c r="G532" s="2">
        <v>0.81134799999999996</v>
      </c>
      <c r="H532" s="2">
        <v>4.06988E-2</v>
      </c>
      <c r="I532" s="2">
        <v>4.1944800000000004</v>
      </c>
      <c r="J532" s="2">
        <v>0.183145</v>
      </c>
      <c r="K532" s="2">
        <v>9.1572399999999998</v>
      </c>
      <c r="L532" s="2">
        <v>9.6659799999999994</v>
      </c>
      <c r="M532" s="2">
        <v>4.5786199999999999</v>
      </c>
      <c r="N532" s="2">
        <v>7.1222999999999998E-3</v>
      </c>
      <c r="O532" s="2">
        <v>8.6485099999999995E-2</v>
      </c>
      <c r="P532" s="2">
        <v>1.5791200000000001</v>
      </c>
    </row>
    <row r="533" spans="1:16" x14ac:dyDescent="0.35">
      <c r="A533" s="2">
        <v>1000</v>
      </c>
      <c r="B533" s="2">
        <v>1490</v>
      </c>
      <c r="C533" s="2">
        <v>98.282894999999996</v>
      </c>
      <c r="D533" s="2">
        <v>49.743099999999998</v>
      </c>
      <c r="E533" s="2">
        <v>1.00221</v>
      </c>
      <c r="F533" s="2">
        <v>18.950399999999998</v>
      </c>
      <c r="G533" s="2">
        <v>0.81156399999999995</v>
      </c>
      <c r="H533" s="2">
        <v>4.06988E-2</v>
      </c>
      <c r="I533" s="2">
        <v>4.1942899999999996</v>
      </c>
      <c r="J533" s="2">
        <v>0.183145</v>
      </c>
      <c r="K533" s="2">
        <v>9.1572399999999998</v>
      </c>
      <c r="L533" s="2">
        <v>9.6659699999999997</v>
      </c>
      <c r="M533" s="2">
        <v>4.5786199999999999</v>
      </c>
      <c r="N533" s="2">
        <v>7.1222999999999998E-3</v>
      </c>
      <c r="O533" s="2">
        <v>8.6485000000000006E-2</v>
      </c>
      <c r="P533" s="2">
        <v>1.5791200000000001</v>
      </c>
    </row>
    <row r="534" spans="1:16" x14ac:dyDescent="0.35">
      <c r="A534" s="2">
        <v>1000</v>
      </c>
      <c r="B534" s="2">
        <v>1480</v>
      </c>
      <c r="C534" s="2">
        <v>98.282923999999994</v>
      </c>
      <c r="D534" s="2">
        <v>49.743099999999998</v>
      </c>
      <c r="E534" s="2">
        <v>1.00221</v>
      </c>
      <c r="F534" s="2">
        <v>18.950399999999998</v>
      </c>
      <c r="G534" s="2">
        <v>0.81185799999999997</v>
      </c>
      <c r="H534" s="2">
        <v>4.06988E-2</v>
      </c>
      <c r="I534" s="2">
        <v>4.1940200000000001</v>
      </c>
      <c r="J534" s="2">
        <v>0.183145</v>
      </c>
      <c r="K534" s="2">
        <v>9.1572399999999998</v>
      </c>
      <c r="L534" s="2">
        <v>9.6659699999999997</v>
      </c>
      <c r="M534" s="2">
        <v>4.5786199999999999</v>
      </c>
      <c r="N534" s="2">
        <v>7.1222999999999998E-3</v>
      </c>
      <c r="O534" s="2">
        <v>8.6485000000000006E-2</v>
      </c>
      <c r="P534" s="2">
        <v>1.57911</v>
      </c>
    </row>
    <row r="535" spans="1:16" x14ac:dyDescent="0.35">
      <c r="A535" s="2">
        <v>1000</v>
      </c>
      <c r="B535" s="2">
        <v>1470</v>
      </c>
      <c r="C535" s="2">
        <v>98.282960000000003</v>
      </c>
      <c r="D535" s="2">
        <v>49.743099999999998</v>
      </c>
      <c r="E535" s="2">
        <v>1.00221</v>
      </c>
      <c r="F535" s="2">
        <v>18.950399999999998</v>
      </c>
      <c r="G535" s="2">
        <v>0.81223100000000004</v>
      </c>
      <c r="H535" s="2">
        <v>4.06988E-2</v>
      </c>
      <c r="I535" s="2">
        <v>4.1936799999999996</v>
      </c>
      <c r="J535" s="2">
        <v>0.183145</v>
      </c>
      <c r="K535" s="2">
        <v>9.1572300000000002</v>
      </c>
      <c r="L535" s="2">
        <v>9.6659699999999997</v>
      </c>
      <c r="M535" s="2">
        <v>4.5786199999999999</v>
      </c>
      <c r="N535" s="2">
        <v>7.1222899999999999E-3</v>
      </c>
      <c r="O535" s="2">
        <v>8.6485000000000006E-2</v>
      </c>
      <c r="P535" s="2">
        <v>1.57911</v>
      </c>
    </row>
    <row r="536" spans="1:16" x14ac:dyDescent="0.35">
      <c r="A536" s="2">
        <v>1000</v>
      </c>
      <c r="B536" s="2">
        <v>1460</v>
      </c>
      <c r="C536" s="2">
        <v>98.283005000000003</v>
      </c>
      <c r="D536" s="2">
        <v>49.743099999999998</v>
      </c>
      <c r="E536" s="2">
        <v>1.00221</v>
      </c>
      <c r="F536" s="2">
        <v>18.950399999999998</v>
      </c>
      <c r="G536" s="2">
        <v>0.81268499999999999</v>
      </c>
      <c r="H536" s="2">
        <v>4.06988E-2</v>
      </c>
      <c r="I536" s="2">
        <v>4.1932700000000001</v>
      </c>
      <c r="J536" s="2">
        <v>0.183145</v>
      </c>
      <c r="K536" s="2">
        <v>9.1572300000000002</v>
      </c>
      <c r="L536" s="2">
        <v>9.6659600000000001</v>
      </c>
      <c r="M536" s="2">
        <v>4.5786100000000003</v>
      </c>
      <c r="N536" s="2">
        <v>7.1222899999999999E-3</v>
      </c>
      <c r="O536" s="2">
        <v>8.6484900000000003E-2</v>
      </c>
      <c r="P536" s="2">
        <v>1.57911</v>
      </c>
    </row>
    <row r="537" spans="1:16" x14ac:dyDescent="0.35">
      <c r="A537" s="2">
        <v>1000</v>
      </c>
      <c r="B537" s="2">
        <v>1450</v>
      </c>
      <c r="C537" s="2">
        <v>98.283057999999997</v>
      </c>
      <c r="D537" s="2">
        <v>49.743099999999998</v>
      </c>
      <c r="E537" s="2">
        <v>1.00221</v>
      </c>
      <c r="F537" s="2">
        <v>18.950399999999998</v>
      </c>
      <c r="G537" s="2">
        <v>0.81322300000000003</v>
      </c>
      <c r="H537" s="2">
        <v>4.06988E-2</v>
      </c>
      <c r="I537" s="2">
        <v>4.1927899999999996</v>
      </c>
      <c r="J537" s="2">
        <v>0.183144</v>
      </c>
      <c r="K537" s="2">
        <v>9.1572200000000006</v>
      </c>
      <c r="L537" s="2">
        <v>9.6659600000000001</v>
      </c>
      <c r="M537" s="2">
        <v>4.5786100000000003</v>
      </c>
      <c r="N537" s="2">
        <v>7.1222899999999999E-3</v>
      </c>
      <c r="O537" s="2">
        <v>8.6484900000000003E-2</v>
      </c>
      <c r="P537" s="2">
        <v>1.57911</v>
      </c>
    </row>
    <row r="538" spans="1:16" x14ac:dyDescent="0.35">
      <c r="A538" s="2">
        <v>1000</v>
      </c>
      <c r="B538" s="2">
        <v>1440</v>
      </c>
      <c r="C538" s="2">
        <v>98.283119999999997</v>
      </c>
      <c r="D538" s="2">
        <v>49.743000000000002</v>
      </c>
      <c r="E538" s="2">
        <v>1.00221</v>
      </c>
      <c r="F538" s="2">
        <v>18.950399999999998</v>
      </c>
      <c r="G538" s="2">
        <v>0.81384599999999996</v>
      </c>
      <c r="H538" s="2">
        <v>4.0698699999999997E-2</v>
      </c>
      <c r="I538" s="2">
        <v>4.1922199999999998</v>
      </c>
      <c r="J538" s="2">
        <v>0.183144</v>
      </c>
      <c r="K538" s="2">
        <v>9.1572200000000006</v>
      </c>
      <c r="L538" s="2">
        <v>9.6659500000000005</v>
      </c>
      <c r="M538" s="2">
        <v>4.5786100000000003</v>
      </c>
      <c r="N538" s="2">
        <v>7.1222799999999999E-3</v>
      </c>
      <c r="O538" s="2">
        <v>8.6484800000000001E-2</v>
      </c>
      <c r="P538" s="2">
        <v>1.57911</v>
      </c>
    </row>
    <row r="539" spans="1:16" x14ac:dyDescent="0.35">
      <c r="A539" s="2">
        <v>1000</v>
      </c>
      <c r="B539" s="2">
        <v>1430</v>
      </c>
      <c r="C539" s="2">
        <v>98.283190000000005</v>
      </c>
      <c r="D539" s="2">
        <v>49.743000000000002</v>
      </c>
      <c r="E539" s="2">
        <v>1.00221</v>
      </c>
      <c r="F539" s="2">
        <v>18.950299999999999</v>
      </c>
      <c r="G539" s="2">
        <v>0.81455699999999998</v>
      </c>
      <c r="H539" s="2">
        <v>4.0698699999999997E-2</v>
      </c>
      <c r="I539" s="2">
        <v>4.1915800000000001</v>
      </c>
      <c r="J539" s="2">
        <v>0.183144</v>
      </c>
      <c r="K539" s="2">
        <v>9.1572099999999992</v>
      </c>
      <c r="L539" s="2">
        <v>9.6659500000000005</v>
      </c>
      <c r="M539" s="2">
        <v>4.5786100000000003</v>
      </c>
      <c r="N539" s="2">
        <v>7.1222799999999999E-3</v>
      </c>
      <c r="O539" s="2">
        <v>8.6484800000000001E-2</v>
      </c>
      <c r="P539" s="2">
        <v>1.57911</v>
      </c>
    </row>
    <row r="540" spans="1:16" x14ac:dyDescent="0.35">
      <c r="A540" s="2">
        <v>1000</v>
      </c>
      <c r="B540" s="2">
        <v>1420</v>
      </c>
      <c r="C540" s="2">
        <v>98.283269000000004</v>
      </c>
      <c r="D540" s="2">
        <v>49.743000000000002</v>
      </c>
      <c r="E540" s="2">
        <v>1.00221</v>
      </c>
      <c r="F540" s="2">
        <v>18.950299999999999</v>
      </c>
      <c r="G540" s="2">
        <v>0.81535800000000003</v>
      </c>
      <c r="H540" s="2">
        <v>4.0698699999999997E-2</v>
      </c>
      <c r="I540" s="2">
        <v>4.1908500000000002</v>
      </c>
      <c r="J540" s="2">
        <v>0.183144</v>
      </c>
      <c r="K540" s="2">
        <v>9.1571999999999996</v>
      </c>
      <c r="L540" s="2">
        <v>9.6659400000000009</v>
      </c>
      <c r="M540" s="2">
        <v>4.5785999999999998</v>
      </c>
      <c r="N540" s="2">
        <v>7.12227E-3</v>
      </c>
      <c r="O540" s="2">
        <v>8.6484699999999998E-2</v>
      </c>
      <c r="P540" s="2">
        <v>1.57911</v>
      </c>
    </row>
    <row r="541" spans="1:16" x14ac:dyDescent="0.35">
      <c r="A541" s="2">
        <v>1000</v>
      </c>
      <c r="B541" s="2">
        <v>1410</v>
      </c>
      <c r="C541" s="2">
        <v>98.283356999999995</v>
      </c>
      <c r="D541" s="2">
        <v>49.742899999999999</v>
      </c>
      <c r="E541" s="2">
        <v>1.0022</v>
      </c>
      <c r="F541" s="2">
        <v>18.950299999999999</v>
      </c>
      <c r="G541" s="2">
        <v>0.81625099999999995</v>
      </c>
      <c r="H541" s="2">
        <v>4.0698600000000001E-2</v>
      </c>
      <c r="I541" s="2">
        <v>4.1900500000000003</v>
      </c>
      <c r="J541" s="2">
        <v>0.183144</v>
      </c>
      <c r="K541" s="2">
        <v>9.1571999999999996</v>
      </c>
      <c r="L541" s="2">
        <v>9.6659299999999995</v>
      </c>
      <c r="M541" s="2">
        <v>4.5785999999999998</v>
      </c>
      <c r="N541" s="2">
        <v>7.12226E-3</v>
      </c>
      <c r="O541" s="2">
        <v>8.6484599999999995E-2</v>
      </c>
      <c r="P541" s="2">
        <v>1.57911</v>
      </c>
    </row>
    <row r="542" spans="1:16" x14ac:dyDescent="0.35">
      <c r="A542" s="2">
        <v>1000</v>
      </c>
      <c r="B542" s="2">
        <v>1400</v>
      </c>
      <c r="C542" s="2">
        <v>98.283454000000006</v>
      </c>
      <c r="D542" s="2">
        <v>49.742899999999999</v>
      </c>
      <c r="E542" s="2">
        <v>1.0022</v>
      </c>
      <c r="F542" s="2">
        <v>18.950299999999999</v>
      </c>
      <c r="G542" s="2">
        <v>0.81723800000000002</v>
      </c>
      <c r="H542" s="2">
        <v>4.0698600000000001E-2</v>
      </c>
      <c r="I542" s="2">
        <v>4.1891499999999997</v>
      </c>
      <c r="J542" s="2">
        <v>0.183144</v>
      </c>
      <c r="K542" s="2">
        <v>9.1571899999999999</v>
      </c>
      <c r="L542" s="2">
        <v>9.6659199999999998</v>
      </c>
      <c r="M542" s="2">
        <v>4.5785900000000002</v>
      </c>
      <c r="N542" s="2">
        <v>7.12226E-3</v>
      </c>
      <c r="O542" s="2">
        <v>8.6484500000000006E-2</v>
      </c>
      <c r="P542" s="2">
        <v>1.57911</v>
      </c>
    </row>
    <row r="543" spans="1:16" x14ac:dyDescent="0.35">
      <c r="A543" s="2">
        <v>1000</v>
      </c>
      <c r="B543" s="2">
        <v>1390</v>
      </c>
      <c r="C543" s="2">
        <v>98.283561000000006</v>
      </c>
      <c r="D543" s="2">
        <v>49.742800000000003</v>
      </c>
      <c r="E543" s="2">
        <v>1.0022</v>
      </c>
      <c r="F543" s="2">
        <v>18.950299999999999</v>
      </c>
      <c r="G543" s="2">
        <v>0.81832300000000002</v>
      </c>
      <c r="H543" s="2">
        <v>4.0698600000000001E-2</v>
      </c>
      <c r="I543" s="2">
        <v>4.1881700000000004</v>
      </c>
      <c r="J543" s="2">
        <v>0.183144</v>
      </c>
      <c r="K543" s="2">
        <v>9.1571800000000003</v>
      </c>
      <c r="L543" s="2">
        <v>9.6659100000000002</v>
      </c>
      <c r="M543" s="2">
        <v>4.5785900000000002</v>
      </c>
      <c r="N543" s="2">
        <v>7.1222500000000001E-3</v>
      </c>
      <c r="O543" s="2">
        <v>8.6484500000000006E-2</v>
      </c>
      <c r="P543" s="2">
        <v>1.5790999999999999</v>
      </c>
    </row>
    <row r="544" spans="1:16" x14ac:dyDescent="0.35">
      <c r="A544" s="2">
        <v>1000</v>
      </c>
      <c r="B544" s="2">
        <v>1380</v>
      </c>
      <c r="C544" s="2">
        <v>98.283676999999997</v>
      </c>
      <c r="D544" s="2">
        <v>49.742699999999999</v>
      </c>
      <c r="E544" s="2">
        <v>1.0022</v>
      </c>
      <c r="F544" s="2">
        <v>18.950199999999999</v>
      </c>
      <c r="G544" s="2">
        <v>0.81950599999999996</v>
      </c>
      <c r="H544" s="2">
        <v>4.0698499999999999E-2</v>
      </c>
      <c r="I544" s="2">
        <v>4.1871</v>
      </c>
      <c r="J544" s="2">
        <v>0.183143</v>
      </c>
      <c r="K544" s="2">
        <v>9.1571700000000007</v>
      </c>
      <c r="L544" s="2">
        <v>9.6659000000000006</v>
      </c>
      <c r="M544" s="2">
        <v>4.5785799999999997</v>
      </c>
      <c r="N544" s="2">
        <v>7.1222400000000002E-3</v>
      </c>
      <c r="O544" s="2">
        <v>8.6484400000000003E-2</v>
      </c>
      <c r="P544" s="2">
        <v>1.5790999999999999</v>
      </c>
    </row>
    <row r="545" spans="1:16" x14ac:dyDescent="0.35">
      <c r="A545" s="2">
        <v>1000</v>
      </c>
      <c r="B545" s="2">
        <v>1370</v>
      </c>
      <c r="C545" s="2">
        <v>98.283804000000003</v>
      </c>
      <c r="D545" s="2">
        <v>49.742699999999999</v>
      </c>
      <c r="E545" s="2">
        <v>1.0022</v>
      </c>
      <c r="F545" s="2">
        <v>18.950199999999999</v>
      </c>
      <c r="G545" s="2">
        <v>0.82079199999999997</v>
      </c>
      <c r="H545" s="2">
        <v>4.0698499999999999E-2</v>
      </c>
      <c r="I545" s="2">
        <v>4.1859400000000004</v>
      </c>
      <c r="J545" s="2">
        <v>0.183143</v>
      </c>
      <c r="K545" s="2">
        <v>9.1571499999999997</v>
      </c>
      <c r="L545" s="2">
        <v>9.6658899999999992</v>
      </c>
      <c r="M545" s="2">
        <v>4.5785799999999997</v>
      </c>
      <c r="N545" s="2">
        <v>7.1222300000000002E-3</v>
      </c>
      <c r="O545" s="2">
        <v>8.6484199999999997E-2</v>
      </c>
      <c r="P545" s="2">
        <v>1.5790999999999999</v>
      </c>
    </row>
    <row r="546" spans="1:16" x14ac:dyDescent="0.35">
      <c r="A546" s="2">
        <v>1000</v>
      </c>
      <c r="B546" s="2">
        <v>1360</v>
      </c>
      <c r="C546" s="2">
        <v>98.283940999999999</v>
      </c>
      <c r="D546" s="2">
        <v>49.742600000000003</v>
      </c>
      <c r="E546" s="2">
        <v>1.0022</v>
      </c>
      <c r="F546" s="2">
        <v>18.950199999999999</v>
      </c>
      <c r="G546" s="2">
        <v>0.822183</v>
      </c>
      <c r="H546" s="2">
        <v>4.0698400000000003E-2</v>
      </c>
      <c r="I546" s="2">
        <v>4.1846800000000002</v>
      </c>
      <c r="J546" s="2">
        <v>0.183143</v>
      </c>
      <c r="K546" s="2">
        <v>9.1571400000000001</v>
      </c>
      <c r="L546" s="2">
        <v>9.66587</v>
      </c>
      <c r="M546" s="2">
        <v>4.57857</v>
      </c>
      <c r="N546" s="2">
        <v>7.1222200000000003E-3</v>
      </c>
      <c r="O546" s="2">
        <v>8.6484099999999994E-2</v>
      </c>
      <c r="P546" s="2">
        <v>1.5790999999999999</v>
      </c>
    </row>
    <row r="547" spans="1:16" x14ac:dyDescent="0.35">
      <c r="A547" s="2">
        <v>1000</v>
      </c>
      <c r="B547" s="2">
        <v>1350</v>
      </c>
      <c r="C547" s="2">
        <v>98.284088999999994</v>
      </c>
      <c r="D547" s="2">
        <v>49.7425</v>
      </c>
      <c r="E547" s="2">
        <v>1.0022</v>
      </c>
      <c r="F547" s="2">
        <v>18.950199999999999</v>
      </c>
      <c r="G547" s="2">
        <v>0.82368200000000003</v>
      </c>
      <c r="H547" s="2">
        <v>4.06983E-2</v>
      </c>
      <c r="I547" s="2">
        <v>4.1833200000000001</v>
      </c>
      <c r="J547" s="2">
        <v>0.183143</v>
      </c>
      <c r="K547" s="2">
        <v>9.1571300000000004</v>
      </c>
      <c r="L547" s="2">
        <v>9.6658600000000003</v>
      </c>
      <c r="M547" s="2">
        <v>4.5785600000000004</v>
      </c>
      <c r="N547" s="2">
        <v>7.1222100000000003E-3</v>
      </c>
      <c r="O547" s="2">
        <v>8.6484000000000005E-2</v>
      </c>
      <c r="P547" s="2">
        <v>1.5790999999999999</v>
      </c>
    </row>
    <row r="548" spans="1:16" x14ac:dyDescent="0.35">
      <c r="A548" s="2">
        <v>1000</v>
      </c>
      <c r="B548" s="2">
        <v>1340</v>
      </c>
      <c r="C548" s="2">
        <v>98.284248000000005</v>
      </c>
      <c r="D548" s="2">
        <v>49.7425</v>
      </c>
      <c r="E548" s="2">
        <v>1.0022</v>
      </c>
      <c r="F548" s="2">
        <v>18.950099999999999</v>
      </c>
      <c r="G548" s="2">
        <v>0.825291</v>
      </c>
      <c r="H548" s="2">
        <v>4.06983E-2</v>
      </c>
      <c r="I548" s="2">
        <v>4.18187</v>
      </c>
      <c r="J548" s="2">
        <v>0.183142</v>
      </c>
      <c r="K548" s="2">
        <v>9.1571099999999994</v>
      </c>
      <c r="L548" s="2">
        <v>9.6658399999999993</v>
      </c>
      <c r="M548" s="2">
        <v>4.5785600000000004</v>
      </c>
      <c r="N548" s="2">
        <v>7.1222000000000004E-3</v>
      </c>
      <c r="O548" s="2">
        <v>8.64838E-2</v>
      </c>
      <c r="P548" s="2">
        <v>1.5790900000000001</v>
      </c>
    </row>
    <row r="549" spans="1:16" x14ac:dyDescent="0.35">
      <c r="A549" s="2">
        <v>1000</v>
      </c>
      <c r="B549" s="2">
        <v>1330</v>
      </c>
      <c r="C549" s="2">
        <v>98.284417000000005</v>
      </c>
      <c r="D549" s="2">
        <v>49.742400000000004</v>
      </c>
      <c r="E549" s="2">
        <v>1.0021899999999999</v>
      </c>
      <c r="F549" s="2">
        <v>18.950099999999999</v>
      </c>
      <c r="G549" s="2">
        <v>0.82701499999999994</v>
      </c>
      <c r="H549" s="2">
        <v>4.0698199999999997E-2</v>
      </c>
      <c r="I549" s="2">
        <v>4.1803100000000004</v>
      </c>
      <c r="J549" s="2">
        <v>0.183142</v>
      </c>
      <c r="K549" s="2">
        <v>9.1570999999999998</v>
      </c>
      <c r="L549" s="2">
        <v>9.6658299999999997</v>
      </c>
      <c r="M549" s="2">
        <v>4.5785499999999999</v>
      </c>
      <c r="N549" s="2">
        <v>7.1221899999999996E-3</v>
      </c>
      <c r="O549" s="2">
        <v>8.6483699999999997E-2</v>
      </c>
      <c r="P549" s="2">
        <v>1.5790900000000001</v>
      </c>
    </row>
    <row r="550" spans="1:16" x14ac:dyDescent="0.35">
      <c r="A550" s="2">
        <v>1000</v>
      </c>
      <c r="B550" s="2">
        <v>1320</v>
      </c>
      <c r="C550" s="2">
        <v>98.284599</v>
      </c>
      <c r="D550" s="2">
        <v>49.7423</v>
      </c>
      <c r="E550" s="2">
        <v>1.0021899999999999</v>
      </c>
      <c r="F550" s="2">
        <v>18.950099999999999</v>
      </c>
      <c r="G550" s="2">
        <v>0.82885600000000004</v>
      </c>
      <c r="H550" s="2">
        <v>4.0698100000000001E-2</v>
      </c>
      <c r="I550" s="2">
        <v>4.1786399999999997</v>
      </c>
      <c r="J550" s="2">
        <v>0.183142</v>
      </c>
      <c r="K550" s="2">
        <v>9.1570800000000006</v>
      </c>
      <c r="L550" s="2">
        <v>9.6658100000000005</v>
      </c>
      <c r="M550" s="2">
        <v>4.5785400000000003</v>
      </c>
      <c r="N550" s="2">
        <v>7.1221699999999997E-3</v>
      </c>
      <c r="O550" s="2">
        <v>8.6483500000000005E-2</v>
      </c>
      <c r="P550" s="2">
        <v>1.5790900000000001</v>
      </c>
    </row>
    <row r="551" spans="1:16" x14ac:dyDescent="0.35">
      <c r="A551" s="2">
        <v>1000</v>
      </c>
      <c r="B551" s="2">
        <v>1310</v>
      </c>
      <c r="C551" s="2">
        <v>98.284791999999996</v>
      </c>
      <c r="D551" s="2">
        <v>49.742199999999997</v>
      </c>
      <c r="E551" s="2">
        <v>1.0021899999999999</v>
      </c>
      <c r="F551" s="2">
        <v>18.95</v>
      </c>
      <c r="G551" s="2">
        <v>0.83081700000000003</v>
      </c>
      <c r="H551" s="2">
        <v>4.0698100000000001E-2</v>
      </c>
      <c r="I551" s="2">
        <v>4.1768700000000001</v>
      </c>
      <c r="J551" s="2">
        <v>0.183141</v>
      </c>
      <c r="K551" s="2">
        <v>9.1570599999999995</v>
      </c>
      <c r="L551" s="2">
        <v>9.6657899999999994</v>
      </c>
      <c r="M551" s="2">
        <v>4.5785299999999998</v>
      </c>
      <c r="N551" s="2">
        <v>7.1221599999999998E-3</v>
      </c>
      <c r="O551" s="2">
        <v>8.6483400000000002E-2</v>
      </c>
      <c r="P551" s="2">
        <v>1.57908</v>
      </c>
    </row>
    <row r="552" spans="1:16" x14ac:dyDescent="0.35">
      <c r="A552" s="2">
        <v>1000</v>
      </c>
      <c r="B552" s="2">
        <v>1300</v>
      </c>
      <c r="C552" s="2">
        <v>98.284998000000002</v>
      </c>
      <c r="D552" s="2">
        <v>49.742100000000001</v>
      </c>
      <c r="E552" s="2">
        <v>1.0021899999999999</v>
      </c>
      <c r="F552" s="2">
        <v>18.95</v>
      </c>
      <c r="G552" s="2">
        <v>0.83290200000000003</v>
      </c>
      <c r="H552" s="2">
        <v>4.0697999999999998E-2</v>
      </c>
      <c r="I552" s="2">
        <v>4.1749799999999997</v>
      </c>
      <c r="J552" s="2">
        <v>0.183141</v>
      </c>
      <c r="K552" s="2">
        <v>9.1570400000000003</v>
      </c>
      <c r="L552" s="2">
        <v>9.6657700000000002</v>
      </c>
      <c r="M552" s="2">
        <v>4.5785200000000001</v>
      </c>
      <c r="N552" s="2">
        <v>7.1221499999999998E-3</v>
      </c>
      <c r="O552" s="2">
        <v>8.6483199999999996E-2</v>
      </c>
      <c r="P552" s="2">
        <v>1.57908</v>
      </c>
    </row>
    <row r="553" spans="1:16" x14ac:dyDescent="0.35">
      <c r="A553" s="2">
        <v>1000</v>
      </c>
      <c r="B553" s="2">
        <v>1290</v>
      </c>
      <c r="C553" s="2">
        <v>98.285216000000005</v>
      </c>
      <c r="D553" s="2">
        <v>49.741999999999997</v>
      </c>
      <c r="E553" s="2">
        <v>1.0021899999999999</v>
      </c>
      <c r="F553" s="2">
        <v>18.95</v>
      </c>
      <c r="G553" s="2">
        <v>0.83511500000000005</v>
      </c>
      <c r="H553" s="2">
        <v>4.0697900000000002E-2</v>
      </c>
      <c r="I553" s="2">
        <v>4.1729799999999999</v>
      </c>
      <c r="J553" s="2">
        <v>0.18314</v>
      </c>
      <c r="K553" s="2">
        <v>9.1570199999999993</v>
      </c>
      <c r="L553" s="2">
        <v>9.6657499999999992</v>
      </c>
      <c r="M553" s="2">
        <v>4.5785099999999996</v>
      </c>
      <c r="N553" s="2">
        <v>7.12213E-3</v>
      </c>
      <c r="O553" s="2">
        <v>8.6483000000000004E-2</v>
      </c>
      <c r="P553" s="2">
        <v>1.57908</v>
      </c>
    </row>
    <row r="554" spans="1:16" x14ac:dyDescent="0.35">
      <c r="A554" s="2">
        <v>1000</v>
      </c>
      <c r="B554" s="2">
        <v>1280</v>
      </c>
      <c r="C554" s="2">
        <v>98.285447000000005</v>
      </c>
      <c r="D554" s="2">
        <v>49.741900000000001</v>
      </c>
      <c r="E554" s="2">
        <v>1.0021800000000001</v>
      </c>
      <c r="F554" s="2">
        <v>18.9499</v>
      </c>
      <c r="G554" s="2">
        <v>0.83745999999999998</v>
      </c>
      <c r="H554" s="2">
        <v>4.0697799999999999E-2</v>
      </c>
      <c r="I554" s="2">
        <v>4.1708600000000002</v>
      </c>
      <c r="J554" s="2">
        <v>0.18314</v>
      </c>
      <c r="K554" s="2">
        <v>9.157</v>
      </c>
      <c r="L554" s="2">
        <v>9.6657200000000003</v>
      </c>
      <c r="M554" s="2">
        <v>4.5785</v>
      </c>
      <c r="N554" s="2">
        <v>7.1221100000000001E-3</v>
      </c>
      <c r="O554" s="2">
        <v>8.6482799999999999E-2</v>
      </c>
      <c r="P554" s="2">
        <v>1.57907</v>
      </c>
    </row>
    <row r="555" spans="1:16" x14ac:dyDescent="0.35">
      <c r="A555" s="2">
        <v>1000</v>
      </c>
      <c r="B555" s="2">
        <v>1270</v>
      </c>
      <c r="C555" s="2">
        <v>98.285691</v>
      </c>
      <c r="D555" s="2">
        <v>49.741700000000002</v>
      </c>
      <c r="E555" s="2">
        <v>1.0021800000000001</v>
      </c>
      <c r="F555" s="2">
        <v>18.9499</v>
      </c>
      <c r="G555" s="2">
        <v>0.83994000000000002</v>
      </c>
      <c r="H555" s="2">
        <v>4.0697700000000003E-2</v>
      </c>
      <c r="I555" s="2">
        <v>4.1686100000000001</v>
      </c>
      <c r="J555" s="2">
        <v>0.18314</v>
      </c>
      <c r="K555" s="2">
        <v>9.1569800000000008</v>
      </c>
      <c r="L555" s="2">
        <v>9.6656999999999993</v>
      </c>
      <c r="M555" s="2">
        <v>4.5784900000000004</v>
      </c>
      <c r="N555" s="2">
        <v>7.1220900000000002E-3</v>
      </c>
      <c r="O555" s="2">
        <v>8.6482600000000007E-2</v>
      </c>
      <c r="P555" s="2">
        <v>1.57907</v>
      </c>
    </row>
    <row r="556" spans="1:16" x14ac:dyDescent="0.35">
      <c r="A556" s="2">
        <v>1000</v>
      </c>
      <c r="B556" s="2">
        <v>1260</v>
      </c>
      <c r="C556" s="2">
        <v>98.285949000000002</v>
      </c>
      <c r="D556" s="2">
        <v>49.741599999999998</v>
      </c>
      <c r="E556" s="2">
        <v>1.0021800000000001</v>
      </c>
      <c r="F556" s="2">
        <v>18.9498</v>
      </c>
      <c r="G556" s="2">
        <v>0.842561</v>
      </c>
      <c r="H556" s="2">
        <v>4.06976E-2</v>
      </c>
      <c r="I556" s="2">
        <v>4.1662400000000002</v>
      </c>
      <c r="J556" s="2">
        <v>0.183139</v>
      </c>
      <c r="K556" s="2">
        <v>9.1569500000000001</v>
      </c>
      <c r="L556" s="2">
        <v>9.6656700000000004</v>
      </c>
      <c r="M556" s="2">
        <v>4.5784799999999999</v>
      </c>
      <c r="N556" s="2">
        <v>7.1220800000000003E-3</v>
      </c>
      <c r="O556" s="2">
        <v>8.6482400000000001E-2</v>
      </c>
      <c r="P556" s="2">
        <v>1.57907</v>
      </c>
    </row>
    <row r="557" spans="1:16" x14ac:dyDescent="0.35">
      <c r="A557" s="2">
        <v>1000</v>
      </c>
      <c r="B557" s="2">
        <v>1250</v>
      </c>
      <c r="C557" s="2">
        <v>98.286221999999995</v>
      </c>
      <c r="D557" s="2">
        <v>49.741500000000002</v>
      </c>
      <c r="E557" s="2">
        <v>1.0021800000000001</v>
      </c>
      <c r="F557" s="2">
        <v>18.9498</v>
      </c>
      <c r="G557" s="2">
        <v>0.84532499999999999</v>
      </c>
      <c r="H557" s="2">
        <v>4.0697499999999998E-2</v>
      </c>
      <c r="I557" s="2">
        <v>4.1637399999999998</v>
      </c>
      <c r="J557" s="2">
        <v>0.183139</v>
      </c>
      <c r="K557" s="2">
        <v>9.1569299999999991</v>
      </c>
      <c r="L557" s="2">
        <v>9.6656499999999994</v>
      </c>
      <c r="M557" s="2">
        <v>4.5784599999999998</v>
      </c>
      <c r="N557" s="2">
        <v>7.1220600000000004E-3</v>
      </c>
      <c r="O557" s="2">
        <v>8.6482100000000006E-2</v>
      </c>
      <c r="P557" s="2">
        <v>1.5790599999999999</v>
      </c>
    </row>
    <row r="558" spans="1:16" x14ac:dyDescent="0.35">
      <c r="A558" s="2">
        <v>1000</v>
      </c>
      <c r="B558" s="2">
        <v>1240</v>
      </c>
      <c r="C558" s="2">
        <v>98.286508999999995</v>
      </c>
      <c r="D558" s="2">
        <v>49.741300000000003</v>
      </c>
      <c r="E558" s="2">
        <v>1.00217</v>
      </c>
      <c r="F558" s="2">
        <v>18.9497</v>
      </c>
      <c r="G558" s="2">
        <v>0.84823700000000002</v>
      </c>
      <c r="H558" s="2">
        <v>4.0697299999999999E-2</v>
      </c>
      <c r="I558" s="2">
        <v>4.1611099999999999</v>
      </c>
      <c r="J558" s="2">
        <v>0.183138</v>
      </c>
      <c r="K558" s="2">
        <v>9.1569000000000003</v>
      </c>
      <c r="L558" s="2">
        <v>9.6656200000000005</v>
      </c>
      <c r="M558" s="2">
        <v>4.5784500000000001</v>
      </c>
      <c r="N558" s="2">
        <v>7.1220399999999996E-3</v>
      </c>
      <c r="O558" s="2">
        <v>8.64819E-2</v>
      </c>
      <c r="P558" s="2">
        <v>1.5790599999999999</v>
      </c>
    </row>
    <row r="559" spans="1:16" x14ac:dyDescent="0.35">
      <c r="A559" s="2">
        <v>1000</v>
      </c>
      <c r="B559" s="2">
        <v>1230</v>
      </c>
      <c r="C559" s="2">
        <v>98.285956999999996</v>
      </c>
      <c r="D559" s="2">
        <v>49.741599999999998</v>
      </c>
      <c r="E559" s="2">
        <v>1.0021800000000001</v>
      </c>
      <c r="F559" s="2">
        <v>18.9498</v>
      </c>
      <c r="G559" s="2">
        <v>0.84263999999999994</v>
      </c>
      <c r="H559" s="2">
        <v>4.06976E-2</v>
      </c>
      <c r="I559" s="2">
        <v>4.1661700000000002</v>
      </c>
      <c r="J559" s="2">
        <v>0.183139</v>
      </c>
      <c r="K559" s="2">
        <v>9.1569500000000001</v>
      </c>
      <c r="L559" s="2">
        <v>9.6656700000000004</v>
      </c>
      <c r="M559" s="2">
        <v>4.5784799999999999</v>
      </c>
      <c r="N559" s="2">
        <v>7.1220800000000003E-3</v>
      </c>
      <c r="O559" s="2">
        <v>8.6482299999999998E-2</v>
      </c>
      <c r="P559" s="2">
        <v>1.57907</v>
      </c>
    </row>
    <row r="560" spans="1:16" x14ac:dyDescent="0.35">
      <c r="A560" s="2">
        <v>1000</v>
      </c>
      <c r="B560" s="2">
        <v>1220</v>
      </c>
      <c r="C560" s="2">
        <v>97.591098000000002</v>
      </c>
      <c r="D560" s="2">
        <v>49.804600000000001</v>
      </c>
      <c r="E560" s="2">
        <v>1.0093099999999999</v>
      </c>
      <c r="F560" s="2">
        <v>19.084700000000002</v>
      </c>
      <c r="G560" s="2">
        <v>0.84133999999999998</v>
      </c>
      <c r="H560" s="2">
        <v>4.0987299999999997E-2</v>
      </c>
      <c r="I560" s="2">
        <v>4.1386000000000003</v>
      </c>
      <c r="J560" s="2">
        <v>0.18282999999999999</v>
      </c>
      <c r="K560" s="2">
        <v>8.8701299999999996</v>
      </c>
      <c r="L560" s="2">
        <v>9.73184</v>
      </c>
      <c r="M560" s="2">
        <v>4.6110800000000003</v>
      </c>
      <c r="N560" s="2">
        <v>7.1727900000000001E-3</v>
      </c>
      <c r="O560" s="2">
        <v>8.7098099999999998E-2</v>
      </c>
      <c r="P560" s="2">
        <v>1.5903099999999999</v>
      </c>
    </row>
    <row r="561" spans="1:16" x14ac:dyDescent="0.35">
      <c r="A561" s="2">
        <v>1000</v>
      </c>
      <c r="B561" s="2">
        <v>1210</v>
      </c>
      <c r="C561" s="2">
        <v>96.783428999999998</v>
      </c>
      <c r="D561" s="2">
        <v>49.879199999999997</v>
      </c>
      <c r="E561" s="2">
        <v>1.0177400000000001</v>
      </c>
      <c r="F561" s="2">
        <v>19.244</v>
      </c>
      <c r="G561" s="2">
        <v>0.84117799999999998</v>
      </c>
      <c r="H561" s="2">
        <v>4.1329400000000002E-2</v>
      </c>
      <c r="I561" s="2">
        <v>4.1028599999999997</v>
      </c>
      <c r="J561" s="2">
        <v>0.18241599999999999</v>
      </c>
      <c r="K561" s="2">
        <v>8.5331499999999991</v>
      </c>
      <c r="L561" s="2">
        <v>9.8098899999999993</v>
      </c>
      <c r="M561" s="2">
        <v>4.6495600000000001</v>
      </c>
      <c r="N561" s="2">
        <v>7.2326400000000002E-3</v>
      </c>
      <c r="O561" s="2">
        <v>8.7825E-2</v>
      </c>
      <c r="P561" s="2">
        <v>1.60358</v>
      </c>
    </row>
    <row r="562" spans="1:16" x14ac:dyDescent="0.35">
      <c r="A562" s="2">
        <v>1000</v>
      </c>
      <c r="B562" s="2">
        <v>1200</v>
      </c>
      <c r="C562" s="2">
        <v>96.009253999999999</v>
      </c>
      <c r="D562" s="2">
        <v>49.952399999999997</v>
      </c>
      <c r="E562" s="2">
        <v>1.0259400000000001</v>
      </c>
      <c r="F562" s="2">
        <v>19.3992</v>
      </c>
      <c r="G562" s="2">
        <v>0.84089599999999998</v>
      </c>
      <c r="H562" s="2">
        <v>4.1662600000000001E-2</v>
      </c>
      <c r="I562" s="2">
        <v>4.0662399999999996</v>
      </c>
      <c r="J562" s="2">
        <v>0.18196599999999999</v>
      </c>
      <c r="K562" s="2">
        <v>8.2064599999999999</v>
      </c>
      <c r="L562" s="2">
        <v>9.8858999999999995</v>
      </c>
      <c r="M562" s="2">
        <v>4.6870500000000002</v>
      </c>
      <c r="N562" s="2">
        <v>7.29096E-3</v>
      </c>
      <c r="O562" s="2">
        <v>8.8533100000000003E-2</v>
      </c>
      <c r="P562" s="2">
        <v>1.6165099999999999</v>
      </c>
    </row>
    <row r="563" spans="1:16" x14ac:dyDescent="0.35">
      <c r="A563" s="2">
        <v>1000</v>
      </c>
      <c r="B563" s="2">
        <v>1190</v>
      </c>
      <c r="C563" s="2">
        <v>95.267121000000003</v>
      </c>
      <c r="D563" s="2">
        <v>50.023899999999998</v>
      </c>
      <c r="E563" s="2">
        <v>1.03393</v>
      </c>
      <c r="F563" s="2">
        <v>19.5503</v>
      </c>
      <c r="G563" s="2">
        <v>0.84188799999999997</v>
      </c>
      <c r="H563" s="2">
        <v>4.1987200000000002E-2</v>
      </c>
      <c r="I563" s="2">
        <v>4.0274999999999999</v>
      </c>
      <c r="J563" s="2">
        <v>0.181481</v>
      </c>
      <c r="K563" s="2">
        <v>7.8898799999999998</v>
      </c>
      <c r="L563" s="2">
        <v>9.9598800000000001</v>
      </c>
      <c r="M563" s="2">
        <v>4.72356</v>
      </c>
      <c r="N563" s="2">
        <v>7.3477600000000001E-3</v>
      </c>
      <c r="O563" s="2">
        <v>8.9222800000000005E-2</v>
      </c>
      <c r="P563" s="2">
        <v>1.6291</v>
      </c>
    </row>
    <row r="564" spans="1:16" x14ac:dyDescent="0.35">
      <c r="A564" s="2">
        <v>1000</v>
      </c>
      <c r="B564" s="2">
        <v>1180</v>
      </c>
      <c r="C564" s="2">
        <v>94.540171000000001</v>
      </c>
      <c r="D564" s="2">
        <v>50.104199999999999</v>
      </c>
      <c r="E564" s="2">
        <v>1.0416399999999999</v>
      </c>
      <c r="F564" s="2">
        <v>19.691500000000001</v>
      </c>
      <c r="G564" s="2">
        <v>0.84139200000000003</v>
      </c>
      <c r="H564" s="2">
        <v>3.8046000000000003E-2</v>
      </c>
      <c r="I564" s="2">
        <v>3.9874200000000002</v>
      </c>
      <c r="J564" s="2">
        <v>0.181003</v>
      </c>
      <c r="K564" s="2">
        <v>7.5825100000000001</v>
      </c>
      <c r="L564" s="2">
        <v>10.0335</v>
      </c>
      <c r="M564" s="2">
        <v>4.7598799999999999</v>
      </c>
      <c r="N564" s="2">
        <v>7.4042600000000002E-3</v>
      </c>
      <c r="O564" s="2">
        <v>8.99089E-2</v>
      </c>
      <c r="P564" s="2">
        <v>1.6416299999999999</v>
      </c>
    </row>
    <row r="565" spans="1:16" x14ac:dyDescent="0.35">
      <c r="A565" s="2">
        <v>1000</v>
      </c>
      <c r="B565" s="2">
        <v>1170</v>
      </c>
      <c r="C565" s="2">
        <v>93.840136999999999</v>
      </c>
      <c r="D565" s="2">
        <v>50.184600000000003</v>
      </c>
      <c r="E565" s="2">
        <v>1.0491299999999999</v>
      </c>
      <c r="F565" s="2">
        <v>19.827500000000001</v>
      </c>
      <c r="G565" s="2">
        <v>0.84058500000000003</v>
      </c>
      <c r="H565" s="2">
        <v>3.37381E-2</v>
      </c>
      <c r="I565" s="2">
        <v>3.9464700000000001</v>
      </c>
      <c r="J565" s="2">
        <v>0.18049799999999999</v>
      </c>
      <c r="K565" s="2">
        <v>7.2846500000000001</v>
      </c>
      <c r="L565" s="2">
        <v>10.105499999999999</v>
      </c>
      <c r="M565" s="2">
        <v>4.7953900000000003</v>
      </c>
      <c r="N565" s="2">
        <v>7.45949E-3</v>
      </c>
      <c r="O565" s="2">
        <v>9.0579599999999996E-2</v>
      </c>
      <c r="P565" s="2">
        <v>1.65388</v>
      </c>
    </row>
    <row r="566" spans="1:16" x14ac:dyDescent="0.35">
      <c r="A566" s="2">
        <v>1000</v>
      </c>
      <c r="B566" s="2">
        <v>1160</v>
      </c>
      <c r="C566" s="2">
        <v>93.168035000000003</v>
      </c>
      <c r="D566" s="2">
        <v>50.263800000000003</v>
      </c>
      <c r="E566" s="2">
        <v>1.0564199999999999</v>
      </c>
      <c r="F566" s="2">
        <v>19.959299999999999</v>
      </c>
      <c r="G566" s="2">
        <v>0.83968200000000004</v>
      </c>
      <c r="H566" s="2">
        <v>2.9658799999999999E-2</v>
      </c>
      <c r="I566" s="2">
        <v>3.90476</v>
      </c>
      <c r="J566" s="2">
        <v>0.17996200000000001</v>
      </c>
      <c r="K566" s="2">
        <v>6.9963300000000004</v>
      </c>
      <c r="L566" s="2">
        <v>10.175599999999999</v>
      </c>
      <c r="M566" s="2">
        <v>4.8299799999999999</v>
      </c>
      <c r="N566" s="2">
        <v>7.5133099999999996E-3</v>
      </c>
      <c r="O566" s="2">
        <v>9.1232999999999995E-2</v>
      </c>
      <c r="P566" s="2">
        <v>1.66581</v>
      </c>
    </row>
    <row r="567" spans="1:16" x14ac:dyDescent="0.35">
      <c r="A567" s="2">
        <v>1000</v>
      </c>
      <c r="B567" s="2">
        <v>1150</v>
      </c>
      <c r="C567" s="2">
        <v>92.522065999999995</v>
      </c>
      <c r="D567" s="2">
        <v>50.341900000000003</v>
      </c>
      <c r="E567" s="2">
        <v>1.06352</v>
      </c>
      <c r="F567" s="2">
        <v>20.087</v>
      </c>
      <c r="G567" s="2">
        <v>0.83365199999999995</v>
      </c>
      <c r="H567" s="2">
        <v>2.5809499999999999E-2</v>
      </c>
      <c r="I567" s="2">
        <v>3.8668999999999998</v>
      </c>
      <c r="J567" s="2">
        <v>0.179397</v>
      </c>
      <c r="K567" s="2">
        <v>6.7173600000000002</v>
      </c>
      <c r="L567" s="2">
        <v>10.2438</v>
      </c>
      <c r="M567" s="2">
        <v>4.8636999999999997</v>
      </c>
      <c r="N567" s="2">
        <v>7.5657600000000004E-3</v>
      </c>
      <c r="O567" s="2">
        <v>9.1869999999999993E-2</v>
      </c>
      <c r="P567" s="2">
        <v>1.67744</v>
      </c>
    </row>
    <row r="568" spans="1:16" x14ac:dyDescent="0.35">
      <c r="A568" s="2">
        <v>1000</v>
      </c>
      <c r="B568" s="2">
        <v>1140</v>
      </c>
      <c r="C568" s="2">
        <v>90.343275000000006</v>
      </c>
      <c r="D568" s="2">
        <v>50.484200000000001</v>
      </c>
      <c r="E568" s="2">
        <v>1.0889800000000001</v>
      </c>
      <c r="F568" s="2">
        <v>20.077000000000002</v>
      </c>
      <c r="G568" s="2">
        <v>0.82904199999999995</v>
      </c>
      <c r="H568" s="2">
        <v>2.3853300000000001E-2</v>
      </c>
      <c r="I568" s="2">
        <v>3.8749799999999999</v>
      </c>
      <c r="J568" s="2">
        <v>0.18104999999999999</v>
      </c>
      <c r="K568" s="2">
        <v>6.4237700000000002</v>
      </c>
      <c r="L568" s="2">
        <v>10.245900000000001</v>
      </c>
      <c r="M568" s="2">
        <v>4.9515900000000004</v>
      </c>
      <c r="N568" s="2">
        <v>7.7406899999999997E-3</v>
      </c>
      <c r="O568" s="2">
        <v>9.4085600000000005E-2</v>
      </c>
      <c r="P568" s="2">
        <v>1.7178899999999999</v>
      </c>
    </row>
    <row r="569" spans="1:16" x14ac:dyDescent="0.35">
      <c r="A569" s="2">
        <v>1000</v>
      </c>
      <c r="B569" s="2">
        <v>1130</v>
      </c>
      <c r="C569" s="2">
        <v>84.037863999999999</v>
      </c>
      <c r="D569" s="2">
        <v>50.816600000000001</v>
      </c>
      <c r="E569" s="2">
        <v>1.1706799999999999</v>
      </c>
      <c r="F569" s="2">
        <v>19.657299999999999</v>
      </c>
      <c r="G569" s="2">
        <v>0.86930399999999997</v>
      </c>
      <c r="H569" s="2">
        <v>2.5643099999999999E-2</v>
      </c>
      <c r="I569" s="2">
        <v>3.9817200000000001</v>
      </c>
      <c r="J569" s="2">
        <v>0.18926200000000001</v>
      </c>
      <c r="K569" s="2">
        <v>6.0737100000000002</v>
      </c>
      <c r="L569" s="2">
        <v>10.0586</v>
      </c>
      <c r="M569" s="2">
        <v>5.2009299999999996</v>
      </c>
      <c r="N569" s="2">
        <v>8.2887499999999992E-3</v>
      </c>
      <c r="O569" s="2">
        <v>0.101145</v>
      </c>
      <c r="P569" s="2">
        <v>1.8467899999999999</v>
      </c>
    </row>
    <row r="570" spans="1:16" x14ac:dyDescent="0.35">
      <c r="A570" s="2">
        <v>1000</v>
      </c>
      <c r="B570" s="2">
        <v>1120</v>
      </c>
      <c r="C570" s="2">
        <v>78.553100000000001</v>
      </c>
      <c r="D570" s="2">
        <v>51.137500000000003</v>
      </c>
      <c r="E570" s="2">
        <v>1.2524200000000001</v>
      </c>
      <c r="F570" s="2">
        <v>19.236799999999999</v>
      </c>
      <c r="G570" s="2">
        <v>0.92897300000000005</v>
      </c>
      <c r="H570" s="2">
        <v>2.74335E-2</v>
      </c>
      <c r="I570" s="2">
        <v>4.0652699999999999</v>
      </c>
      <c r="J570" s="2">
        <v>0.197156</v>
      </c>
      <c r="K570" s="2">
        <v>5.7408999999999999</v>
      </c>
      <c r="L570" s="2">
        <v>9.8759300000000003</v>
      </c>
      <c r="M570" s="2">
        <v>5.4448499999999997</v>
      </c>
      <c r="N570" s="2">
        <v>8.8341800000000005E-3</v>
      </c>
      <c r="O570" s="2">
        <v>0.108207</v>
      </c>
      <c r="P570" s="2">
        <v>1.97573</v>
      </c>
    </row>
    <row r="571" spans="1:16" x14ac:dyDescent="0.35">
      <c r="A571" s="2">
        <v>1000</v>
      </c>
      <c r="B571" s="2">
        <v>1110</v>
      </c>
      <c r="C571" s="2">
        <v>72.714551</v>
      </c>
      <c r="D571" s="2">
        <v>51.414999999999999</v>
      </c>
      <c r="E571" s="2">
        <v>1.3041799999999999</v>
      </c>
      <c r="F571" s="2">
        <v>19.188400000000001</v>
      </c>
      <c r="G571" s="2">
        <v>0.96908899999999998</v>
      </c>
      <c r="H571" s="2">
        <v>2.9636300000000001E-2</v>
      </c>
      <c r="I571" s="2">
        <v>4.1726799999999997</v>
      </c>
      <c r="J571" s="2">
        <v>0.20965300000000001</v>
      </c>
      <c r="K571" s="2">
        <v>5.33324</v>
      </c>
      <c r="L571" s="2">
        <v>9.3412100000000002</v>
      </c>
      <c r="M571" s="2">
        <v>5.77616</v>
      </c>
      <c r="N571" s="2">
        <v>9.5147300000000008E-3</v>
      </c>
      <c r="O571" s="2">
        <v>0.116895</v>
      </c>
      <c r="P571" s="2">
        <v>2.1343700000000001</v>
      </c>
    </row>
    <row r="572" spans="1:16" x14ac:dyDescent="0.35">
      <c r="A572" s="2">
        <v>1000</v>
      </c>
      <c r="B572" s="2">
        <v>1100</v>
      </c>
      <c r="C572" s="2">
        <v>67.538813000000005</v>
      </c>
      <c r="D572" s="2">
        <v>51.713099999999997</v>
      </c>
      <c r="E572" s="2">
        <v>1.33636</v>
      </c>
      <c r="F572" s="2">
        <v>19.188800000000001</v>
      </c>
      <c r="G572" s="2">
        <v>0.99738800000000005</v>
      </c>
      <c r="H572" s="2">
        <v>2.4920399999999999E-2</v>
      </c>
      <c r="I572" s="2">
        <v>4.2775699999999999</v>
      </c>
      <c r="J572" s="2">
        <v>0.222861</v>
      </c>
      <c r="K572" s="2">
        <v>4.9319100000000002</v>
      </c>
      <c r="L572" s="2">
        <v>8.7553999999999998</v>
      </c>
      <c r="M572" s="2">
        <v>6.1177000000000001</v>
      </c>
      <c r="N572" s="2">
        <v>1.02159E-2</v>
      </c>
      <c r="O572" s="2">
        <v>0.12585399999999999</v>
      </c>
      <c r="P572" s="2">
        <v>2.2979400000000001</v>
      </c>
    </row>
    <row r="573" spans="1:16" x14ac:dyDescent="0.35">
      <c r="A573" s="2">
        <v>1000</v>
      </c>
      <c r="B573" s="2">
        <v>1090</v>
      </c>
      <c r="C573" s="2">
        <v>63.084845999999999</v>
      </c>
      <c r="D573" s="2">
        <v>52.018599999999999</v>
      </c>
      <c r="E573" s="2">
        <v>1.35381</v>
      </c>
      <c r="F573" s="2">
        <v>19.168500000000002</v>
      </c>
      <c r="G573" s="2">
        <v>1.02674</v>
      </c>
      <c r="H573" s="2">
        <v>2.2559300000000001E-2</v>
      </c>
      <c r="I573" s="2">
        <v>4.3737700000000004</v>
      </c>
      <c r="J573" s="2">
        <v>0.23564199999999999</v>
      </c>
      <c r="K573" s="2">
        <v>4.5567599999999997</v>
      </c>
      <c r="L573" s="2">
        <v>8.1890099999999997</v>
      </c>
      <c r="M573" s="2">
        <v>6.4488399999999997</v>
      </c>
      <c r="N573" s="2">
        <v>1.09084E-2</v>
      </c>
      <c r="O573" s="2">
        <v>0.134739</v>
      </c>
      <c r="P573" s="2">
        <v>2.4601799999999998</v>
      </c>
    </row>
    <row r="574" spans="1:16" x14ac:dyDescent="0.35">
      <c r="A574" s="2">
        <v>1000</v>
      </c>
      <c r="B574" s="2">
        <v>1080</v>
      </c>
      <c r="C574" s="2">
        <v>59.189188999999999</v>
      </c>
      <c r="D574" s="2">
        <v>52.35</v>
      </c>
      <c r="E574" s="2">
        <v>1.34887</v>
      </c>
      <c r="F574" s="2">
        <v>19.124199999999998</v>
      </c>
      <c r="G574" s="2">
        <v>1.0509500000000001</v>
      </c>
      <c r="H574" s="2">
        <v>2.0215899999999998E-2</v>
      </c>
      <c r="I574" s="2">
        <v>4.4644899999999996</v>
      </c>
      <c r="J574" s="2">
        <v>0.248053</v>
      </c>
      <c r="K574" s="2">
        <v>4.2042400000000004</v>
      </c>
      <c r="L574" s="2">
        <v>7.6398000000000001</v>
      </c>
      <c r="M574" s="2">
        <v>6.7719100000000001</v>
      </c>
      <c r="N574" s="2">
        <v>1.15963E-2</v>
      </c>
      <c r="O574" s="2">
        <v>0.14360700000000001</v>
      </c>
      <c r="P574" s="2">
        <v>2.6221000000000001</v>
      </c>
    </row>
    <row r="575" spans="1:16" x14ac:dyDescent="0.35">
      <c r="A575" s="2">
        <v>1000</v>
      </c>
      <c r="B575" s="2">
        <v>1070</v>
      </c>
      <c r="C575" s="2">
        <v>55.566325999999997</v>
      </c>
      <c r="D575" s="2">
        <v>52.873600000000003</v>
      </c>
      <c r="E575" s="2">
        <v>1.23837</v>
      </c>
      <c r="F575" s="2">
        <v>18.937799999999999</v>
      </c>
      <c r="G575" s="2">
        <v>1.07633</v>
      </c>
      <c r="H575" s="2">
        <v>1.9099399999999999E-2</v>
      </c>
      <c r="I575" s="2">
        <v>4.5441099999999999</v>
      </c>
      <c r="J575" s="2">
        <v>0.25962000000000002</v>
      </c>
      <c r="K575" s="2">
        <v>3.8627699999999998</v>
      </c>
      <c r="L575" s="2">
        <v>7.1290100000000001</v>
      </c>
      <c r="M575" s="2">
        <v>7.1009900000000004</v>
      </c>
      <c r="N575" s="2">
        <v>1.23169E-2</v>
      </c>
      <c r="O575" s="2">
        <v>0.15296999999999999</v>
      </c>
      <c r="P575" s="2">
        <v>2.7930600000000001</v>
      </c>
    </row>
    <row r="576" spans="1:16" x14ac:dyDescent="0.35">
      <c r="A576" s="2">
        <v>1000</v>
      </c>
      <c r="B576" s="2">
        <v>1060</v>
      </c>
      <c r="C576" s="2">
        <v>52.389417999999999</v>
      </c>
      <c r="D576" s="2">
        <v>53.393799999999999</v>
      </c>
      <c r="E576" s="2">
        <v>1.12443</v>
      </c>
      <c r="F576" s="2">
        <v>18.714700000000001</v>
      </c>
      <c r="G576" s="2">
        <v>1.10263</v>
      </c>
      <c r="H576" s="2">
        <v>1.7874500000000001E-2</v>
      </c>
      <c r="I576" s="2">
        <v>4.6163100000000004</v>
      </c>
      <c r="J576" s="2">
        <v>0.270422</v>
      </c>
      <c r="K576" s="2">
        <v>3.5492499999999998</v>
      </c>
      <c r="L576" s="2">
        <v>6.65787</v>
      </c>
      <c r="M576" s="2">
        <v>7.4150299999999998</v>
      </c>
      <c r="N576" s="2">
        <v>1.3025E-2</v>
      </c>
      <c r="O576" s="2">
        <v>0.162247</v>
      </c>
      <c r="P576" s="2">
        <v>2.9624299999999999</v>
      </c>
    </row>
    <row r="577" spans="1:16" x14ac:dyDescent="0.35">
      <c r="A577" s="2">
        <v>1000</v>
      </c>
      <c r="B577" s="2">
        <v>1050</v>
      </c>
      <c r="C577" s="2">
        <v>49.608635999999997</v>
      </c>
      <c r="D577" s="2">
        <v>53.8733</v>
      </c>
      <c r="E577" s="2">
        <v>1.02599</v>
      </c>
      <c r="F577" s="2">
        <v>18.4803</v>
      </c>
      <c r="G577" s="2">
        <v>1.1294599999999999</v>
      </c>
      <c r="H577" s="2">
        <v>1.62507E-2</v>
      </c>
      <c r="I577" s="2">
        <v>4.6825599999999996</v>
      </c>
      <c r="J577" s="2">
        <v>0.28057799999999999</v>
      </c>
      <c r="K577" s="2">
        <v>3.26403</v>
      </c>
      <c r="L577" s="2">
        <v>6.2228300000000001</v>
      </c>
      <c r="M577" s="2">
        <v>7.7111299999999998</v>
      </c>
      <c r="N577" s="2">
        <v>1.3713400000000001E-2</v>
      </c>
      <c r="O577" s="2">
        <v>0.17134099999999999</v>
      </c>
      <c r="P577" s="2">
        <v>3.1284900000000002</v>
      </c>
    </row>
    <row r="578" spans="1:16" x14ac:dyDescent="0.35">
      <c r="A578" s="2">
        <v>1000</v>
      </c>
      <c r="B578" s="2">
        <v>1040</v>
      </c>
      <c r="C578" s="2">
        <v>47.141767999999999</v>
      </c>
      <c r="D578" s="2">
        <v>54.316800000000001</v>
      </c>
      <c r="E578" s="2">
        <v>0.94043500000000002</v>
      </c>
      <c r="F578" s="2">
        <v>18.237400000000001</v>
      </c>
      <c r="G578" s="2">
        <v>1.15676</v>
      </c>
      <c r="H578" s="2">
        <v>1.4263400000000001E-2</v>
      </c>
      <c r="I578" s="2">
        <v>4.7431099999999997</v>
      </c>
      <c r="J578" s="2">
        <v>0.29018899999999997</v>
      </c>
      <c r="K578" s="2">
        <v>3.0034399999999999</v>
      </c>
      <c r="L578" s="2">
        <v>5.81935</v>
      </c>
      <c r="M578" s="2">
        <v>7.9914300000000003</v>
      </c>
      <c r="N578" s="2">
        <v>1.4385800000000001E-2</v>
      </c>
      <c r="O578" s="2">
        <v>0.180307</v>
      </c>
      <c r="P578" s="2">
        <v>3.2921999999999998</v>
      </c>
    </row>
    <row r="579" spans="1:16" x14ac:dyDescent="0.35">
      <c r="A579" s="2">
        <v>1000</v>
      </c>
      <c r="B579" s="2">
        <v>1030</v>
      </c>
      <c r="C579" s="2">
        <v>44.927675000000001</v>
      </c>
      <c r="D579" s="2">
        <v>54.728000000000002</v>
      </c>
      <c r="E579" s="2">
        <v>0.86572099999999996</v>
      </c>
      <c r="F579" s="2">
        <v>17.9878</v>
      </c>
      <c r="G579" s="2">
        <v>1.18451</v>
      </c>
      <c r="H579" s="2">
        <v>1.19557E-2</v>
      </c>
      <c r="I579" s="2">
        <v>4.7978399999999999</v>
      </c>
      <c r="J579" s="2">
        <v>0.29933799999999999</v>
      </c>
      <c r="K579" s="2">
        <v>2.7645599999999999</v>
      </c>
      <c r="L579" s="2">
        <v>5.4439099999999998</v>
      </c>
      <c r="M579" s="2">
        <v>8.2577099999999994</v>
      </c>
      <c r="N579" s="2">
        <v>1.5045599999999999E-2</v>
      </c>
      <c r="O579" s="2">
        <v>0.189193</v>
      </c>
      <c r="P579" s="2">
        <v>3.45444</v>
      </c>
    </row>
    <row r="580" spans="1:16" x14ac:dyDescent="0.35">
      <c r="A580" s="2">
        <v>1000</v>
      </c>
      <c r="B580" s="2">
        <v>1020</v>
      </c>
      <c r="C580" s="2">
        <v>42.919020000000003</v>
      </c>
      <c r="D580" s="2">
        <v>55.110399999999998</v>
      </c>
      <c r="E580" s="2">
        <v>0.80016399999999999</v>
      </c>
      <c r="F580" s="2">
        <v>17.733000000000001</v>
      </c>
      <c r="G580" s="2">
        <v>1.2126300000000001</v>
      </c>
      <c r="H580" s="2">
        <v>9.3787599999999999E-3</v>
      </c>
      <c r="I580" s="2">
        <v>4.8460999999999999</v>
      </c>
      <c r="J580" s="2">
        <v>0.30810799999999999</v>
      </c>
      <c r="K580" s="2">
        <v>2.5449899999999999</v>
      </c>
      <c r="L580" s="2">
        <v>5.0937299999999999</v>
      </c>
      <c r="M580" s="2">
        <v>8.51159</v>
      </c>
      <c r="N580" s="2">
        <v>1.5696100000000001E-2</v>
      </c>
      <c r="O580" s="2">
        <v>0.198047</v>
      </c>
      <c r="P580" s="2">
        <v>3.6161099999999999</v>
      </c>
    </row>
    <row r="581" spans="1:16" x14ac:dyDescent="0.35">
      <c r="A581" s="2">
        <v>1000</v>
      </c>
      <c r="B581" s="2">
        <v>1010</v>
      </c>
      <c r="C581" s="2">
        <v>41.078125</v>
      </c>
      <c r="D581" s="2">
        <v>55.467399999999998</v>
      </c>
      <c r="E581" s="2">
        <v>0.74232900000000002</v>
      </c>
      <c r="F581" s="2">
        <v>17.4739</v>
      </c>
      <c r="G581" s="2">
        <v>1.24098</v>
      </c>
      <c r="H581" s="2">
        <v>6.63869E-3</v>
      </c>
      <c r="I581" s="2">
        <v>4.8866399999999999</v>
      </c>
      <c r="J581" s="2">
        <v>0.31657299999999999</v>
      </c>
      <c r="K581" s="2">
        <v>2.3427600000000002</v>
      </c>
      <c r="L581" s="2">
        <v>4.7667400000000004</v>
      </c>
      <c r="M581" s="2">
        <v>8.7545900000000003</v>
      </c>
      <c r="N581" s="2">
        <v>1.6340500000000001E-2</v>
      </c>
      <c r="O581" s="2">
        <v>0.206923</v>
      </c>
      <c r="P581" s="2">
        <v>3.7781699999999998</v>
      </c>
    </row>
    <row r="582" spans="1:16" x14ac:dyDescent="0.35">
      <c r="A582" s="2">
        <v>1000</v>
      </c>
      <c r="B582" s="2">
        <v>1000</v>
      </c>
      <c r="C582" s="2">
        <v>39.373705000000001</v>
      </c>
      <c r="D582" s="2">
        <v>55.802500000000002</v>
      </c>
      <c r="E582" s="2">
        <v>0.69094800000000001</v>
      </c>
      <c r="F582" s="2">
        <v>17.2105</v>
      </c>
      <c r="G582" s="2">
        <v>1.2695799999999999</v>
      </c>
      <c r="H582" s="2">
        <v>3.94758E-3</v>
      </c>
      <c r="I582" s="2">
        <v>4.9171100000000001</v>
      </c>
      <c r="J582" s="2">
        <v>0.32481700000000002</v>
      </c>
      <c r="K582" s="2">
        <v>2.1562999999999999</v>
      </c>
      <c r="L582" s="2">
        <v>4.4615099999999996</v>
      </c>
      <c r="M582" s="2">
        <v>8.9882100000000005</v>
      </c>
      <c r="N582" s="2">
        <v>1.69827E-2</v>
      </c>
      <c r="O582" s="2">
        <v>0.21587999999999999</v>
      </c>
      <c r="P582" s="2">
        <v>3.9417200000000001</v>
      </c>
    </row>
    <row r="583" spans="1:16" x14ac:dyDescent="0.35">
      <c r="A583" s="2">
        <v>1000</v>
      </c>
      <c r="B583" s="2">
        <v>990</v>
      </c>
      <c r="C583" s="2">
        <v>37.777571999999999</v>
      </c>
      <c r="D583" s="2">
        <v>56.119799999999998</v>
      </c>
      <c r="E583" s="2">
        <v>0.64474600000000004</v>
      </c>
      <c r="F583" s="2">
        <v>16.9422</v>
      </c>
      <c r="G583" s="2">
        <v>1.3002100000000001</v>
      </c>
      <c r="H583" s="2">
        <v>1.66026E-3</v>
      </c>
      <c r="I583" s="2">
        <v>4.9314099999999996</v>
      </c>
      <c r="J583" s="2">
        <v>0.33294099999999999</v>
      </c>
      <c r="K583" s="2">
        <v>1.9844900000000001</v>
      </c>
      <c r="L583" s="2">
        <v>4.17753</v>
      </c>
      <c r="M583" s="2">
        <v>9.2141400000000004</v>
      </c>
      <c r="N583" s="2">
        <v>1.7627500000000001E-2</v>
      </c>
      <c r="O583" s="2">
        <v>0.22500100000000001</v>
      </c>
      <c r="P583" s="2">
        <v>4.1082599999999996</v>
      </c>
    </row>
    <row r="584" spans="1:16" x14ac:dyDescent="0.35">
      <c r="A584" s="2">
        <v>1000</v>
      </c>
      <c r="B584" s="2">
        <v>980</v>
      </c>
      <c r="C584" s="2">
        <v>36.252690999999999</v>
      </c>
      <c r="D584" s="2">
        <v>56.429400000000001</v>
      </c>
      <c r="E584" s="2">
        <v>0.60162400000000005</v>
      </c>
      <c r="F584" s="2">
        <v>16.6648</v>
      </c>
      <c r="G584" s="2">
        <v>1.34748</v>
      </c>
      <c r="H584" s="2">
        <v>2.7176499999999998E-4</v>
      </c>
      <c r="I584" s="2">
        <v>4.9013900000000001</v>
      </c>
      <c r="J584" s="2">
        <v>0.341165</v>
      </c>
      <c r="K584" s="2">
        <v>1.8271900000000001</v>
      </c>
      <c r="L584" s="2">
        <v>3.9173300000000002</v>
      </c>
      <c r="M584" s="2">
        <v>9.4354999999999993</v>
      </c>
      <c r="N584" s="2">
        <v>1.8285699999999998E-2</v>
      </c>
      <c r="O584" s="2">
        <v>0.23446500000000001</v>
      </c>
      <c r="P584" s="2">
        <v>4.2810600000000001</v>
      </c>
    </row>
    <row r="585" spans="1:16" x14ac:dyDescent="0.35">
      <c r="A585" s="2">
        <v>1000</v>
      </c>
      <c r="B585" s="2">
        <v>970</v>
      </c>
      <c r="C585" s="2">
        <v>34.679279999999999</v>
      </c>
      <c r="D585" s="2">
        <v>56.792299999999997</v>
      </c>
      <c r="E585" s="2">
        <v>0.550701</v>
      </c>
      <c r="F585" s="2">
        <v>16.360399999999998</v>
      </c>
      <c r="G585" s="2">
        <v>1.3608800000000001</v>
      </c>
      <c r="H585" s="2">
        <v>0</v>
      </c>
      <c r="I585" s="2">
        <v>4.7925199999999997</v>
      </c>
      <c r="J585" s="2">
        <v>0.350574</v>
      </c>
      <c r="K585" s="2">
        <v>1.6884300000000001</v>
      </c>
      <c r="L585" s="2">
        <v>3.6974100000000001</v>
      </c>
      <c r="M585" s="2">
        <v>9.6674199999999999</v>
      </c>
      <c r="N585" s="2">
        <v>1.9010800000000001E-2</v>
      </c>
      <c r="O585" s="2">
        <v>0.24510299999999999</v>
      </c>
      <c r="P585" s="2">
        <v>4.4752900000000002</v>
      </c>
    </row>
    <row r="586" spans="1:16" x14ac:dyDescent="0.35">
      <c r="A586" s="2">
        <v>1000</v>
      </c>
      <c r="B586" s="2">
        <v>960</v>
      </c>
      <c r="C586" s="2">
        <v>33.160353999999998</v>
      </c>
      <c r="D586" s="2">
        <v>57.183100000000003</v>
      </c>
      <c r="E586" s="2">
        <v>0.48581000000000002</v>
      </c>
      <c r="F586" s="2">
        <v>16.055299999999999</v>
      </c>
      <c r="G586" s="2">
        <v>1.35825</v>
      </c>
      <c r="H586" s="2">
        <v>0</v>
      </c>
      <c r="I586" s="2">
        <v>4.6535200000000003</v>
      </c>
      <c r="J586" s="2">
        <v>0.36063099999999998</v>
      </c>
      <c r="K586" s="2">
        <v>1.5600700000000001</v>
      </c>
      <c r="L586" s="2">
        <v>3.4830100000000002</v>
      </c>
      <c r="M586" s="2">
        <v>9.9039000000000001</v>
      </c>
      <c r="N586" s="2">
        <v>1.9764899999999998E-2</v>
      </c>
      <c r="O586" s="2">
        <v>0.25633</v>
      </c>
      <c r="P586" s="2">
        <v>4.6802900000000003</v>
      </c>
    </row>
    <row r="587" spans="1:16" x14ac:dyDescent="0.35">
      <c r="A587" s="2">
        <v>1000</v>
      </c>
      <c r="B587" s="2">
        <v>950</v>
      </c>
      <c r="C587" s="2">
        <v>31.301559000000001</v>
      </c>
      <c r="D587" s="2">
        <v>57.6126</v>
      </c>
      <c r="E587" s="2">
        <v>0.42058699999999999</v>
      </c>
      <c r="F587" s="2">
        <v>15.628399999999999</v>
      </c>
      <c r="G587" s="2">
        <v>1.3601799999999999</v>
      </c>
      <c r="H587" s="2">
        <v>0</v>
      </c>
      <c r="I587" s="2">
        <v>4.5251999999999999</v>
      </c>
      <c r="J587" s="2">
        <v>0.37434699999999999</v>
      </c>
      <c r="K587" s="2">
        <v>1.42371</v>
      </c>
      <c r="L587" s="2">
        <v>3.20716</v>
      </c>
      <c r="M587" s="2">
        <v>10.1973</v>
      </c>
      <c r="N587" s="2">
        <v>2.0757299999999999E-2</v>
      </c>
      <c r="O587" s="2">
        <v>0.27155200000000002</v>
      </c>
      <c r="P587" s="2">
        <v>4.9582199999999998</v>
      </c>
    </row>
    <row r="588" spans="1:16" x14ac:dyDescent="0.35">
      <c r="A588" s="2">
        <v>1000</v>
      </c>
      <c r="B588" s="2">
        <v>940</v>
      </c>
      <c r="C588" s="2">
        <v>29.263477000000002</v>
      </c>
      <c r="D588" s="2">
        <v>58.039400000000001</v>
      </c>
      <c r="E588" s="2">
        <v>0.35872399999999999</v>
      </c>
      <c r="F588" s="2">
        <v>15.1068</v>
      </c>
      <c r="G588" s="2">
        <v>1.3647499999999999</v>
      </c>
      <c r="H588" s="2">
        <v>0</v>
      </c>
      <c r="I588" s="2">
        <v>4.4113600000000002</v>
      </c>
      <c r="J588" s="2">
        <v>0.390982</v>
      </c>
      <c r="K588" s="2">
        <v>1.2861199999999999</v>
      </c>
      <c r="L588" s="2">
        <v>2.89845</v>
      </c>
      <c r="M588" s="2">
        <v>10.5274</v>
      </c>
      <c r="N588" s="2">
        <v>2.19425E-2</v>
      </c>
      <c r="O588" s="2">
        <v>0.290464</v>
      </c>
      <c r="P588" s="2">
        <v>5.3035399999999999</v>
      </c>
    </row>
    <row r="589" spans="1:16" x14ac:dyDescent="0.35">
      <c r="A589" s="2">
        <v>1000</v>
      </c>
      <c r="B589" s="2">
        <v>930</v>
      </c>
      <c r="C589" s="2">
        <v>27.394245000000002</v>
      </c>
      <c r="D589" s="2">
        <v>58.411099999999998</v>
      </c>
      <c r="E589" s="2">
        <v>0.303983</v>
      </c>
      <c r="F589" s="2">
        <v>14.585900000000001</v>
      </c>
      <c r="G589" s="2">
        <v>1.37096</v>
      </c>
      <c r="H589" s="2">
        <v>0</v>
      </c>
      <c r="I589" s="2">
        <v>4.3022200000000002</v>
      </c>
      <c r="J589" s="2">
        <v>0.40763199999999999</v>
      </c>
      <c r="K589" s="2">
        <v>1.1605799999999999</v>
      </c>
      <c r="L589" s="2">
        <v>2.6148199999999999</v>
      </c>
      <c r="M589" s="2">
        <v>10.843999999999999</v>
      </c>
      <c r="N589" s="2">
        <v>2.3131700000000002E-2</v>
      </c>
      <c r="O589" s="2">
        <v>0.310284</v>
      </c>
      <c r="P589" s="2">
        <v>5.6654200000000001</v>
      </c>
    </row>
    <row r="590" spans="1:16" x14ac:dyDescent="0.35">
      <c r="A590" s="2">
        <v>1000</v>
      </c>
      <c r="B590" s="2">
        <v>920</v>
      </c>
      <c r="C590" s="2">
        <v>25.671004</v>
      </c>
      <c r="D590" s="2">
        <v>58.729500000000002</v>
      </c>
      <c r="E590" s="2">
        <v>0.25567400000000001</v>
      </c>
      <c r="F590" s="2">
        <v>14.0642</v>
      </c>
      <c r="G590" s="2">
        <v>1.3784700000000001</v>
      </c>
      <c r="H590" s="2">
        <v>0</v>
      </c>
      <c r="I590" s="2">
        <v>4.1967699999999999</v>
      </c>
      <c r="J590" s="2">
        <v>0.42430499999999999</v>
      </c>
      <c r="K590" s="2">
        <v>1.0458400000000001</v>
      </c>
      <c r="L590" s="2">
        <v>2.3558500000000002</v>
      </c>
      <c r="M590" s="2">
        <v>11.148300000000001</v>
      </c>
      <c r="N590" s="2">
        <v>2.43202E-2</v>
      </c>
      <c r="O590" s="2">
        <v>0.33111299999999999</v>
      </c>
      <c r="P590" s="2">
        <v>6.0457299999999998</v>
      </c>
    </row>
    <row r="591" spans="1:16" x14ac:dyDescent="0.35">
      <c r="A591" s="2">
        <v>1000</v>
      </c>
      <c r="B591" s="2">
        <v>910</v>
      </c>
      <c r="C591" s="2">
        <v>24.075168000000001</v>
      </c>
      <c r="D591" s="2">
        <v>58.996200000000002</v>
      </c>
      <c r="E591" s="2">
        <v>0.21318799999999999</v>
      </c>
      <c r="F591" s="2">
        <v>13.54</v>
      </c>
      <c r="G591" s="2">
        <v>1.3869800000000001</v>
      </c>
      <c r="H591" s="2">
        <v>0</v>
      </c>
      <c r="I591" s="2">
        <v>4.0940799999999999</v>
      </c>
      <c r="J591" s="2">
        <v>0.44099699999999997</v>
      </c>
      <c r="K591" s="2">
        <v>0.94078300000000004</v>
      </c>
      <c r="L591" s="2">
        <v>2.12127</v>
      </c>
      <c r="M591" s="2">
        <v>11.4415</v>
      </c>
      <c r="N591" s="2">
        <v>2.5500999999999999E-2</v>
      </c>
      <c r="O591" s="2">
        <v>0.35306100000000001</v>
      </c>
      <c r="P591" s="2">
        <v>6.4464800000000002</v>
      </c>
    </row>
    <row r="592" spans="1:16" x14ac:dyDescent="0.35">
      <c r="A592" s="2">
        <v>1000</v>
      </c>
      <c r="B592" s="2">
        <v>900</v>
      </c>
      <c r="C592" s="2">
        <v>22.591452</v>
      </c>
      <c r="D592" s="2">
        <v>59.212200000000003</v>
      </c>
      <c r="E592" s="2">
        <v>0.17599400000000001</v>
      </c>
      <c r="F592" s="2">
        <v>13.011699999999999</v>
      </c>
      <c r="G592" s="2">
        <v>1.3962000000000001</v>
      </c>
      <c r="H592" s="2">
        <v>0</v>
      </c>
      <c r="I592" s="2">
        <v>3.99336</v>
      </c>
      <c r="J592" s="2">
        <v>0.45769399999999999</v>
      </c>
      <c r="K592" s="2">
        <v>0.84445599999999998</v>
      </c>
      <c r="L592" s="2">
        <v>1.9108400000000001</v>
      </c>
      <c r="M592" s="2">
        <v>11.7249</v>
      </c>
      <c r="N592" s="2">
        <v>2.6665399999999999E-2</v>
      </c>
      <c r="O592" s="2">
        <v>0.376249</v>
      </c>
      <c r="P592" s="2">
        <v>6.8698600000000001</v>
      </c>
    </row>
    <row r="593" spans="1:14" x14ac:dyDescent="0.35">
      <c r="A593" s="2" t="s">
        <v>265</v>
      </c>
      <c r="B593" s="2" t="s">
        <v>539</v>
      </c>
    </row>
    <row r="595" spans="1:14" x14ac:dyDescent="0.35">
      <c r="A595" s="2" t="s">
        <v>434</v>
      </c>
      <c r="B595" s="2" t="s">
        <v>435</v>
      </c>
    </row>
    <row r="596" spans="1:14" x14ac:dyDescent="0.35">
      <c r="A596" s="2" t="s">
        <v>268</v>
      </c>
      <c r="B596" s="2" t="s">
        <v>269</v>
      </c>
      <c r="C596" s="2" t="s">
        <v>270</v>
      </c>
      <c r="D596" s="2" t="s">
        <v>5</v>
      </c>
      <c r="E596" s="2" t="s">
        <v>6</v>
      </c>
      <c r="F596" s="2" t="s">
        <v>7</v>
      </c>
      <c r="G596" s="2" t="s">
        <v>8</v>
      </c>
      <c r="H596" s="2" t="s">
        <v>9</v>
      </c>
      <c r="I596" s="2" t="s">
        <v>10</v>
      </c>
      <c r="J596" s="2" t="s">
        <v>11</v>
      </c>
      <c r="K596" s="2" t="s">
        <v>12</v>
      </c>
      <c r="L596" s="2" t="s">
        <v>13</v>
      </c>
      <c r="M596" s="2" t="s">
        <v>16</v>
      </c>
      <c r="N596" s="2" t="s">
        <v>20</v>
      </c>
    </row>
    <row r="597" spans="1:14" x14ac:dyDescent="0.35">
      <c r="A597" s="2">
        <v>1000</v>
      </c>
      <c r="B597" s="2">
        <v>1500</v>
      </c>
      <c r="C597" s="2">
        <v>98.282872999999995</v>
      </c>
      <c r="D597" s="2" t="s">
        <v>296</v>
      </c>
    </row>
    <row r="598" spans="1:14" x14ac:dyDescent="0.35">
      <c r="A598" s="2">
        <v>1000</v>
      </c>
      <c r="B598" s="2">
        <v>1500</v>
      </c>
      <c r="C598" s="2">
        <v>98.282872999999995</v>
      </c>
      <c r="D598" s="2" t="s">
        <v>296</v>
      </c>
    </row>
    <row r="599" spans="1:14" x14ac:dyDescent="0.35">
      <c r="A599" s="2">
        <v>1000</v>
      </c>
      <c r="B599" s="2">
        <v>1490</v>
      </c>
      <c r="C599" s="2">
        <v>98.282894999999996</v>
      </c>
      <c r="D599" s="2" t="s">
        <v>296</v>
      </c>
    </row>
    <row r="600" spans="1:14" x14ac:dyDescent="0.35">
      <c r="A600" s="2">
        <v>1000</v>
      </c>
      <c r="B600" s="2">
        <v>1480</v>
      </c>
      <c r="C600" s="2">
        <v>98.282923999999994</v>
      </c>
      <c r="D600" s="2" t="s">
        <v>296</v>
      </c>
    </row>
    <row r="601" spans="1:14" x14ac:dyDescent="0.35">
      <c r="A601" s="2">
        <v>1000</v>
      </c>
      <c r="B601" s="2">
        <v>1470</v>
      </c>
      <c r="C601" s="2">
        <v>98.282960000000003</v>
      </c>
      <c r="D601" s="2" t="s">
        <v>296</v>
      </c>
    </row>
    <row r="602" spans="1:14" x14ac:dyDescent="0.35">
      <c r="A602" s="2">
        <v>1000</v>
      </c>
      <c r="B602" s="2">
        <v>1460</v>
      </c>
      <c r="C602" s="2">
        <v>98.283005000000003</v>
      </c>
      <c r="D602" s="2" t="s">
        <v>296</v>
      </c>
    </row>
    <row r="603" spans="1:14" x14ac:dyDescent="0.35">
      <c r="A603" s="2">
        <v>1000</v>
      </c>
      <c r="B603" s="2">
        <v>1450</v>
      </c>
      <c r="C603" s="2">
        <v>98.283057999999997</v>
      </c>
      <c r="D603" s="2" t="s">
        <v>296</v>
      </c>
    </row>
    <row r="604" spans="1:14" x14ac:dyDescent="0.35">
      <c r="A604" s="2">
        <v>1000</v>
      </c>
      <c r="B604" s="2">
        <v>1440</v>
      </c>
      <c r="C604" s="2">
        <v>98.283119999999997</v>
      </c>
      <c r="D604" s="2" t="s">
        <v>296</v>
      </c>
    </row>
    <row r="605" spans="1:14" x14ac:dyDescent="0.35">
      <c r="A605" s="2">
        <v>1000</v>
      </c>
      <c r="B605" s="2">
        <v>1430</v>
      </c>
      <c r="C605" s="2">
        <v>98.283190000000005</v>
      </c>
      <c r="D605" s="2" t="s">
        <v>296</v>
      </c>
    </row>
    <row r="606" spans="1:14" x14ac:dyDescent="0.35">
      <c r="A606" s="2">
        <v>1000</v>
      </c>
      <c r="B606" s="2">
        <v>1420</v>
      </c>
      <c r="C606" s="2">
        <v>98.283269000000004</v>
      </c>
      <c r="D606" s="2" t="s">
        <v>296</v>
      </c>
    </row>
    <row r="607" spans="1:14" x14ac:dyDescent="0.35">
      <c r="A607" s="2">
        <v>1000</v>
      </c>
      <c r="B607" s="2">
        <v>1410</v>
      </c>
      <c r="C607" s="2">
        <v>98.283356999999995</v>
      </c>
      <c r="D607" s="2" t="s">
        <v>296</v>
      </c>
    </row>
    <row r="608" spans="1:14" x14ac:dyDescent="0.35">
      <c r="A608" s="2">
        <v>1000</v>
      </c>
      <c r="B608" s="2">
        <v>1400</v>
      </c>
      <c r="C608" s="2">
        <v>98.283454000000006</v>
      </c>
      <c r="D608" s="2" t="s">
        <v>296</v>
      </c>
    </row>
    <row r="609" spans="1:4" x14ac:dyDescent="0.35">
      <c r="A609" s="2">
        <v>1000</v>
      </c>
      <c r="B609" s="2">
        <v>1390</v>
      </c>
      <c r="C609" s="2">
        <v>98.283561000000006</v>
      </c>
      <c r="D609" s="2" t="s">
        <v>296</v>
      </c>
    </row>
    <row r="610" spans="1:4" x14ac:dyDescent="0.35">
      <c r="A610" s="2">
        <v>1000</v>
      </c>
      <c r="B610" s="2">
        <v>1380</v>
      </c>
      <c r="C610" s="2">
        <v>98.283676999999997</v>
      </c>
      <c r="D610" s="2" t="s">
        <v>296</v>
      </c>
    </row>
    <row r="611" spans="1:4" x14ac:dyDescent="0.35">
      <c r="A611" s="2">
        <v>1000</v>
      </c>
      <c r="B611" s="2">
        <v>1370</v>
      </c>
      <c r="C611" s="2">
        <v>98.283804000000003</v>
      </c>
      <c r="D611" s="2" t="s">
        <v>296</v>
      </c>
    </row>
    <row r="612" spans="1:4" x14ac:dyDescent="0.35">
      <c r="A612" s="2">
        <v>1000</v>
      </c>
      <c r="B612" s="2">
        <v>1360</v>
      </c>
      <c r="C612" s="2">
        <v>98.283940999999999</v>
      </c>
      <c r="D612" s="2" t="s">
        <v>296</v>
      </c>
    </row>
    <row r="613" spans="1:4" x14ac:dyDescent="0.35">
      <c r="A613" s="2">
        <v>1000</v>
      </c>
      <c r="B613" s="2">
        <v>1350</v>
      </c>
      <c r="C613" s="2">
        <v>98.284088999999994</v>
      </c>
      <c r="D613" s="2" t="s">
        <v>296</v>
      </c>
    </row>
    <row r="614" spans="1:4" x14ac:dyDescent="0.35">
      <c r="A614" s="2">
        <v>1000</v>
      </c>
      <c r="B614" s="2">
        <v>1340</v>
      </c>
      <c r="C614" s="2">
        <v>98.284248000000005</v>
      </c>
      <c r="D614" s="2" t="s">
        <v>296</v>
      </c>
    </row>
    <row r="615" spans="1:4" x14ac:dyDescent="0.35">
      <c r="A615" s="2">
        <v>1000</v>
      </c>
      <c r="B615" s="2">
        <v>1330</v>
      </c>
      <c r="C615" s="2">
        <v>98.284417000000005</v>
      </c>
      <c r="D615" s="2" t="s">
        <v>296</v>
      </c>
    </row>
    <row r="616" spans="1:4" x14ac:dyDescent="0.35">
      <c r="A616" s="2">
        <v>1000</v>
      </c>
      <c r="B616" s="2">
        <v>1320</v>
      </c>
      <c r="C616" s="2">
        <v>98.284599</v>
      </c>
      <c r="D616" s="2" t="s">
        <v>296</v>
      </c>
    </row>
    <row r="617" spans="1:4" x14ac:dyDescent="0.35">
      <c r="A617" s="2">
        <v>1000</v>
      </c>
      <c r="B617" s="2">
        <v>1310</v>
      </c>
      <c r="C617" s="2">
        <v>98.284791999999996</v>
      </c>
      <c r="D617" s="2" t="s">
        <v>296</v>
      </c>
    </row>
    <row r="618" spans="1:4" x14ac:dyDescent="0.35">
      <c r="A618" s="2">
        <v>1000</v>
      </c>
      <c r="B618" s="2">
        <v>1300</v>
      </c>
      <c r="C618" s="2">
        <v>98.284998000000002</v>
      </c>
      <c r="D618" s="2" t="s">
        <v>296</v>
      </c>
    </row>
    <row r="619" spans="1:4" x14ac:dyDescent="0.35">
      <c r="A619" s="2">
        <v>1000</v>
      </c>
      <c r="B619" s="2">
        <v>1290</v>
      </c>
      <c r="C619" s="2">
        <v>98.285216000000005</v>
      </c>
      <c r="D619" s="2" t="s">
        <v>296</v>
      </c>
    </row>
    <row r="620" spans="1:4" x14ac:dyDescent="0.35">
      <c r="A620" s="2">
        <v>1000</v>
      </c>
      <c r="B620" s="2">
        <v>1280</v>
      </c>
      <c r="C620" s="2">
        <v>98.285447000000005</v>
      </c>
      <c r="D620" s="2" t="s">
        <v>296</v>
      </c>
    </row>
    <row r="621" spans="1:4" x14ac:dyDescent="0.35">
      <c r="A621" s="2">
        <v>1000</v>
      </c>
      <c r="B621" s="2">
        <v>1270</v>
      </c>
      <c r="C621" s="2">
        <v>98.285691</v>
      </c>
      <c r="D621" s="2" t="s">
        <v>296</v>
      </c>
    </row>
    <row r="622" spans="1:4" x14ac:dyDescent="0.35">
      <c r="A622" s="2">
        <v>1000</v>
      </c>
      <c r="B622" s="2">
        <v>1260</v>
      </c>
      <c r="C622" s="2">
        <v>98.285949000000002</v>
      </c>
      <c r="D622" s="2" t="s">
        <v>296</v>
      </c>
    </row>
    <row r="623" spans="1:4" x14ac:dyDescent="0.35">
      <c r="A623" s="2">
        <v>1000</v>
      </c>
      <c r="B623" s="2">
        <v>1250</v>
      </c>
      <c r="C623" s="2">
        <v>98.286221999999995</v>
      </c>
      <c r="D623" s="2" t="s">
        <v>296</v>
      </c>
    </row>
    <row r="624" spans="1:4" x14ac:dyDescent="0.35">
      <c r="A624" s="2">
        <v>1000</v>
      </c>
      <c r="B624" s="2">
        <v>1240</v>
      </c>
      <c r="C624" s="2">
        <v>98.286508999999995</v>
      </c>
      <c r="D624" s="2" t="s">
        <v>296</v>
      </c>
    </row>
    <row r="625" spans="1:14" x14ac:dyDescent="0.35">
      <c r="A625" s="2">
        <v>1000</v>
      </c>
      <c r="B625" s="2">
        <v>1230</v>
      </c>
      <c r="C625" s="2">
        <v>98.285956999999996</v>
      </c>
      <c r="D625" s="2">
        <v>0.06</v>
      </c>
      <c r="E625" s="2">
        <v>1</v>
      </c>
      <c r="F625" s="2">
        <v>9.4</v>
      </c>
      <c r="G625" s="2">
        <v>0</v>
      </c>
      <c r="H625" s="2">
        <v>0</v>
      </c>
      <c r="I625" s="2">
        <v>1.8000000000000001E-4</v>
      </c>
      <c r="J625" s="2">
        <v>1.9000000000000001E-4</v>
      </c>
      <c r="K625" s="2">
        <v>0.01</v>
      </c>
      <c r="L625" s="2">
        <v>2.9999999999999997E-4</v>
      </c>
      <c r="M625" s="2">
        <v>5.0000000000000001E-3</v>
      </c>
      <c r="N625" s="2">
        <v>0</v>
      </c>
    </row>
    <row r="626" spans="1:14" x14ac:dyDescent="0.35">
      <c r="A626" s="2">
        <v>1000</v>
      </c>
      <c r="B626" s="2">
        <v>1220</v>
      </c>
      <c r="C626" s="2">
        <v>97.591098000000002</v>
      </c>
      <c r="D626" s="2">
        <v>0.06</v>
      </c>
      <c r="E626" s="2">
        <v>1</v>
      </c>
      <c r="F626" s="2">
        <v>9.4</v>
      </c>
      <c r="G626" s="2">
        <v>0</v>
      </c>
      <c r="H626" s="2">
        <v>0</v>
      </c>
      <c r="I626" s="2">
        <v>1.8000000000000001E-4</v>
      </c>
      <c r="J626" s="2">
        <v>1.9000000000000001E-4</v>
      </c>
      <c r="K626" s="2">
        <v>0.01</v>
      </c>
      <c r="L626" s="2">
        <v>2.9999999999999997E-4</v>
      </c>
      <c r="M626" s="2">
        <v>5.0000000000000001E-3</v>
      </c>
      <c r="N626" s="2">
        <v>0</v>
      </c>
    </row>
    <row r="627" spans="1:14" x14ac:dyDescent="0.35">
      <c r="A627" s="2">
        <v>1000</v>
      </c>
      <c r="B627" s="2">
        <v>1210</v>
      </c>
      <c r="C627" s="2">
        <v>96.783428999999998</v>
      </c>
      <c r="D627" s="2">
        <v>0.06</v>
      </c>
      <c r="E627" s="2">
        <v>1</v>
      </c>
      <c r="F627" s="2">
        <v>9.4</v>
      </c>
      <c r="G627" s="2">
        <v>0</v>
      </c>
      <c r="H627" s="2">
        <v>0</v>
      </c>
      <c r="I627" s="2">
        <v>1.8000000000000001E-4</v>
      </c>
      <c r="J627" s="2">
        <v>1.9000000000000001E-4</v>
      </c>
      <c r="K627" s="2">
        <v>0.01</v>
      </c>
      <c r="L627" s="2">
        <v>2.9999999999999997E-4</v>
      </c>
      <c r="M627" s="2">
        <v>5.0000000000000001E-3</v>
      </c>
      <c r="N627" s="2">
        <v>0</v>
      </c>
    </row>
    <row r="628" spans="1:14" x14ac:dyDescent="0.35">
      <c r="A628" s="2">
        <v>1000</v>
      </c>
      <c r="B628" s="2">
        <v>1200</v>
      </c>
      <c r="C628" s="2">
        <v>96.009253999999999</v>
      </c>
      <c r="D628" s="2">
        <v>0.06</v>
      </c>
      <c r="E628" s="2">
        <v>1</v>
      </c>
      <c r="F628" s="2">
        <v>9.4</v>
      </c>
      <c r="G628" s="2">
        <v>0</v>
      </c>
      <c r="H628" s="2">
        <v>0</v>
      </c>
      <c r="I628" s="2">
        <v>1.8000000000000001E-4</v>
      </c>
      <c r="J628" s="2">
        <v>1.9000000000000001E-4</v>
      </c>
      <c r="K628" s="2">
        <v>0.01</v>
      </c>
      <c r="L628" s="2">
        <v>2.9999999999999997E-4</v>
      </c>
      <c r="M628" s="2">
        <v>5.0000000000000001E-3</v>
      </c>
      <c r="N628" s="2">
        <v>0</v>
      </c>
    </row>
    <row r="629" spans="1:14" x14ac:dyDescent="0.35">
      <c r="A629" s="2">
        <v>1000</v>
      </c>
      <c r="B629" s="2">
        <v>1190</v>
      </c>
      <c r="C629" s="2">
        <v>95.267121000000003</v>
      </c>
      <c r="D629" s="2">
        <v>5.8247399999999998E-2</v>
      </c>
      <c r="E629" s="2">
        <v>1.02921</v>
      </c>
      <c r="F629" s="2">
        <v>9.1254299999999997</v>
      </c>
      <c r="G629" s="2">
        <v>0</v>
      </c>
      <c r="H629" s="2">
        <v>0</v>
      </c>
      <c r="I629" s="2">
        <v>1.77663E-4</v>
      </c>
      <c r="J629" s="2">
        <v>1.8445000000000001E-4</v>
      </c>
      <c r="K629" s="2">
        <v>9.7079000000000002E-3</v>
      </c>
      <c r="L629" s="2">
        <v>2.9415799999999998E-4</v>
      </c>
      <c r="M629" s="2">
        <v>4.8539500000000001E-3</v>
      </c>
      <c r="N629" s="2">
        <v>0</v>
      </c>
    </row>
    <row r="630" spans="1:14" x14ac:dyDescent="0.35">
      <c r="A630" s="2">
        <v>1000</v>
      </c>
      <c r="B630" s="2">
        <v>1180</v>
      </c>
      <c r="C630" s="2">
        <v>94.540171000000001</v>
      </c>
      <c r="D630" s="2">
        <v>5.7935500000000001E-2</v>
      </c>
      <c r="E630" s="2">
        <v>1.0344100000000001</v>
      </c>
      <c r="F630" s="2">
        <v>9.0765600000000006</v>
      </c>
      <c r="G630" s="2">
        <v>0</v>
      </c>
      <c r="H630" s="2">
        <v>0</v>
      </c>
      <c r="I630" s="2">
        <v>1.7724700000000001E-4</v>
      </c>
      <c r="J630" s="2">
        <v>1.8346200000000001E-4</v>
      </c>
      <c r="K630" s="2">
        <v>9.6559200000000001E-3</v>
      </c>
      <c r="L630" s="2">
        <v>2.9311799999999998E-4</v>
      </c>
      <c r="M630" s="2">
        <v>4.8279600000000001E-3</v>
      </c>
      <c r="N630" s="2">
        <v>0</v>
      </c>
    </row>
    <row r="631" spans="1:14" x14ac:dyDescent="0.35">
      <c r="A631" s="2">
        <v>1000</v>
      </c>
      <c r="B631" s="2">
        <v>1170</v>
      </c>
      <c r="C631" s="2">
        <v>93.840136999999999</v>
      </c>
      <c r="D631" s="2">
        <v>5.7843199999999997E-2</v>
      </c>
      <c r="E631" s="2">
        <v>1.0359499999999999</v>
      </c>
      <c r="F631" s="2">
        <v>9.0620999999999992</v>
      </c>
      <c r="G631" s="2">
        <v>0</v>
      </c>
      <c r="H631" s="2">
        <v>0</v>
      </c>
      <c r="I631" s="2">
        <v>1.7712399999999999E-4</v>
      </c>
      <c r="J631" s="2">
        <v>1.8317E-4</v>
      </c>
      <c r="K631" s="2">
        <v>9.6405299999999996E-3</v>
      </c>
      <c r="L631" s="2">
        <v>2.9281100000000003E-4</v>
      </c>
      <c r="M631" s="2">
        <v>4.8202699999999998E-3</v>
      </c>
      <c r="N631" s="2">
        <v>0</v>
      </c>
    </row>
    <row r="632" spans="1:14" x14ac:dyDescent="0.35">
      <c r="A632" s="2">
        <v>1000</v>
      </c>
      <c r="B632" s="2">
        <v>1160</v>
      </c>
      <c r="C632" s="2">
        <v>93.168035000000003</v>
      </c>
      <c r="D632" s="2">
        <v>5.7740699999999999E-2</v>
      </c>
      <c r="E632" s="2">
        <v>1.03766</v>
      </c>
      <c r="F632" s="2">
        <v>9.0460399999999996</v>
      </c>
      <c r="G632" s="2">
        <v>0</v>
      </c>
      <c r="H632" s="2">
        <v>0</v>
      </c>
      <c r="I632" s="2">
        <v>1.7698799999999999E-4</v>
      </c>
      <c r="J632" s="2">
        <v>1.82845E-4</v>
      </c>
      <c r="K632" s="2">
        <v>9.6234500000000004E-3</v>
      </c>
      <c r="L632" s="2">
        <v>2.9246900000000001E-4</v>
      </c>
      <c r="M632" s="2">
        <v>4.8117200000000002E-3</v>
      </c>
      <c r="N632" s="2">
        <v>0</v>
      </c>
    </row>
    <row r="633" spans="1:14" x14ac:dyDescent="0.35">
      <c r="A633" s="2">
        <v>1000</v>
      </c>
      <c r="B633" s="2">
        <v>1150</v>
      </c>
      <c r="C633" s="2">
        <v>92.522065999999995</v>
      </c>
      <c r="D633" s="2">
        <v>2.35958E-2</v>
      </c>
      <c r="E633" s="2">
        <v>0.437915</v>
      </c>
      <c r="F633" s="2">
        <v>3.6966700000000001</v>
      </c>
      <c r="G633" s="2">
        <v>0</v>
      </c>
      <c r="H633" s="2">
        <v>0</v>
      </c>
      <c r="I633" s="2">
        <v>1.8053400000000001E-2</v>
      </c>
      <c r="J633" s="2">
        <v>1.1988700000000001</v>
      </c>
      <c r="K633" s="2">
        <v>9.9265900000000008E-3</v>
      </c>
      <c r="L633" s="2">
        <v>0.19791900000000001</v>
      </c>
      <c r="M633" s="2">
        <v>1.9948199999999999E-2</v>
      </c>
      <c r="N633" s="2">
        <v>0</v>
      </c>
    </row>
    <row r="634" spans="1:14" x14ac:dyDescent="0.35">
      <c r="A634" s="2">
        <v>1000</v>
      </c>
      <c r="B634" s="2">
        <v>1140</v>
      </c>
      <c r="C634" s="2">
        <v>90.343275000000006</v>
      </c>
      <c r="D634" s="2">
        <v>1.40833E-2</v>
      </c>
      <c r="E634" s="2">
        <v>0.27298499999999998</v>
      </c>
      <c r="F634" s="2">
        <v>2.2063799999999998</v>
      </c>
      <c r="G634" s="2">
        <v>0</v>
      </c>
      <c r="H634" s="2">
        <v>0</v>
      </c>
      <c r="I634" s="2">
        <v>2.30006E-2</v>
      </c>
      <c r="J634" s="2">
        <v>1.5306</v>
      </c>
      <c r="K634" s="2">
        <v>0.01</v>
      </c>
      <c r="L634" s="2">
        <v>0.252612</v>
      </c>
      <c r="M634" s="2">
        <v>2.4132000000000001E-2</v>
      </c>
      <c r="N634" s="2">
        <v>0</v>
      </c>
    </row>
    <row r="635" spans="1:14" x14ac:dyDescent="0.35">
      <c r="A635" s="2">
        <v>1000</v>
      </c>
      <c r="B635" s="2">
        <v>1130</v>
      </c>
      <c r="C635" s="2">
        <v>84.037863999999999</v>
      </c>
      <c r="D635" s="2">
        <v>1.38929E-2</v>
      </c>
      <c r="E635" s="2">
        <v>0.26997100000000002</v>
      </c>
      <c r="F635" s="2">
        <v>2.1765500000000002</v>
      </c>
      <c r="G635" s="2">
        <v>0</v>
      </c>
      <c r="H635" s="2">
        <v>0</v>
      </c>
      <c r="I635" s="2">
        <v>2.30952E-2</v>
      </c>
      <c r="J635" s="2">
        <v>1.53695</v>
      </c>
      <c r="K635" s="2">
        <v>0.01</v>
      </c>
      <c r="L635" s="2">
        <v>0.25365799999999999</v>
      </c>
      <c r="M635" s="2">
        <v>2.4211300000000002E-2</v>
      </c>
      <c r="N635" s="2">
        <v>0</v>
      </c>
    </row>
    <row r="636" spans="1:14" x14ac:dyDescent="0.35">
      <c r="A636" s="2">
        <v>1000</v>
      </c>
      <c r="B636" s="2">
        <v>1120</v>
      </c>
      <c r="C636" s="2">
        <v>78.553100000000001</v>
      </c>
      <c r="D636" s="2">
        <v>0.47425800000000001</v>
      </c>
      <c r="E636" s="2">
        <v>0.85485699999999998</v>
      </c>
      <c r="F636" s="2">
        <v>4.4337400000000002</v>
      </c>
      <c r="G636" s="2">
        <v>0.12843599999999999</v>
      </c>
      <c r="H636" s="2">
        <v>0</v>
      </c>
      <c r="I636" s="2">
        <v>1.6227200000000001E-2</v>
      </c>
      <c r="J636" s="2">
        <v>1.1024499999999999</v>
      </c>
      <c r="K636" s="2">
        <v>4.2109000000000001E-2</v>
      </c>
      <c r="L636" s="2">
        <v>0.17455999999999999</v>
      </c>
      <c r="M636" s="2">
        <v>8.7777599999999997E-2</v>
      </c>
      <c r="N636" s="2">
        <v>0</v>
      </c>
    </row>
    <row r="637" spans="1:14" x14ac:dyDescent="0.35">
      <c r="A637" s="2">
        <v>1000</v>
      </c>
      <c r="B637" s="2">
        <v>1110</v>
      </c>
      <c r="C637" s="2">
        <v>72.714551</v>
      </c>
      <c r="D637" s="2">
        <v>0.54220999999999997</v>
      </c>
      <c r="E637" s="2">
        <v>0.94806900000000005</v>
      </c>
      <c r="F637" s="2">
        <v>4.7326699999999997</v>
      </c>
      <c r="G637" s="2">
        <v>0.147457</v>
      </c>
      <c r="H637" s="2">
        <v>0</v>
      </c>
      <c r="I637" s="2">
        <v>1.51664E-2</v>
      </c>
      <c r="J637" s="2">
        <v>1.0351900000000001</v>
      </c>
      <c r="K637" s="2">
        <v>4.6811999999999999E-2</v>
      </c>
      <c r="L637" s="2">
        <v>0.16236600000000001</v>
      </c>
      <c r="M637" s="2">
        <v>9.7128999999999993E-2</v>
      </c>
      <c r="N637" s="2">
        <v>0</v>
      </c>
    </row>
    <row r="638" spans="1:14" x14ac:dyDescent="0.35">
      <c r="A638" s="2">
        <v>1000</v>
      </c>
      <c r="B638" s="2">
        <v>1100</v>
      </c>
      <c r="C638" s="2">
        <v>67.538813000000005</v>
      </c>
      <c r="D638" s="2">
        <v>0.52761400000000003</v>
      </c>
      <c r="E638" s="2">
        <v>0.92497099999999999</v>
      </c>
      <c r="F638" s="2">
        <v>4.64778</v>
      </c>
      <c r="G638" s="2">
        <v>0.14340900000000001</v>
      </c>
      <c r="H638" s="2">
        <v>0</v>
      </c>
      <c r="I638" s="2">
        <v>1.5476699999999999E-2</v>
      </c>
      <c r="J638" s="2">
        <v>1.0551699999999999</v>
      </c>
      <c r="K638" s="2">
        <v>4.5816900000000001E-2</v>
      </c>
      <c r="L638" s="2">
        <v>0.16589599999999999</v>
      </c>
      <c r="M638" s="2">
        <v>9.5212699999999997E-2</v>
      </c>
      <c r="N638" s="2">
        <v>0</v>
      </c>
    </row>
    <row r="639" spans="1:14" x14ac:dyDescent="0.35">
      <c r="A639" s="2">
        <v>1000</v>
      </c>
      <c r="B639" s="2">
        <v>1090</v>
      </c>
      <c r="C639" s="2">
        <v>63.084845999999999</v>
      </c>
      <c r="D639" s="2">
        <v>0.51364299999999996</v>
      </c>
      <c r="E639" s="2">
        <v>0.906833</v>
      </c>
      <c r="F639" s="2">
        <v>4.5726199999999997</v>
      </c>
      <c r="G639" s="2">
        <v>0.13952300000000001</v>
      </c>
      <c r="H639" s="2">
        <v>0</v>
      </c>
      <c r="I639" s="2">
        <v>1.5702399999999998E-2</v>
      </c>
      <c r="J639" s="2">
        <v>1.06952</v>
      </c>
      <c r="K639" s="2">
        <v>4.4844200000000001E-2</v>
      </c>
      <c r="L639" s="2">
        <v>0.168487</v>
      </c>
      <c r="M639" s="2">
        <v>9.3304100000000001E-2</v>
      </c>
      <c r="N639" s="2">
        <v>0</v>
      </c>
    </row>
    <row r="640" spans="1:14" x14ac:dyDescent="0.35">
      <c r="A640" s="2">
        <v>1000</v>
      </c>
      <c r="B640" s="2">
        <v>1080</v>
      </c>
      <c r="C640" s="2">
        <v>59.189188999999999</v>
      </c>
      <c r="D640" s="2">
        <v>0.42350599999999999</v>
      </c>
      <c r="E640" s="2">
        <v>0.801423</v>
      </c>
      <c r="F640" s="2">
        <v>4.2504600000000003</v>
      </c>
      <c r="G640" s="2">
        <v>0.11415599999999999</v>
      </c>
      <c r="H640" s="2">
        <v>0</v>
      </c>
      <c r="I640" s="2">
        <v>1.6703200000000001E-2</v>
      </c>
      <c r="J640" s="2">
        <v>1.13148</v>
      </c>
      <c r="K640" s="2">
        <v>3.8514600000000003E-2</v>
      </c>
      <c r="L640" s="2">
        <v>0.180176</v>
      </c>
      <c r="M640" s="2">
        <v>8.0457000000000001E-2</v>
      </c>
      <c r="N640" s="2">
        <v>0</v>
      </c>
    </row>
    <row r="641" spans="1:14" x14ac:dyDescent="0.35">
      <c r="A641" s="2">
        <v>1000</v>
      </c>
      <c r="B641" s="2">
        <v>1070</v>
      </c>
      <c r="C641" s="2">
        <v>55.566325999999997</v>
      </c>
      <c r="D641" s="2">
        <v>0.37614599999999998</v>
      </c>
      <c r="E641" s="2">
        <v>0.73770599999999997</v>
      </c>
      <c r="F641" s="2">
        <v>3.9778099999999998</v>
      </c>
      <c r="G641" s="2">
        <v>0.101018</v>
      </c>
      <c r="H641" s="2">
        <v>0</v>
      </c>
      <c r="I641" s="2">
        <v>1.7533099999999999E-2</v>
      </c>
      <c r="J641" s="2">
        <v>1.1844699999999999</v>
      </c>
      <c r="K641" s="2">
        <v>3.5228299999999997E-2</v>
      </c>
      <c r="L641" s="2">
        <v>0.18967600000000001</v>
      </c>
      <c r="M641" s="2">
        <v>7.4060399999999998E-2</v>
      </c>
      <c r="N641" s="2">
        <v>0</v>
      </c>
    </row>
    <row r="642" spans="1:14" x14ac:dyDescent="0.35">
      <c r="A642" s="2">
        <v>1000</v>
      </c>
      <c r="B642" s="2">
        <v>1060</v>
      </c>
      <c r="C642" s="2">
        <v>52.389417999999999</v>
      </c>
      <c r="D642" s="2">
        <v>0.33998600000000001</v>
      </c>
      <c r="E642" s="2">
        <v>0.68586999999999998</v>
      </c>
      <c r="F642" s="2">
        <v>3.7261700000000002</v>
      </c>
      <c r="G642" s="2">
        <v>9.10662E-2</v>
      </c>
      <c r="H642" s="2">
        <v>0</v>
      </c>
      <c r="I642" s="2">
        <v>1.8289699999999999E-2</v>
      </c>
      <c r="J642" s="2">
        <v>1.23319</v>
      </c>
      <c r="K642" s="2">
        <v>3.2734100000000002E-2</v>
      </c>
      <c r="L642" s="2">
        <v>0.19828699999999999</v>
      </c>
      <c r="M642" s="2">
        <v>6.9320199999999998E-2</v>
      </c>
      <c r="N642" s="2">
        <v>0</v>
      </c>
    </row>
    <row r="643" spans="1:14" x14ac:dyDescent="0.35">
      <c r="A643" s="2">
        <v>1000</v>
      </c>
      <c r="B643" s="2">
        <v>1050</v>
      </c>
      <c r="C643" s="2">
        <v>49.608635999999997</v>
      </c>
      <c r="D643" s="2">
        <v>0.30639899999999998</v>
      </c>
      <c r="E643" s="2">
        <v>0.637818</v>
      </c>
      <c r="F643" s="2">
        <v>3.4878100000000001</v>
      </c>
      <c r="G643" s="2">
        <v>8.1831299999999996E-2</v>
      </c>
      <c r="H643" s="2">
        <v>0</v>
      </c>
      <c r="I643" s="2">
        <v>1.8998899999999999E-2</v>
      </c>
      <c r="J643" s="2">
        <v>1.27888</v>
      </c>
      <c r="K643" s="2">
        <v>3.0416700000000001E-2</v>
      </c>
      <c r="L643" s="2">
        <v>0.20635600000000001</v>
      </c>
      <c r="M643" s="2">
        <v>6.4925800000000006E-2</v>
      </c>
      <c r="N643" s="2">
        <v>0</v>
      </c>
    </row>
    <row r="644" spans="1:14" x14ac:dyDescent="0.35">
      <c r="A644" s="2">
        <v>1000</v>
      </c>
      <c r="B644" s="2">
        <v>1040</v>
      </c>
      <c r="C644" s="2">
        <v>47.141767999999999</v>
      </c>
      <c r="D644" s="2">
        <v>0.27490700000000001</v>
      </c>
      <c r="E644" s="2">
        <v>0.59309400000000001</v>
      </c>
      <c r="F644" s="2">
        <v>3.2593000000000001</v>
      </c>
      <c r="G644" s="2">
        <v>7.3181700000000002E-2</v>
      </c>
      <c r="H644" s="2">
        <v>0</v>
      </c>
      <c r="I644" s="2">
        <v>1.9667400000000002E-2</v>
      </c>
      <c r="J644" s="2">
        <v>1.32196</v>
      </c>
      <c r="K644" s="2">
        <v>2.8242E-2</v>
      </c>
      <c r="L644" s="2">
        <v>0.21396100000000001</v>
      </c>
      <c r="M644" s="2">
        <v>6.0811499999999998E-2</v>
      </c>
      <c r="N644" s="2">
        <v>0</v>
      </c>
    </row>
    <row r="645" spans="1:14" x14ac:dyDescent="0.35">
      <c r="A645" s="2">
        <v>1000</v>
      </c>
      <c r="B645" s="2">
        <v>1030</v>
      </c>
      <c r="C645" s="2">
        <v>44.927675000000001</v>
      </c>
      <c r="D645" s="2">
        <v>0.24488299999999999</v>
      </c>
      <c r="E645" s="2">
        <v>0.55121399999999998</v>
      </c>
      <c r="F645" s="2">
        <v>3.0362900000000002</v>
      </c>
      <c r="G645" s="2">
        <v>6.4944600000000005E-2</v>
      </c>
      <c r="H645" s="2">
        <v>0</v>
      </c>
      <c r="I645" s="2">
        <v>2.0301799999999998E-2</v>
      </c>
      <c r="J645" s="2">
        <v>1.3628400000000001</v>
      </c>
      <c r="K645" s="2">
        <v>2.61646E-2</v>
      </c>
      <c r="L645" s="2">
        <v>0.22117899999999999</v>
      </c>
      <c r="M645" s="2">
        <v>5.6888399999999999E-2</v>
      </c>
      <c r="N645" s="2">
        <v>0</v>
      </c>
    </row>
    <row r="646" spans="1:14" x14ac:dyDescent="0.35">
      <c r="A646" s="2">
        <v>1000</v>
      </c>
      <c r="B646" s="2">
        <v>1020</v>
      </c>
      <c r="C646" s="2">
        <v>42.919020000000003</v>
      </c>
      <c r="D646" s="2">
        <v>0.21549099999999999</v>
      </c>
      <c r="E646" s="2">
        <v>0.51152200000000003</v>
      </c>
      <c r="F646" s="2">
        <v>2.8129300000000002</v>
      </c>
      <c r="G646" s="2">
        <v>5.6890499999999997E-2</v>
      </c>
      <c r="H646" s="2">
        <v>0</v>
      </c>
      <c r="I646" s="2">
        <v>2.09115E-2</v>
      </c>
      <c r="J646" s="2">
        <v>1.40211</v>
      </c>
      <c r="K646" s="2">
        <v>2.4124099999999999E-2</v>
      </c>
      <c r="L646" s="2">
        <v>0.22811999999999999</v>
      </c>
      <c r="M646" s="2">
        <v>5.3039000000000003E-2</v>
      </c>
      <c r="N646" s="2">
        <v>0</v>
      </c>
    </row>
    <row r="647" spans="1:14" x14ac:dyDescent="0.35">
      <c r="A647" s="2">
        <v>1000</v>
      </c>
      <c r="B647" s="2">
        <v>1010</v>
      </c>
      <c r="C647" s="2">
        <v>41.078125</v>
      </c>
      <c r="D647" s="2">
        <v>0.18554300000000001</v>
      </c>
      <c r="E647" s="2">
        <v>0.47308499999999998</v>
      </c>
      <c r="F647" s="2">
        <v>2.5804999999999998</v>
      </c>
      <c r="G647" s="2">
        <v>4.8692600000000003E-2</v>
      </c>
      <c r="H647" s="2">
        <v>0</v>
      </c>
      <c r="I647" s="2">
        <v>2.15102E-2</v>
      </c>
      <c r="J647" s="2">
        <v>1.4406099999999999</v>
      </c>
      <c r="K647" s="2">
        <v>2.2034499999999999E-2</v>
      </c>
      <c r="L647" s="2">
        <v>0.23494399999999999</v>
      </c>
      <c r="M647" s="2">
        <v>4.9096300000000002E-2</v>
      </c>
      <c r="N647" s="2">
        <v>0</v>
      </c>
    </row>
    <row r="648" spans="1:14" x14ac:dyDescent="0.35">
      <c r="A648" s="2">
        <v>1000</v>
      </c>
      <c r="B648" s="2">
        <v>1000</v>
      </c>
      <c r="C648" s="2">
        <v>39.373705000000001</v>
      </c>
      <c r="D648" s="2">
        <v>0.152778</v>
      </c>
      <c r="E648" s="2">
        <v>0.43439699999999998</v>
      </c>
      <c r="F648" s="2">
        <v>2.32151</v>
      </c>
      <c r="G648" s="2">
        <v>3.9732400000000001E-2</v>
      </c>
      <c r="H648" s="2">
        <v>0</v>
      </c>
      <c r="I648" s="2">
        <v>2.2121600000000002E-2</v>
      </c>
      <c r="J648" s="2">
        <v>1.47983</v>
      </c>
      <c r="K648" s="2">
        <v>1.9730999999999999E-2</v>
      </c>
      <c r="L648" s="2">
        <v>0.24192900000000001</v>
      </c>
      <c r="M648" s="2">
        <v>4.4741200000000002E-2</v>
      </c>
      <c r="N648" s="2">
        <v>0</v>
      </c>
    </row>
    <row r="649" spans="1:14" x14ac:dyDescent="0.35">
      <c r="A649" s="2">
        <v>1000</v>
      </c>
      <c r="B649" s="2">
        <v>990</v>
      </c>
      <c r="C649" s="2">
        <v>37.777571999999999</v>
      </c>
      <c r="D649" s="2">
        <v>0.107485</v>
      </c>
      <c r="E649" s="2">
        <v>0.39000099999999999</v>
      </c>
      <c r="F649" s="2">
        <v>1.9580900000000001</v>
      </c>
      <c r="G649" s="2">
        <v>2.7356200000000001E-2</v>
      </c>
      <c r="H649" s="2">
        <v>0</v>
      </c>
      <c r="I649" s="2">
        <v>2.2836700000000001E-2</v>
      </c>
      <c r="J649" s="2">
        <v>1.5253399999999999</v>
      </c>
      <c r="K649" s="2">
        <v>1.6500000000000001E-2</v>
      </c>
      <c r="L649" s="2">
        <v>0.25014999999999998</v>
      </c>
      <c r="M649" s="2">
        <v>3.8593000000000002E-2</v>
      </c>
      <c r="N649" s="2">
        <v>0</v>
      </c>
    </row>
    <row r="650" spans="1:14" x14ac:dyDescent="0.35">
      <c r="A650" s="2">
        <v>1000</v>
      </c>
      <c r="B650" s="2">
        <v>980</v>
      </c>
      <c r="C650" s="2">
        <v>36.252690999999999</v>
      </c>
      <c r="D650" s="2">
        <v>7.2344100000000001E-3</v>
      </c>
      <c r="E650" s="2">
        <v>0.32374900000000001</v>
      </c>
      <c r="F650" s="2">
        <v>1.1333899999999999</v>
      </c>
      <c r="G650" s="2">
        <v>0</v>
      </c>
      <c r="H650" s="2">
        <v>0</v>
      </c>
      <c r="I650" s="2">
        <v>2.3963399999999999E-2</v>
      </c>
      <c r="J650" s="2">
        <v>1.5955900000000001</v>
      </c>
      <c r="K650" s="2">
        <v>9.1835700000000003E-3</v>
      </c>
      <c r="L650" s="2">
        <v>0.26331300000000002</v>
      </c>
      <c r="M650" s="2">
        <v>2.45364E-2</v>
      </c>
      <c r="N650" s="2">
        <v>0</v>
      </c>
    </row>
    <row r="651" spans="1:14" x14ac:dyDescent="0.35">
      <c r="A651" s="2">
        <v>1000</v>
      </c>
      <c r="B651" s="2">
        <v>970</v>
      </c>
      <c r="C651" s="2">
        <v>34.679279999999999</v>
      </c>
      <c r="D651" s="2">
        <v>6.6237700000000002E-3</v>
      </c>
      <c r="E651" s="2">
        <v>0.341333</v>
      </c>
      <c r="F651" s="2">
        <v>1.03772</v>
      </c>
      <c r="G651" s="2">
        <v>0</v>
      </c>
      <c r="H651" s="2">
        <v>0</v>
      </c>
      <c r="I651" s="2">
        <v>2.3848999999999999E-2</v>
      </c>
      <c r="J651" s="2">
        <v>1.58799</v>
      </c>
      <c r="K651" s="2">
        <v>9.0438099999999993E-3</v>
      </c>
      <c r="L651" s="2">
        <v>0.26205800000000001</v>
      </c>
      <c r="M651" s="2">
        <v>2.4371500000000001E-2</v>
      </c>
      <c r="N651" s="2">
        <v>0</v>
      </c>
    </row>
    <row r="652" spans="1:14" x14ac:dyDescent="0.35">
      <c r="A652" s="2">
        <v>1000</v>
      </c>
      <c r="B652" s="2">
        <v>960</v>
      </c>
      <c r="C652" s="2">
        <v>33.160353999999998</v>
      </c>
      <c r="D652" s="2">
        <v>5.80022E-3</v>
      </c>
      <c r="E652" s="2">
        <v>0.29347400000000001</v>
      </c>
      <c r="F652" s="2">
        <v>0.90870099999999998</v>
      </c>
      <c r="G652" s="2">
        <v>0</v>
      </c>
      <c r="H652" s="2">
        <v>0</v>
      </c>
      <c r="I652" s="2">
        <v>2.4082800000000001E-2</v>
      </c>
      <c r="J652" s="2">
        <v>1.6038600000000001</v>
      </c>
      <c r="K652" s="2">
        <v>8.9858999999999998E-3</v>
      </c>
      <c r="L652" s="2">
        <v>0.26467000000000002</v>
      </c>
      <c r="M652" s="2">
        <v>2.4540900000000001E-2</v>
      </c>
      <c r="N652" s="2">
        <v>0</v>
      </c>
    </row>
    <row r="653" spans="1:14" x14ac:dyDescent="0.35">
      <c r="A653" s="2">
        <v>1000</v>
      </c>
      <c r="B653" s="2">
        <v>950</v>
      </c>
      <c r="C653" s="2">
        <v>31.301559000000001</v>
      </c>
      <c r="D653" s="2">
        <v>5.1888100000000003E-3</v>
      </c>
      <c r="E653" s="2">
        <v>0.25806699999999999</v>
      </c>
      <c r="F653" s="2">
        <v>0.812913</v>
      </c>
      <c r="G653" s="2">
        <v>0</v>
      </c>
      <c r="H653" s="2">
        <v>0</v>
      </c>
      <c r="I653" s="2">
        <v>2.3807700000000001E-2</v>
      </c>
      <c r="J653" s="2">
        <v>1.58572</v>
      </c>
      <c r="K653" s="2">
        <v>8.7933300000000002E-3</v>
      </c>
      <c r="L653" s="2">
        <v>0.26167400000000002</v>
      </c>
      <c r="M653" s="2">
        <v>2.4218E-2</v>
      </c>
      <c r="N653" s="2">
        <v>0</v>
      </c>
    </row>
    <row r="654" spans="1:14" x14ac:dyDescent="0.35">
      <c r="A654" s="2">
        <v>1000</v>
      </c>
      <c r="B654" s="2">
        <v>940</v>
      </c>
      <c r="C654" s="2">
        <v>29.263477000000002</v>
      </c>
      <c r="D654" s="2">
        <v>4.80299E-3</v>
      </c>
      <c r="E654" s="2">
        <v>0.23801</v>
      </c>
      <c r="F654" s="2">
        <v>0.75246800000000003</v>
      </c>
      <c r="G654" s="2">
        <v>0</v>
      </c>
      <c r="H654" s="2">
        <v>0</v>
      </c>
      <c r="I654" s="2">
        <v>2.3100099999999998E-2</v>
      </c>
      <c r="J654" s="2">
        <v>1.53867</v>
      </c>
      <c r="K654" s="2">
        <v>8.4937499999999996E-3</v>
      </c>
      <c r="L654" s="2">
        <v>0.25390699999999999</v>
      </c>
      <c r="M654" s="2">
        <v>2.3480000000000001E-2</v>
      </c>
      <c r="N654" s="2">
        <v>0</v>
      </c>
    </row>
    <row r="655" spans="1:14" x14ac:dyDescent="0.35">
      <c r="A655" s="2">
        <v>1000</v>
      </c>
      <c r="B655" s="2">
        <v>930</v>
      </c>
      <c r="C655" s="2">
        <v>27.394245000000002</v>
      </c>
      <c r="D655" s="2">
        <v>4.4426300000000004E-3</v>
      </c>
      <c r="E655" s="2">
        <v>0.219529</v>
      </c>
      <c r="F655" s="2">
        <v>0.69601199999999996</v>
      </c>
      <c r="G655" s="2">
        <v>0</v>
      </c>
      <c r="H655" s="2">
        <v>0</v>
      </c>
      <c r="I655" s="2">
        <v>2.23561E-2</v>
      </c>
      <c r="J655" s="2">
        <v>1.4891700000000001</v>
      </c>
      <c r="K655" s="2">
        <v>8.1862199999999993E-3</v>
      </c>
      <c r="L655" s="2">
        <v>0.24573800000000001</v>
      </c>
      <c r="M655" s="2">
        <v>2.2707600000000001E-2</v>
      </c>
      <c r="N655" s="2">
        <v>0</v>
      </c>
    </row>
    <row r="656" spans="1:14" x14ac:dyDescent="0.35">
      <c r="A656" s="2">
        <v>1000</v>
      </c>
      <c r="B656" s="2">
        <v>920</v>
      </c>
      <c r="C656" s="2">
        <v>25.671004</v>
      </c>
      <c r="D656" s="2">
        <v>4.1098699999999998E-3</v>
      </c>
      <c r="E656" s="2">
        <v>0.20257700000000001</v>
      </c>
      <c r="F656" s="2">
        <v>0.64387899999999998</v>
      </c>
      <c r="G656" s="2">
        <v>0</v>
      </c>
      <c r="H656" s="2">
        <v>0</v>
      </c>
      <c r="I656" s="2">
        <v>2.15897E-2</v>
      </c>
      <c r="J656" s="2">
        <v>1.43818</v>
      </c>
      <c r="K656" s="2">
        <v>7.8757900000000006E-3</v>
      </c>
      <c r="L656" s="2">
        <v>0.23732200000000001</v>
      </c>
      <c r="M656" s="2">
        <v>2.1914900000000001E-2</v>
      </c>
      <c r="N656" s="2">
        <v>0</v>
      </c>
    </row>
    <row r="657" spans="1:14" x14ac:dyDescent="0.35">
      <c r="A657" s="2">
        <v>1000</v>
      </c>
      <c r="B657" s="2">
        <v>910</v>
      </c>
      <c r="C657" s="2">
        <v>24.075168000000001</v>
      </c>
      <c r="D657" s="2">
        <v>3.80563E-3</v>
      </c>
      <c r="E657" s="2">
        <v>0.18707299999999999</v>
      </c>
      <c r="F657" s="2">
        <v>0.59621500000000005</v>
      </c>
      <c r="G657" s="2">
        <v>0</v>
      </c>
      <c r="H657" s="2">
        <v>0</v>
      </c>
      <c r="I657" s="2">
        <v>2.0813000000000002E-2</v>
      </c>
      <c r="J657" s="2">
        <v>1.38649</v>
      </c>
      <c r="K657" s="2">
        <v>7.5666400000000003E-3</v>
      </c>
      <c r="L657" s="2">
        <v>0.228792</v>
      </c>
      <c r="M657" s="2">
        <v>2.11142E-2</v>
      </c>
      <c r="N657" s="2">
        <v>0</v>
      </c>
    </row>
    <row r="658" spans="1:14" x14ac:dyDescent="0.35">
      <c r="A658" s="2">
        <v>1000</v>
      </c>
      <c r="B658" s="2">
        <v>900</v>
      </c>
      <c r="C658" s="2">
        <v>22.591452</v>
      </c>
      <c r="D658" s="2">
        <v>3.5298600000000001E-3</v>
      </c>
      <c r="E658" s="2">
        <v>0.17291899999999999</v>
      </c>
      <c r="F658" s="2">
        <v>0.55301100000000003</v>
      </c>
      <c r="G658" s="2">
        <v>0</v>
      </c>
      <c r="H658" s="2">
        <v>0</v>
      </c>
      <c r="I658" s="2">
        <v>2.0035399999999998E-2</v>
      </c>
      <c r="J658" s="2">
        <v>1.33473</v>
      </c>
      <c r="K658" s="2">
        <v>7.2619099999999999E-3</v>
      </c>
      <c r="L658" s="2">
        <v>0.22025</v>
      </c>
      <c r="M658" s="2">
        <v>2.03149E-2</v>
      </c>
      <c r="N658" s="2">
        <v>0</v>
      </c>
    </row>
    <row r="660" spans="1:14" x14ac:dyDescent="0.35">
      <c r="A660" s="2" t="s">
        <v>433</v>
      </c>
      <c r="B660" s="2" t="s">
        <v>436</v>
      </c>
    </row>
    <row r="661" spans="1:14" x14ac:dyDescent="0.35">
      <c r="A661" s="2" t="s">
        <v>268</v>
      </c>
      <c r="B661" s="2" t="s">
        <v>269</v>
      </c>
      <c r="C661" s="2" t="s">
        <v>270</v>
      </c>
      <c r="D661" s="2" t="s">
        <v>5</v>
      </c>
      <c r="E661" s="2" t="s">
        <v>6</v>
      </c>
      <c r="F661" s="2" t="s">
        <v>7</v>
      </c>
      <c r="G661" s="2" t="s">
        <v>8</v>
      </c>
      <c r="H661" s="2" t="s">
        <v>9</v>
      </c>
      <c r="I661" s="2" t="s">
        <v>10</v>
      </c>
      <c r="J661" s="2" t="s">
        <v>11</v>
      </c>
      <c r="K661" s="2" t="s">
        <v>12</v>
      </c>
      <c r="L661" s="2" t="s">
        <v>13</v>
      </c>
      <c r="M661" s="2" t="s">
        <v>16</v>
      </c>
      <c r="N661" s="2" t="s">
        <v>20</v>
      </c>
    </row>
    <row r="662" spans="1:14" x14ac:dyDescent="0.35">
      <c r="A662" s="2">
        <v>1000</v>
      </c>
      <c r="B662" s="2">
        <v>1500</v>
      </c>
      <c r="C662" s="2">
        <v>98.282872999999995</v>
      </c>
      <c r="D662" s="2">
        <v>207</v>
      </c>
      <c r="E662" s="2">
        <v>53</v>
      </c>
      <c r="F662" s="2">
        <v>113</v>
      </c>
      <c r="G662" s="2">
        <v>161</v>
      </c>
      <c r="H662" s="2">
        <v>121</v>
      </c>
      <c r="I662" s="2">
        <v>15</v>
      </c>
      <c r="J662" s="2">
        <v>209</v>
      </c>
      <c r="K662" s="2">
        <v>78</v>
      </c>
      <c r="L662" s="2">
        <v>187</v>
      </c>
      <c r="M662" s="2">
        <v>27</v>
      </c>
      <c r="N662" s="2">
        <v>23</v>
      </c>
    </row>
    <row r="663" spans="1:14" x14ac:dyDescent="0.35">
      <c r="A663" s="2">
        <v>1000</v>
      </c>
      <c r="B663" s="2">
        <v>1500</v>
      </c>
      <c r="C663" s="2">
        <v>98.282872999999995</v>
      </c>
      <c r="D663" s="2">
        <v>207</v>
      </c>
      <c r="E663" s="2">
        <v>53</v>
      </c>
      <c r="F663" s="2">
        <v>113</v>
      </c>
      <c r="G663" s="2">
        <v>161</v>
      </c>
      <c r="H663" s="2">
        <v>121</v>
      </c>
      <c r="I663" s="2">
        <v>15</v>
      </c>
      <c r="J663" s="2">
        <v>209</v>
      </c>
      <c r="K663" s="2">
        <v>78</v>
      </c>
      <c r="L663" s="2">
        <v>187</v>
      </c>
      <c r="M663" s="2">
        <v>27</v>
      </c>
      <c r="N663" s="2">
        <v>23</v>
      </c>
    </row>
    <row r="664" spans="1:14" x14ac:dyDescent="0.35">
      <c r="A664" s="2">
        <v>1000</v>
      </c>
      <c r="B664" s="2">
        <v>1490</v>
      </c>
      <c r="C664" s="2">
        <v>98.282894999999996</v>
      </c>
      <c r="D664" s="2">
        <v>207</v>
      </c>
      <c r="E664" s="2">
        <v>53</v>
      </c>
      <c r="F664" s="2">
        <v>113</v>
      </c>
      <c r="G664" s="2">
        <v>161</v>
      </c>
      <c r="H664" s="2">
        <v>121</v>
      </c>
      <c r="I664" s="2">
        <v>15</v>
      </c>
      <c r="J664" s="2">
        <v>209</v>
      </c>
      <c r="K664" s="2">
        <v>78</v>
      </c>
      <c r="L664" s="2">
        <v>187</v>
      </c>
      <c r="M664" s="2">
        <v>27</v>
      </c>
      <c r="N664" s="2">
        <v>23</v>
      </c>
    </row>
    <row r="665" spans="1:14" x14ac:dyDescent="0.35">
      <c r="A665" s="2">
        <v>1000</v>
      </c>
      <c r="B665" s="2">
        <v>1480</v>
      </c>
      <c r="C665" s="2">
        <v>98.282923999999994</v>
      </c>
      <c r="D665" s="2">
        <v>207</v>
      </c>
      <c r="E665" s="2">
        <v>53</v>
      </c>
      <c r="F665" s="2">
        <v>113</v>
      </c>
      <c r="G665" s="2">
        <v>161</v>
      </c>
      <c r="H665" s="2">
        <v>121</v>
      </c>
      <c r="I665" s="2">
        <v>15</v>
      </c>
      <c r="J665" s="2">
        <v>209</v>
      </c>
      <c r="K665" s="2">
        <v>78</v>
      </c>
      <c r="L665" s="2">
        <v>187</v>
      </c>
      <c r="M665" s="2">
        <v>27</v>
      </c>
      <c r="N665" s="2">
        <v>23</v>
      </c>
    </row>
    <row r="666" spans="1:14" x14ac:dyDescent="0.35">
      <c r="A666" s="2">
        <v>1000</v>
      </c>
      <c r="B666" s="2">
        <v>1470</v>
      </c>
      <c r="C666" s="2">
        <v>98.282960000000003</v>
      </c>
      <c r="D666" s="2">
        <v>207</v>
      </c>
      <c r="E666" s="2">
        <v>53</v>
      </c>
      <c r="F666" s="2">
        <v>113</v>
      </c>
      <c r="G666" s="2">
        <v>161</v>
      </c>
      <c r="H666" s="2">
        <v>121</v>
      </c>
      <c r="I666" s="2">
        <v>15</v>
      </c>
      <c r="J666" s="2">
        <v>209</v>
      </c>
      <c r="K666" s="2">
        <v>78</v>
      </c>
      <c r="L666" s="2">
        <v>187</v>
      </c>
      <c r="M666" s="2">
        <v>27</v>
      </c>
      <c r="N666" s="2">
        <v>23</v>
      </c>
    </row>
    <row r="667" spans="1:14" x14ac:dyDescent="0.35">
      <c r="A667" s="2">
        <v>1000</v>
      </c>
      <c r="B667" s="2">
        <v>1460</v>
      </c>
      <c r="C667" s="2">
        <v>98.283005000000003</v>
      </c>
      <c r="D667" s="2">
        <v>207</v>
      </c>
      <c r="E667" s="2">
        <v>53</v>
      </c>
      <c r="F667" s="2">
        <v>113</v>
      </c>
      <c r="G667" s="2">
        <v>161</v>
      </c>
      <c r="H667" s="2">
        <v>121</v>
      </c>
      <c r="I667" s="2">
        <v>15</v>
      </c>
      <c r="J667" s="2">
        <v>209</v>
      </c>
      <c r="K667" s="2">
        <v>78</v>
      </c>
      <c r="L667" s="2">
        <v>187</v>
      </c>
      <c r="M667" s="2">
        <v>27</v>
      </c>
      <c r="N667" s="2">
        <v>23</v>
      </c>
    </row>
    <row r="668" spans="1:14" x14ac:dyDescent="0.35">
      <c r="A668" s="2">
        <v>1000</v>
      </c>
      <c r="B668" s="2">
        <v>1450</v>
      </c>
      <c r="C668" s="2">
        <v>98.283057999999997</v>
      </c>
      <c r="D668" s="2">
        <v>207</v>
      </c>
      <c r="E668" s="2">
        <v>53</v>
      </c>
      <c r="F668" s="2">
        <v>113</v>
      </c>
      <c r="G668" s="2">
        <v>161</v>
      </c>
      <c r="H668" s="2">
        <v>121</v>
      </c>
      <c r="I668" s="2">
        <v>15</v>
      </c>
      <c r="J668" s="2">
        <v>209</v>
      </c>
      <c r="K668" s="2">
        <v>78</v>
      </c>
      <c r="L668" s="2">
        <v>187</v>
      </c>
      <c r="M668" s="2">
        <v>27</v>
      </c>
      <c r="N668" s="2">
        <v>23</v>
      </c>
    </row>
    <row r="669" spans="1:14" x14ac:dyDescent="0.35">
      <c r="A669" s="2">
        <v>1000</v>
      </c>
      <c r="B669" s="2">
        <v>1440</v>
      </c>
      <c r="C669" s="2">
        <v>98.283119999999997</v>
      </c>
      <c r="D669" s="2">
        <v>207</v>
      </c>
      <c r="E669" s="2">
        <v>53</v>
      </c>
      <c r="F669" s="2">
        <v>113</v>
      </c>
      <c r="G669" s="2">
        <v>161</v>
      </c>
      <c r="H669" s="2">
        <v>121</v>
      </c>
      <c r="I669" s="2">
        <v>15</v>
      </c>
      <c r="J669" s="2">
        <v>209</v>
      </c>
      <c r="K669" s="2">
        <v>78</v>
      </c>
      <c r="L669" s="2">
        <v>187</v>
      </c>
      <c r="M669" s="2">
        <v>27</v>
      </c>
      <c r="N669" s="2">
        <v>23</v>
      </c>
    </row>
    <row r="670" spans="1:14" x14ac:dyDescent="0.35">
      <c r="A670" s="2">
        <v>1000</v>
      </c>
      <c r="B670" s="2">
        <v>1430</v>
      </c>
      <c r="C670" s="2">
        <v>98.283190000000005</v>
      </c>
      <c r="D670" s="2">
        <v>207</v>
      </c>
      <c r="E670" s="2">
        <v>53</v>
      </c>
      <c r="F670" s="2">
        <v>113</v>
      </c>
      <c r="G670" s="2">
        <v>161</v>
      </c>
      <c r="H670" s="2">
        <v>121</v>
      </c>
      <c r="I670" s="2">
        <v>15</v>
      </c>
      <c r="J670" s="2">
        <v>209</v>
      </c>
      <c r="K670" s="2">
        <v>78</v>
      </c>
      <c r="L670" s="2">
        <v>187</v>
      </c>
      <c r="M670" s="2">
        <v>27</v>
      </c>
      <c r="N670" s="2">
        <v>23</v>
      </c>
    </row>
    <row r="671" spans="1:14" x14ac:dyDescent="0.35">
      <c r="A671" s="2">
        <v>1000</v>
      </c>
      <c r="B671" s="2">
        <v>1420</v>
      </c>
      <c r="C671" s="2">
        <v>98.283269000000004</v>
      </c>
      <c r="D671" s="2">
        <v>207</v>
      </c>
      <c r="E671" s="2">
        <v>53</v>
      </c>
      <c r="F671" s="2">
        <v>113</v>
      </c>
      <c r="G671" s="2">
        <v>161</v>
      </c>
      <c r="H671" s="2">
        <v>121</v>
      </c>
      <c r="I671" s="2">
        <v>15</v>
      </c>
      <c r="J671" s="2">
        <v>209</v>
      </c>
      <c r="K671" s="2">
        <v>78</v>
      </c>
      <c r="L671" s="2">
        <v>187</v>
      </c>
      <c r="M671" s="2">
        <v>27</v>
      </c>
      <c r="N671" s="2">
        <v>23</v>
      </c>
    </row>
    <row r="672" spans="1:14" x14ac:dyDescent="0.35">
      <c r="A672" s="2">
        <v>1000</v>
      </c>
      <c r="B672" s="2">
        <v>1410</v>
      </c>
      <c r="C672" s="2">
        <v>98.283356999999995</v>
      </c>
      <c r="D672" s="2">
        <v>207</v>
      </c>
      <c r="E672" s="2">
        <v>53</v>
      </c>
      <c r="F672" s="2">
        <v>113</v>
      </c>
      <c r="G672" s="2">
        <v>161</v>
      </c>
      <c r="H672" s="2">
        <v>121</v>
      </c>
      <c r="I672" s="2">
        <v>15</v>
      </c>
      <c r="J672" s="2">
        <v>209</v>
      </c>
      <c r="K672" s="2">
        <v>78</v>
      </c>
      <c r="L672" s="2">
        <v>187</v>
      </c>
      <c r="M672" s="2">
        <v>27</v>
      </c>
      <c r="N672" s="2">
        <v>23</v>
      </c>
    </row>
    <row r="673" spans="1:14" x14ac:dyDescent="0.35">
      <c r="A673" s="2">
        <v>1000</v>
      </c>
      <c r="B673" s="2">
        <v>1400</v>
      </c>
      <c r="C673" s="2">
        <v>98.283454000000006</v>
      </c>
      <c r="D673" s="2">
        <v>207</v>
      </c>
      <c r="E673" s="2">
        <v>53</v>
      </c>
      <c r="F673" s="2">
        <v>113</v>
      </c>
      <c r="G673" s="2">
        <v>161</v>
      </c>
      <c r="H673" s="2">
        <v>121</v>
      </c>
      <c r="I673" s="2">
        <v>15</v>
      </c>
      <c r="J673" s="2">
        <v>209</v>
      </c>
      <c r="K673" s="2">
        <v>78</v>
      </c>
      <c r="L673" s="2">
        <v>187</v>
      </c>
      <c r="M673" s="2">
        <v>27</v>
      </c>
      <c r="N673" s="2">
        <v>23</v>
      </c>
    </row>
    <row r="674" spans="1:14" x14ac:dyDescent="0.35">
      <c r="A674" s="2">
        <v>1000</v>
      </c>
      <c r="B674" s="2">
        <v>1390</v>
      </c>
      <c r="C674" s="2">
        <v>98.283561000000006</v>
      </c>
      <c r="D674" s="2">
        <v>207</v>
      </c>
      <c r="E674" s="2">
        <v>53</v>
      </c>
      <c r="F674" s="2">
        <v>113</v>
      </c>
      <c r="G674" s="2">
        <v>161</v>
      </c>
      <c r="H674" s="2">
        <v>121</v>
      </c>
      <c r="I674" s="2">
        <v>15</v>
      </c>
      <c r="J674" s="2">
        <v>209</v>
      </c>
      <c r="K674" s="2">
        <v>78</v>
      </c>
      <c r="L674" s="2">
        <v>187</v>
      </c>
      <c r="M674" s="2">
        <v>27</v>
      </c>
      <c r="N674" s="2">
        <v>23</v>
      </c>
    </row>
    <row r="675" spans="1:14" x14ac:dyDescent="0.35">
      <c r="A675" s="2">
        <v>1000</v>
      </c>
      <c r="B675" s="2">
        <v>1380</v>
      </c>
      <c r="C675" s="2">
        <v>98.283676999999997</v>
      </c>
      <c r="D675" s="2">
        <v>207</v>
      </c>
      <c r="E675" s="2">
        <v>53</v>
      </c>
      <c r="F675" s="2">
        <v>113</v>
      </c>
      <c r="G675" s="2">
        <v>161</v>
      </c>
      <c r="H675" s="2">
        <v>121</v>
      </c>
      <c r="I675" s="2">
        <v>15</v>
      </c>
      <c r="J675" s="2">
        <v>209</v>
      </c>
      <c r="K675" s="2">
        <v>78</v>
      </c>
      <c r="L675" s="2">
        <v>187</v>
      </c>
      <c r="M675" s="2">
        <v>27</v>
      </c>
      <c r="N675" s="2">
        <v>23</v>
      </c>
    </row>
    <row r="676" spans="1:14" x14ac:dyDescent="0.35">
      <c r="A676" s="2">
        <v>1000</v>
      </c>
      <c r="B676" s="2">
        <v>1370</v>
      </c>
      <c r="C676" s="2">
        <v>98.283804000000003</v>
      </c>
      <c r="D676" s="2">
        <v>207</v>
      </c>
      <c r="E676" s="2">
        <v>53</v>
      </c>
      <c r="F676" s="2">
        <v>113</v>
      </c>
      <c r="G676" s="2">
        <v>161</v>
      </c>
      <c r="H676" s="2">
        <v>121</v>
      </c>
      <c r="I676" s="2">
        <v>15</v>
      </c>
      <c r="J676" s="2">
        <v>209</v>
      </c>
      <c r="K676" s="2">
        <v>78</v>
      </c>
      <c r="L676" s="2">
        <v>187</v>
      </c>
      <c r="M676" s="2">
        <v>27</v>
      </c>
      <c r="N676" s="2">
        <v>23</v>
      </c>
    </row>
    <row r="677" spans="1:14" x14ac:dyDescent="0.35">
      <c r="A677" s="2">
        <v>1000</v>
      </c>
      <c r="B677" s="2">
        <v>1360</v>
      </c>
      <c r="C677" s="2">
        <v>98.283940999999999</v>
      </c>
      <c r="D677" s="2">
        <v>207</v>
      </c>
      <c r="E677" s="2">
        <v>53</v>
      </c>
      <c r="F677" s="2">
        <v>113</v>
      </c>
      <c r="G677" s="2">
        <v>161</v>
      </c>
      <c r="H677" s="2">
        <v>121</v>
      </c>
      <c r="I677" s="2">
        <v>15</v>
      </c>
      <c r="J677" s="2">
        <v>209</v>
      </c>
      <c r="K677" s="2">
        <v>78</v>
      </c>
      <c r="L677" s="2">
        <v>187</v>
      </c>
      <c r="M677" s="2">
        <v>27</v>
      </c>
      <c r="N677" s="2">
        <v>23</v>
      </c>
    </row>
    <row r="678" spans="1:14" x14ac:dyDescent="0.35">
      <c r="A678" s="2">
        <v>1000</v>
      </c>
      <c r="B678" s="2">
        <v>1350</v>
      </c>
      <c r="C678" s="2">
        <v>98.284088999999994</v>
      </c>
      <c r="D678" s="2">
        <v>207</v>
      </c>
      <c r="E678" s="2">
        <v>53</v>
      </c>
      <c r="F678" s="2">
        <v>113</v>
      </c>
      <c r="G678" s="2">
        <v>161</v>
      </c>
      <c r="H678" s="2">
        <v>121</v>
      </c>
      <c r="I678" s="2">
        <v>15</v>
      </c>
      <c r="J678" s="2">
        <v>209</v>
      </c>
      <c r="K678" s="2">
        <v>78</v>
      </c>
      <c r="L678" s="2">
        <v>187</v>
      </c>
      <c r="M678" s="2">
        <v>27</v>
      </c>
      <c r="N678" s="2">
        <v>23</v>
      </c>
    </row>
    <row r="679" spans="1:14" x14ac:dyDescent="0.35">
      <c r="A679" s="2">
        <v>1000</v>
      </c>
      <c r="B679" s="2">
        <v>1340</v>
      </c>
      <c r="C679" s="2">
        <v>98.284248000000005</v>
      </c>
      <c r="D679" s="2">
        <v>207</v>
      </c>
      <c r="E679" s="2">
        <v>53</v>
      </c>
      <c r="F679" s="2">
        <v>113</v>
      </c>
      <c r="G679" s="2">
        <v>161</v>
      </c>
      <c r="H679" s="2">
        <v>121</v>
      </c>
      <c r="I679" s="2">
        <v>15</v>
      </c>
      <c r="J679" s="2">
        <v>209</v>
      </c>
      <c r="K679" s="2">
        <v>78</v>
      </c>
      <c r="L679" s="2">
        <v>187</v>
      </c>
      <c r="M679" s="2">
        <v>27</v>
      </c>
      <c r="N679" s="2">
        <v>23</v>
      </c>
    </row>
    <row r="680" spans="1:14" x14ac:dyDescent="0.35">
      <c r="A680" s="2">
        <v>1000</v>
      </c>
      <c r="B680" s="2">
        <v>1330</v>
      </c>
      <c r="C680" s="2">
        <v>98.284417000000005</v>
      </c>
      <c r="D680" s="2">
        <v>207</v>
      </c>
      <c r="E680" s="2">
        <v>53</v>
      </c>
      <c r="F680" s="2">
        <v>113</v>
      </c>
      <c r="G680" s="2">
        <v>161</v>
      </c>
      <c r="H680" s="2">
        <v>121</v>
      </c>
      <c r="I680" s="2">
        <v>15</v>
      </c>
      <c r="J680" s="2">
        <v>209</v>
      </c>
      <c r="K680" s="2">
        <v>78</v>
      </c>
      <c r="L680" s="2">
        <v>187</v>
      </c>
      <c r="M680" s="2">
        <v>27</v>
      </c>
      <c r="N680" s="2">
        <v>23</v>
      </c>
    </row>
    <row r="681" spans="1:14" x14ac:dyDescent="0.35">
      <c r="A681" s="2">
        <v>1000</v>
      </c>
      <c r="B681" s="2">
        <v>1320</v>
      </c>
      <c r="C681" s="2">
        <v>98.284599</v>
      </c>
      <c r="D681" s="2">
        <v>207</v>
      </c>
      <c r="E681" s="2">
        <v>53</v>
      </c>
      <c r="F681" s="2">
        <v>113</v>
      </c>
      <c r="G681" s="2">
        <v>161</v>
      </c>
      <c r="H681" s="2">
        <v>121</v>
      </c>
      <c r="I681" s="2">
        <v>15</v>
      </c>
      <c r="J681" s="2">
        <v>209</v>
      </c>
      <c r="K681" s="2">
        <v>78</v>
      </c>
      <c r="L681" s="2">
        <v>187</v>
      </c>
      <c r="M681" s="2">
        <v>27</v>
      </c>
      <c r="N681" s="2">
        <v>23</v>
      </c>
    </row>
    <row r="682" spans="1:14" x14ac:dyDescent="0.35">
      <c r="A682" s="2">
        <v>1000</v>
      </c>
      <c r="B682" s="2">
        <v>1310</v>
      </c>
      <c r="C682" s="2">
        <v>98.284791999999996</v>
      </c>
      <c r="D682" s="2">
        <v>207</v>
      </c>
      <c r="E682" s="2">
        <v>53</v>
      </c>
      <c r="F682" s="2">
        <v>113</v>
      </c>
      <c r="G682" s="2">
        <v>161</v>
      </c>
      <c r="H682" s="2">
        <v>121</v>
      </c>
      <c r="I682" s="2">
        <v>15</v>
      </c>
      <c r="J682" s="2">
        <v>209</v>
      </c>
      <c r="K682" s="2">
        <v>78</v>
      </c>
      <c r="L682" s="2">
        <v>187</v>
      </c>
      <c r="M682" s="2">
        <v>27</v>
      </c>
      <c r="N682" s="2">
        <v>23</v>
      </c>
    </row>
    <row r="683" spans="1:14" x14ac:dyDescent="0.35">
      <c r="A683" s="2">
        <v>1000</v>
      </c>
      <c r="B683" s="2">
        <v>1300</v>
      </c>
      <c r="C683" s="2">
        <v>98.284998000000002</v>
      </c>
      <c r="D683" s="2">
        <v>207</v>
      </c>
      <c r="E683" s="2">
        <v>53</v>
      </c>
      <c r="F683" s="2">
        <v>113</v>
      </c>
      <c r="G683" s="2">
        <v>161</v>
      </c>
      <c r="H683" s="2">
        <v>121</v>
      </c>
      <c r="I683" s="2">
        <v>15</v>
      </c>
      <c r="J683" s="2">
        <v>209</v>
      </c>
      <c r="K683" s="2">
        <v>78</v>
      </c>
      <c r="L683" s="2">
        <v>187</v>
      </c>
      <c r="M683" s="2">
        <v>27</v>
      </c>
      <c r="N683" s="2">
        <v>23</v>
      </c>
    </row>
    <row r="684" spans="1:14" x14ac:dyDescent="0.35">
      <c r="A684" s="2">
        <v>1000</v>
      </c>
      <c r="B684" s="2">
        <v>1290</v>
      </c>
      <c r="C684" s="2">
        <v>98.285216000000005</v>
      </c>
      <c r="D684" s="2">
        <v>207</v>
      </c>
      <c r="E684" s="2">
        <v>53</v>
      </c>
      <c r="F684" s="2">
        <v>113</v>
      </c>
      <c r="G684" s="2">
        <v>161</v>
      </c>
      <c r="H684" s="2">
        <v>121</v>
      </c>
      <c r="I684" s="2">
        <v>15</v>
      </c>
      <c r="J684" s="2">
        <v>209</v>
      </c>
      <c r="K684" s="2">
        <v>78</v>
      </c>
      <c r="L684" s="2">
        <v>187</v>
      </c>
      <c r="M684" s="2">
        <v>27</v>
      </c>
      <c r="N684" s="2">
        <v>23</v>
      </c>
    </row>
    <row r="685" spans="1:14" x14ac:dyDescent="0.35">
      <c r="A685" s="2">
        <v>1000</v>
      </c>
      <c r="B685" s="2">
        <v>1280</v>
      </c>
      <c r="C685" s="2">
        <v>98.285447000000005</v>
      </c>
      <c r="D685" s="2">
        <v>207</v>
      </c>
      <c r="E685" s="2">
        <v>53</v>
      </c>
      <c r="F685" s="2">
        <v>113</v>
      </c>
      <c r="G685" s="2">
        <v>161</v>
      </c>
      <c r="H685" s="2">
        <v>121</v>
      </c>
      <c r="I685" s="2">
        <v>15</v>
      </c>
      <c r="J685" s="2">
        <v>209</v>
      </c>
      <c r="K685" s="2">
        <v>78</v>
      </c>
      <c r="L685" s="2">
        <v>187</v>
      </c>
      <c r="M685" s="2">
        <v>27</v>
      </c>
      <c r="N685" s="2">
        <v>23</v>
      </c>
    </row>
    <row r="686" spans="1:14" x14ac:dyDescent="0.35">
      <c r="A686" s="2">
        <v>1000</v>
      </c>
      <c r="B686" s="2">
        <v>1270</v>
      </c>
      <c r="C686" s="2">
        <v>98.285691</v>
      </c>
      <c r="D686" s="2">
        <v>207</v>
      </c>
      <c r="E686" s="2">
        <v>53</v>
      </c>
      <c r="F686" s="2">
        <v>113</v>
      </c>
      <c r="G686" s="2">
        <v>161</v>
      </c>
      <c r="H686" s="2">
        <v>121</v>
      </c>
      <c r="I686" s="2">
        <v>15</v>
      </c>
      <c r="J686" s="2">
        <v>209</v>
      </c>
      <c r="K686" s="2">
        <v>78</v>
      </c>
      <c r="L686" s="2">
        <v>187</v>
      </c>
      <c r="M686" s="2">
        <v>27</v>
      </c>
      <c r="N686" s="2">
        <v>23</v>
      </c>
    </row>
    <row r="687" spans="1:14" x14ac:dyDescent="0.35">
      <c r="A687" s="2">
        <v>1000</v>
      </c>
      <c r="B687" s="2">
        <v>1260</v>
      </c>
      <c r="C687" s="2">
        <v>98.285949000000002</v>
      </c>
      <c r="D687" s="2">
        <v>207</v>
      </c>
      <c r="E687" s="2">
        <v>53</v>
      </c>
      <c r="F687" s="2">
        <v>113</v>
      </c>
      <c r="G687" s="2">
        <v>161</v>
      </c>
      <c r="H687" s="2">
        <v>121</v>
      </c>
      <c r="I687" s="2">
        <v>15</v>
      </c>
      <c r="J687" s="2">
        <v>209</v>
      </c>
      <c r="K687" s="2">
        <v>78</v>
      </c>
      <c r="L687" s="2">
        <v>187</v>
      </c>
      <c r="M687" s="2">
        <v>27</v>
      </c>
      <c r="N687" s="2">
        <v>23</v>
      </c>
    </row>
    <row r="688" spans="1:14" x14ac:dyDescent="0.35">
      <c r="A688" s="2">
        <v>1000</v>
      </c>
      <c r="B688" s="2">
        <v>1250</v>
      </c>
      <c r="C688" s="2">
        <v>98.286221999999995</v>
      </c>
      <c r="D688" s="2">
        <v>207</v>
      </c>
      <c r="E688" s="2">
        <v>53</v>
      </c>
      <c r="F688" s="2">
        <v>113</v>
      </c>
      <c r="G688" s="2">
        <v>161</v>
      </c>
      <c r="H688" s="2">
        <v>121</v>
      </c>
      <c r="I688" s="2">
        <v>15</v>
      </c>
      <c r="J688" s="2">
        <v>209</v>
      </c>
      <c r="K688" s="2">
        <v>78</v>
      </c>
      <c r="L688" s="2">
        <v>187</v>
      </c>
      <c r="M688" s="2">
        <v>27</v>
      </c>
      <c r="N688" s="2">
        <v>23</v>
      </c>
    </row>
    <row r="689" spans="1:14" x14ac:dyDescent="0.35">
      <c r="A689" s="2">
        <v>1000</v>
      </c>
      <c r="B689" s="2">
        <v>1240</v>
      </c>
      <c r="C689" s="2">
        <v>98.286508999999995</v>
      </c>
      <c r="D689" s="2">
        <v>207</v>
      </c>
      <c r="E689" s="2">
        <v>53</v>
      </c>
      <c r="F689" s="2">
        <v>113</v>
      </c>
      <c r="G689" s="2">
        <v>161</v>
      </c>
      <c r="H689" s="2">
        <v>121</v>
      </c>
      <c r="I689" s="2">
        <v>15</v>
      </c>
      <c r="J689" s="2">
        <v>209</v>
      </c>
      <c r="K689" s="2">
        <v>78</v>
      </c>
      <c r="L689" s="2">
        <v>187</v>
      </c>
      <c r="M689" s="2">
        <v>27</v>
      </c>
      <c r="N689" s="2">
        <v>23</v>
      </c>
    </row>
    <row r="690" spans="1:14" x14ac:dyDescent="0.35">
      <c r="A690" s="2">
        <v>1000</v>
      </c>
      <c r="B690" s="2">
        <v>1230</v>
      </c>
      <c r="C690" s="2">
        <v>98.285956999999996</v>
      </c>
      <c r="D690" s="2">
        <v>207</v>
      </c>
      <c r="E690" s="2">
        <v>53</v>
      </c>
      <c r="F690" s="2">
        <v>113</v>
      </c>
      <c r="G690" s="2">
        <v>161</v>
      </c>
      <c r="H690" s="2">
        <v>121</v>
      </c>
      <c r="I690" s="2">
        <v>15</v>
      </c>
      <c r="J690" s="2">
        <v>209</v>
      </c>
      <c r="K690" s="2">
        <v>78</v>
      </c>
      <c r="L690" s="2">
        <v>187</v>
      </c>
      <c r="M690" s="2">
        <v>27</v>
      </c>
      <c r="N690" s="2">
        <v>23</v>
      </c>
    </row>
    <row r="691" spans="1:14" x14ac:dyDescent="0.35">
      <c r="A691" s="2">
        <v>1000</v>
      </c>
      <c r="B691" s="2">
        <v>1220</v>
      </c>
      <c r="C691" s="2">
        <v>97.591098000000002</v>
      </c>
      <c r="D691" s="2">
        <v>208.38300000000001</v>
      </c>
      <c r="E691" s="2">
        <v>53</v>
      </c>
      <c r="F691" s="2">
        <v>106.672</v>
      </c>
      <c r="G691" s="2">
        <v>162.14500000000001</v>
      </c>
      <c r="H691" s="2">
        <v>121.861</v>
      </c>
      <c r="I691" s="2">
        <v>15.1067</v>
      </c>
      <c r="J691" s="2">
        <v>210.48599999999999</v>
      </c>
      <c r="K691" s="2">
        <v>78.549199999999999</v>
      </c>
      <c r="L691" s="2">
        <v>188.33</v>
      </c>
      <c r="M691" s="2">
        <v>27.191099999999999</v>
      </c>
      <c r="N691" s="2">
        <v>23.163599999999999</v>
      </c>
    </row>
    <row r="692" spans="1:14" x14ac:dyDescent="0.35">
      <c r="A692" s="2">
        <v>1000</v>
      </c>
      <c r="B692" s="2">
        <v>1210</v>
      </c>
      <c r="C692" s="2">
        <v>96.783428999999998</v>
      </c>
      <c r="D692" s="2">
        <v>210.01599999999999</v>
      </c>
      <c r="E692" s="2">
        <v>53</v>
      </c>
      <c r="F692" s="2">
        <v>99.744799999999998</v>
      </c>
      <c r="G692" s="2">
        <v>163.49700000000001</v>
      </c>
      <c r="H692" s="2">
        <v>122.877</v>
      </c>
      <c r="I692" s="2">
        <v>15.2326</v>
      </c>
      <c r="J692" s="2">
        <v>212.24100000000001</v>
      </c>
      <c r="K692" s="2">
        <v>79.197500000000005</v>
      </c>
      <c r="L692" s="2">
        <v>189.899</v>
      </c>
      <c r="M692" s="2">
        <v>27.416599999999999</v>
      </c>
      <c r="N692" s="2">
        <v>23.3567</v>
      </c>
    </row>
    <row r="693" spans="1:14" x14ac:dyDescent="0.35">
      <c r="A693" s="2">
        <v>1000</v>
      </c>
      <c r="B693" s="2">
        <v>1200</v>
      </c>
      <c r="C693" s="2">
        <v>96.009253999999999</v>
      </c>
      <c r="D693" s="2">
        <v>211.60499999999999</v>
      </c>
      <c r="E693" s="2">
        <v>53</v>
      </c>
      <c r="F693" s="2">
        <v>93.470399999999998</v>
      </c>
      <c r="G693" s="2">
        <v>164.81399999999999</v>
      </c>
      <c r="H693" s="2">
        <v>123.867</v>
      </c>
      <c r="I693" s="2">
        <v>15.3553</v>
      </c>
      <c r="J693" s="2">
        <v>213.95099999999999</v>
      </c>
      <c r="K693" s="2">
        <v>79.8292</v>
      </c>
      <c r="L693" s="2">
        <v>191.429</v>
      </c>
      <c r="M693" s="2">
        <v>27.636399999999998</v>
      </c>
      <c r="N693" s="2">
        <v>23.544899999999998</v>
      </c>
    </row>
    <row r="694" spans="1:14" x14ac:dyDescent="0.35">
      <c r="A694" s="2">
        <v>1000</v>
      </c>
      <c r="B694" s="2">
        <v>1190</v>
      </c>
      <c r="C694" s="2">
        <v>95.267121000000003</v>
      </c>
      <c r="D694" s="2">
        <v>213.15299999999999</v>
      </c>
      <c r="E694" s="2">
        <v>53</v>
      </c>
      <c r="F694" s="2">
        <v>87.775800000000004</v>
      </c>
      <c r="G694" s="2">
        <v>166.09700000000001</v>
      </c>
      <c r="H694" s="2">
        <v>124.831</v>
      </c>
      <c r="I694" s="2">
        <v>15.4748</v>
      </c>
      <c r="J694" s="2">
        <v>215.61600000000001</v>
      </c>
      <c r="K694" s="2">
        <v>80.444299999999998</v>
      </c>
      <c r="L694" s="2">
        <v>192.91900000000001</v>
      </c>
      <c r="M694" s="2">
        <v>27.8505</v>
      </c>
      <c r="N694" s="2">
        <v>23.728200000000001</v>
      </c>
    </row>
    <row r="695" spans="1:14" x14ac:dyDescent="0.35">
      <c r="A695" s="2">
        <v>1000</v>
      </c>
      <c r="B695" s="2">
        <v>1180</v>
      </c>
      <c r="C695" s="2">
        <v>94.540171000000001</v>
      </c>
      <c r="D695" s="2">
        <v>214.69399999999999</v>
      </c>
      <c r="E695" s="2">
        <v>52.988799999999998</v>
      </c>
      <c r="F695" s="2">
        <v>82.647599999999997</v>
      </c>
      <c r="G695" s="2">
        <v>167.37299999999999</v>
      </c>
      <c r="H695" s="2">
        <v>125.79</v>
      </c>
      <c r="I695" s="2">
        <v>15.5937</v>
      </c>
      <c r="J695" s="2">
        <v>217.27199999999999</v>
      </c>
      <c r="K695" s="2">
        <v>81.056299999999993</v>
      </c>
      <c r="L695" s="2">
        <v>194.4</v>
      </c>
      <c r="M695" s="2">
        <v>28.063400000000001</v>
      </c>
      <c r="N695" s="2">
        <v>23.910499999999999</v>
      </c>
    </row>
    <row r="696" spans="1:14" x14ac:dyDescent="0.35">
      <c r="A696" s="2">
        <v>1000</v>
      </c>
      <c r="B696" s="2">
        <v>1170</v>
      </c>
      <c r="C696" s="2">
        <v>93.840136999999999</v>
      </c>
      <c r="D696" s="2">
        <v>216.20099999999999</v>
      </c>
      <c r="E696" s="2">
        <v>52.975900000000003</v>
      </c>
      <c r="F696" s="2">
        <v>77.980400000000003</v>
      </c>
      <c r="G696" s="2">
        <v>168.62100000000001</v>
      </c>
      <c r="H696" s="2">
        <v>126.727</v>
      </c>
      <c r="I696" s="2">
        <v>15.709899999999999</v>
      </c>
      <c r="J696" s="2">
        <v>218.89099999999999</v>
      </c>
      <c r="K696" s="2">
        <v>81.654499999999999</v>
      </c>
      <c r="L696" s="2">
        <v>195.84899999999999</v>
      </c>
      <c r="M696" s="2">
        <v>28.2715</v>
      </c>
      <c r="N696" s="2">
        <v>24.088699999999999</v>
      </c>
    </row>
    <row r="697" spans="1:14" x14ac:dyDescent="0.35">
      <c r="A697" s="2">
        <v>1000</v>
      </c>
      <c r="B697" s="2">
        <v>1160</v>
      </c>
      <c r="C697" s="2">
        <v>93.168035000000003</v>
      </c>
      <c r="D697" s="2">
        <v>217.66800000000001</v>
      </c>
      <c r="E697" s="2">
        <v>52.962899999999998</v>
      </c>
      <c r="F697" s="2">
        <v>73.72</v>
      </c>
      <c r="G697" s="2">
        <v>169.83600000000001</v>
      </c>
      <c r="H697" s="2">
        <v>127.64100000000001</v>
      </c>
      <c r="I697" s="2">
        <v>15.8231</v>
      </c>
      <c r="J697" s="2">
        <v>220.46799999999999</v>
      </c>
      <c r="K697" s="2">
        <v>82.237200000000001</v>
      </c>
      <c r="L697" s="2">
        <v>197.26</v>
      </c>
      <c r="M697" s="2">
        <v>28.474299999999999</v>
      </c>
      <c r="N697" s="2">
        <v>24.2623</v>
      </c>
    </row>
    <row r="698" spans="1:14" x14ac:dyDescent="0.35">
      <c r="A698" s="2">
        <v>1000</v>
      </c>
      <c r="B698" s="2">
        <v>1150</v>
      </c>
      <c r="C698" s="2">
        <v>92.522065999999995</v>
      </c>
      <c r="D698" s="2">
        <v>219.09700000000001</v>
      </c>
      <c r="E698" s="2">
        <v>52.9497</v>
      </c>
      <c r="F698" s="2">
        <v>69.823999999999998</v>
      </c>
      <c r="G698" s="2">
        <v>171.02</v>
      </c>
      <c r="H698" s="2">
        <v>128.53</v>
      </c>
      <c r="I698" s="2">
        <v>15.933299999999999</v>
      </c>
      <c r="J698" s="2">
        <v>222.00399999999999</v>
      </c>
      <c r="K698" s="2">
        <v>82.804900000000004</v>
      </c>
      <c r="L698" s="2">
        <v>198.63399999999999</v>
      </c>
      <c r="M698" s="2">
        <v>28.671800000000001</v>
      </c>
      <c r="N698" s="2">
        <v>24.4314</v>
      </c>
    </row>
    <row r="699" spans="1:14" x14ac:dyDescent="0.35">
      <c r="A699" s="2">
        <v>1000</v>
      </c>
      <c r="B699" s="2">
        <v>1140</v>
      </c>
      <c r="C699" s="2">
        <v>90.343275000000006</v>
      </c>
      <c r="D699" s="2">
        <v>224.21700000000001</v>
      </c>
      <c r="E699" s="2">
        <v>53.653700000000001</v>
      </c>
      <c r="F699" s="2">
        <v>65.648799999999994</v>
      </c>
      <c r="G699" s="2">
        <v>175.11600000000001</v>
      </c>
      <c r="H699" s="2">
        <v>131.60900000000001</v>
      </c>
      <c r="I699" s="2">
        <v>16.3079</v>
      </c>
      <c r="J699" s="2">
        <v>220.995</v>
      </c>
      <c r="K699" s="2">
        <v>84.768000000000001</v>
      </c>
      <c r="L699" s="2">
        <v>202.435</v>
      </c>
      <c r="M699" s="2">
        <v>29.3445</v>
      </c>
      <c r="N699" s="2">
        <v>25.0166</v>
      </c>
    </row>
    <row r="700" spans="1:14" x14ac:dyDescent="0.35">
      <c r="A700" s="2">
        <v>1000</v>
      </c>
      <c r="B700" s="2">
        <v>1130</v>
      </c>
      <c r="C700" s="2">
        <v>84.037863999999999</v>
      </c>
      <c r="D700" s="2">
        <v>240.55500000000001</v>
      </c>
      <c r="E700" s="2">
        <v>56.470700000000001</v>
      </c>
      <c r="F700" s="2">
        <v>60.498899999999999</v>
      </c>
      <c r="G700" s="2">
        <v>188.07400000000001</v>
      </c>
      <c r="H700" s="2">
        <v>141.34800000000001</v>
      </c>
      <c r="I700" s="2">
        <v>17.484999999999999</v>
      </c>
      <c r="J700" s="2">
        <v>213.304</v>
      </c>
      <c r="K700" s="2">
        <v>90.973299999999995</v>
      </c>
      <c r="L700" s="2">
        <v>213.43700000000001</v>
      </c>
      <c r="M700" s="2">
        <v>31.459900000000001</v>
      </c>
      <c r="N700" s="2">
        <v>26.867699999999999</v>
      </c>
    </row>
    <row r="701" spans="1:14" x14ac:dyDescent="0.35">
      <c r="A701" s="2">
        <v>1000</v>
      </c>
      <c r="B701" s="2">
        <v>1120</v>
      </c>
      <c r="C701" s="2">
        <v>78.553100000000001</v>
      </c>
      <c r="D701" s="2">
        <v>256.89299999999997</v>
      </c>
      <c r="E701" s="2">
        <v>59.250599999999999</v>
      </c>
      <c r="F701" s="2">
        <v>56.142899999999997</v>
      </c>
      <c r="G701" s="2">
        <v>201.04300000000001</v>
      </c>
      <c r="H701" s="2">
        <v>151.09399999999999</v>
      </c>
      <c r="I701" s="2">
        <v>18.661100000000001</v>
      </c>
      <c r="J701" s="2">
        <v>206.24600000000001</v>
      </c>
      <c r="K701" s="2">
        <v>97.179299999999998</v>
      </c>
      <c r="L701" s="2">
        <v>224.244</v>
      </c>
      <c r="M701" s="2">
        <v>33.573300000000003</v>
      </c>
      <c r="N701" s="2">
        <v>28.720400000000001</v>
      </c>
    </row>
    <row r="702" spans="1:14" x14ac:dyDescent="0.35">
      <c r="A702" s="2">
        <v>1000</v>
      </c>
      <c r="B702" s="2">
        <v>1110</v>
      </c>
      <c r="C702" s="2">
        <v>72.714551</v>
      </c>
      <c r="D702" s="2">
        <v>266.96600000000001</v>
      </c>
      <c r="E702" s="2">
        <v>59.8279</v>
      </c>
      <c r="F702" s="2">
        <v>44.757599999999996</v>
      </c>
      <c r="G702" s="2">
        <v>214.619</v>
      </c>
      <c r="H702" s="2">
        <v>162.947</v>
      </c>
      <c r="I702" s="2">
        <v>20.099599999999999</v>
      </c>
      <c r="J702" s="2">
        <v>204.94300000000001</v>
      </c>
      <c r="K702" s="2">
        <v>104.453</v>
      </c>
      <c r="L702" s="2">
        <v>238.607</v>
      </c>
      <c r="M702" s="2">
        <v>35.956800000000001</v>
      </c>
      <c r="N702" s="2">
        <v>30.973400000000002</v>
      </c>
    </row>
    <row r="703" spans="1:14" x14ac:dyDescent="0.35">
      <c r="A703" s="2">
        <v>1000</v>
      </c>
      <c r="B703" s="2">
        <v>1100</v>
      </c>
      <c r="C703" s="2">
        <v>67.538813000000005</v>
      </c>
      <c r="D703" s="2">
        <v>275.596</v>
      </c>
      <c r="E703" s="2">
        <v>59.988700000000001</v>
      </c>
      <c r="F703" s="2">
        <v>35.377299999999998</v>
      </c>
      <c r="G703" s="2">
        <v>228.142</v>
      </c>
      <c r="H703" s="2">
        <v>175.15899999999999</v>
      </c>
      <c r="I703" s="2">
        <v>21.581700000000001</v>
      </c>
      <c r="J703" s="2">
        <v>204.65600000000001</v>
      </c>
      <c r="K703" s="2">
        <v>111.884</v>
      </c>
      <c r="L703" s="2">
        <v>253.44800000000001</v>
      </c>
      <c r="M703" s="2">
        <v>38.369</v>
      </c>
      <c r="N703" s="2">
        <v>33.294600000000003</v>
      </c>
    </row>
    <row r="704" spans="1:14" x14ac:dyDescent="0.35">
      <c r="A704" s="2">
        <v>1000</v>
      </c>
      <c r="B704" s="2">
        <v>1090</v>
      </c>
      <c r="C704" s="2">
        <v>63.084845999999999</v>
      </c>
      <c r="D704" s="2">
        <v>284.14</v>
      </c>
      <c r="E704" s="2">
        <v>60.234099999999998</v>
      </c>
      <c r="F704" s="2">
        <v>28.5276</v>
      </c>
      <c r="G704" s="2">
        <v>241.49299999999999</v>
      </c>
      <c r="H704" s="2">
        <v>187.27500000000001</v>
      </c>
      <c r="I704" s="2">
        <v>23.0503</v>
      </c>
      <c r="J704" s="2">
        <v>204.107</v>
      </c>
      <c r="K704" s="2">
        <v>119.241</v>
      </c>
      <c r="L704" s="2">
        <v>267.94299999999998</v>
      </c>
      <c r="M704" s="2">
        <v>40.752000000000002</v>
      </c>
      <c r="N704" s="2">
        <v>35.597799999999999</v>
      </c>
    </row>
    <row r="705" spans="1:14" x14ac:dyDescent="0.35">
      <c r="A705" s="2">
        <v>1000</v>
      </c>
      <c r="B705" s="2">
        <v>1080</v>
      </c>
      <c r="C705" s="2">
        <v>59.189188999999999</v>
      </c>
      <c r="D705" s="2">
        <v>292.65199999999999</v>
      </c>
      <c r="E705" s="2">
        <v>60.5366</v>
      </c>
      <c r="F705" s="2">
        <v>23.379300000000001</v>
      </c>
      <c r="G705" s="2">
        <v>254.761</v>
      </c>
      <c r="H705" s="2">
        <v>199.369</v>
      </c>
      <c r="I705" s="2">
        <v>24.514199999999999</v>
      </c>
      <c r="J705" s="2">
        <v>203.4</v>
      </c>
      <c r="K705" s="2">
        <v>126.571</v>
      </c>
      <c r="L705" s="2">
        <v>282.20800000000003</v>
      </c>
      <c r="M705" s="2">
        <v>43.121299999999998</v>
      </c>
      <c r="N705" s="2">
        <v>37.896599999999999</v>
      </c>
    </row>
    <row r="706" spans="1:14" x14ac:dyDescent="0.35">
      <c r="A706" s="2">
        <v>1000</v>
      </c>
      <c r="B706" s="2">
        <v>1070</v>
      </c>
      <c r="C706" s="2">
        <v>55.566325999999997</v>
      </c>
      <c r="D706" s="2">
        <v>303.08199999999999</v>
      </c>
      <c r="E706" s="2">
        <v>61.242600000000003</v>
      </c>
      <c r="F706" s="2">
        <v>19.5215</v>
      </c>
      <c r="G706" s="2">
        <v>269.06299999999999</v>
      </c>
      <c r="H706" s="2">
        <v>212.11099999999999</v>
      </c>
      <c r="I706" s="2">
        <v>26.0532</v>
      </c>
      <c r="J706" s="2">
        <v>201.91900000000001</v>
      </c>
      <c r="K706" s="2">
        <v>134.327</v>
      </c>
      <c r="L706" s="2">
        <v>296.85000000000002</v>
      </c>
      <c r="M706" s="2">
        <v>45.641199999999998</v>
      </c>
      <c r="N706" s="2">
        <v>40.318600000000004</v>
      </c>
    </row>
    <row r="707" spans="1:14" x14ac:dyDescent="0.35">
      <c r="A707" s="2">
        <v>1000</v>
      </c>
      <c r="B707" s="2">
        <v>1060</v>
      </c>
      <c r="C707" s="2">
        <v>52.389417999999999</v>
      </c>
      <c r="D707" s="2">
        <v>314.04000000000002</v>
      </c>
      <c r="E707" s="2">
        <v>62.137099999999997</v>
      </c>
      <c r="F707" s="2">
        <v>16.688400000000001</v>
      </c>
      <c r="G707" s="2">
        <v>283.37700000000001</v>
      </c>
      <c r="H707" s="2">
        <v>224.75200000000001</v>
      </c>
      <c r="I707" s="2">
        <v>27.577400000000001</v>
      </c>
      <c r="J707" s="2">
        <v>199.94300000000001</v>
      </c>
      <c r="K707" s="2">
        <v>142.03200000000001</v>
      </c>
      <c r="L707" s="2">
        <v>311.04899999999998</v>
      </c>
      <c r="M707" s="2">
        <v>48.1477</v>
      </c>
      <c r="N707" s="2">
        <v>42.721499999999999</v>
      </c>
    </row>
    <row r="708" spans="1:14" x14ac:dyDescent="0.35">
      <c r="A708" s="2">
        <v>1000</v>
      </c>
      <c r="B708" s="2">
        <v>1050</v>
      </c>
      <c r="C708" s="2">
        <v>49.608635999999997</v>
      </c>
      <c r="D708" s="2">
        <v>325.22000000000003</v>
      </c>
      <c r="E708" s="2">
        <v>63.158700000000003</v>
      </c>
      <c r="F708" s="2">
        <v>14.5832</v>
      </c>
      <c r="G708" s="2">
        <v>297.50900000000001</v>
      </c>
      <c r="H708" s="2">
        <v>237.15600000000001</v>
      </c>
      <c r="I708" s="2">
        <v>29.0701</v>
      </c>
      <c r="J708" s="2">
        <v>197.607</v>
      </c>
      <c r="K708" s="2">
        <v>149.59899999999999</v>
      </c>
      <c r="L708" s="2">
        <v>324.68</v>
      </c>
      <c r="M708" s="2">
        <v>50.610300000000002</v>
      </c>
      <c r="N708" s="2">
        <v>45.079300000000003</v>
      </c>
    </row>
    <row r="709" spans="1:14" x14ac:dyDescent="0.35">
      <c r="A709" s="2">
        <v>1000</v>
      </c>
      <c r="B709" s="2">
        <v>1040</v>
      </c>
      <c r="C709" s="2">
        <v>47.141767999999999</v>
      </c>
      <c r="D709" s="2">
        <v>336.642</v>
      </c>
      <c r="E709" s="2">
        <v>64.2898</v>
      </c>
      <c r="F709" s="2">
        <v>12.9808</v>
      </c>
      <c r="G709" s="2">
        <v>311.536</v>
      </c>
      <c r="H709" s="2">
        <v>249.393</v>
      </c>
      <c r="I709" s="2">
        <v>30.540199999999999</v>
      </c>
      <c r="J709" s="2">
        <v>194.99299999999999</v>
      </c>
      <c r="K709" s="2">
        <v>157.07</v>
      </c>
      <c r="L709" s="2">
        <v>337.84800000000001</v>
      </c>
      <c r="M709" s="2">
        <v>53.043300000000002</v>
      </c>
      <c r="N709" s="2">
        <v>47.405299999999997</v>
      </c>
    </row>
    <row r="710" spans="1:14" x14ac:dyDescent="0.35">
      <c r="A710" s="2">
        <v>1000</v>
      </c>
      <c r="B710" s="2">
        <v>1030</v>
      </c>
      <c r="C710" s="2">
        <v>44.927675000000001</v>
      </c>
      <c r="D710" s="2">
        <v>348.33499999999998</v>
      </c>
      <c r="E710" s="2">
        <v>65.519099999999995</v>
      </c>
      <c r="F710" s="2">
        <v>11.7378</v>
      </c>
      <c r="G710" s="2">
        <v>325.52800000000002</v>
      </c>
      <c r="H710" s="2">
        <v>261.52699999999999</v>
      </c>
      <c r="I710" s="2">
        <v>31.9956</v>
      </c>
      <c r="J710" s="2">
        <v>192.161</v>
      </c>
      <c r="K710" s="2">
        <v>164.48599999999999</v>
      </c>
      <c r="L710" s="2">
        <v>350.64499999999998</v>
      </c>
      <c r="M710" s="2">
        <v>55.459600000000002</v>
      </c>
      <c r="N710" s="2">
        <v>49.711799999999997</v>
      </c>
    </row>
    <row r="711" spans="1:14" x14ac:dyDescent="0.35">
      <c r="A711" s="2">
        <v>1000</v>
      </c>
      <c r="B711" s="2">
        <v>1020</v>
      </c>
      <c r="C711" s="2">
        <v>42.919020000000003</v>
      </c>
      <c r="D711" s="2">
        <v>360.34699999999998</v>
      </c>
      <c r="E711" s="2">
        <v>66.840800000000002</v>
      </c>
      <c r="F711" s="2">
        <v>10.7601</v>
      </c>
      <c r="G711" s="2">
        <v>339.56200000000001</v>
      </c>
      <c r="H711" s="2">
        <v>273.625</v>
      </c>
      <c r="I711" s="2">
        <v>33.444299999999998</v>
      </c>
      <c r="J711" s="2">
        <v>189.15299999999999</v>
      </c>
      <c r="K711" s="2">
        <v>171.886</v>
      </c>
      <c r="L711" s="2">
        <v>363.15600000000001</v>
      </c>
      <c r="M711" s="2">
        <v>57.872399999999999</v>
      </c>
      <c r="N711" s="2">
        <v>52.011400000000002</v>
      </c>
    </row>
    <row r="712" spans="1:14" x14ac:dyDescent="0.35">
      <c r="A712" s="2">
        <v>1000</v>
      </c>
      <c r="B712" s="2">
        <v>1010</v>
      </c>
      <c r="C712" s="2">
        <v>41.078125</v>
      </c>
      <c r="D712" s="2">
        <v>372.75</v>
      </c>
      <c r="E712" s="2">
        <v>68.2547</v>
      </c>
      <c r="F712" s="2">
        <v>9.9852399999999992</v>
      </c>
      <c r="G712" s="2">
        <v>353.72199999999998</v>
      </c>
      <c r="H712" s="2">
        <v>285.75799999999998</v>
      </c>
      <c r="I712" s="2">
        <v>34.8949</v>
      </c>
      <c r="J712" s="2">
        <v>185.994</v>
      </c>
      <c r="K712" s="2">
        <v>179.315</v>
      </c>
      <c r="L712" s="2">
        <v>375.464</v>
      </c>
      <c r="M712" s="2">
        <v>60.296300000000002</v>
      </c>
      <c r="N712" s="2">
        <v>54.317599999999999</v>
      </c>
    </row>
    <row r="713" spans="1:14" x14ac:dyDescent="0.35">
      <c r="A713" s="2">
        <v>1000</v>
      </c>
      <c r="B713" s="2">
        <v>1000</v>
      </c>
      <c r="C713" s="2">
        <v>39.373705000000001</v>
      </c>
      <c r="D713" s="2">
        <v>385.65499999999997</v>
      </c>
      <c r="E713" s="2">
        <v>69.7667</v>
      </c>
      <c r="F713" s="2">
        <v>9.3719999999999999</v>
      </c>
      <c r="G713" s="2">
        <v>368.11500000000001</v>
      </c>
      <c r="H713" s="2">
        <v>298.00799999999998</v>
      </c>
      <c r="I713" s="2">
        <v>36.357199999999999</v>
      </c>
      <c r="J713" s="2">
        <v>182.69200000000001</v>
      </c>
      <c r="K713" s="2">
        <v>186.82499999999999</v>
      </c>
      <c r="L713" s="2">
        <v>387.65499999999997</v>
      </c>
      <c r="M713" s="2">
        <v>62.748899999999999</v>
      </c>
      <c r="N713" s="2">
        <v>56.646099999999997</v>
      </c>
    </row>
    <row r="714" spans="1:14" x14ac:dyDescent="0.35">
      <c r="A714" s="2">
        <v>1000</v>
      </c>
      <c r="B714" s="2">
        <v>990</v>
      </c>
      <c r="C714" s="2">
        <v>37.777571999999999</v>
      </c>
      <c r="D714" s="2">
        <v>399.24900000000002</v>
      </c>
      <c r="E714" s="2">
        <v>71.393699999999995</v>
      </c>
      <c r="F714" s="2">
        <v>8.8965800000000002</v>
      </c>
      <c r="G714" s="2">
        <v>382.89400000000001</v>
      </c>
      <c r="H714" s="2">
        <v>310.48700000000002</v>
      </c>
      <c r="I714" s="2">
        <v>37.844700000000003</v>
      </c>
      <c r="J714" s="2">
        <v>179.23400000000001</v>
      </c>
      <c r="K714" s="2">
        <v>194.488</v>
      </c>
      <c r="L714" s="2">
        <v>399.83499999999998</v>
      </c>
      <c r="M714" s="2">
        <v>65.254300000000001</v>
      </c>
      <c r="N714" s="2">
        <v>59.018300000000004</v>
      </c>
    </row>
    <row r="715" spans="1:14" x14ac:dyDescent="0.35">
      <c r="A715" s="2">
        <v>1000</v>
      </c>
      <c r="B715" s="2">
        <v>980</v>
      </c>
      <c r="C715" s="2">
        <v>36.252690999999999</v>
      </c>
      <c r="D715" s="2">
        <v>414.06299999999999</v>
      </c>
      <c r="E715" s="2">
        <v>73.191100000000006</v>
      </c>
      <c r="F715" s="2">
        <v>8.5661799999999992</v>
      </c>
      <c r="G715" s="2">
        <v>398.42500000000001</v>
      </c>
      <c r="H715" s="2">
        <v>323.45</v>
      </c>
      <c r="I715" s="2">
        <v>39.387</v>
      </c>
      <c r="J715" s="2">
        <v>175.52500000000001</v>
      </c>
      <c r="K715" s="2">
        <v>202.46799999999999</v>
      </c>
      <c r="L715" s="2">
        <v>412.21499999999997</v>
      </c>
      <c r="M715" s="2">
        <v>67.869200000000006</v>
      </c>
      <c r="N715" s="2">
        <v>61.482199999999999</v>
      </c>
    </row>
    <row r="716" spans="1:14" x14ac:dyDescent="0.35">
      <c r="A716" s="2">
        <v>1000</v>
      </c>
      <c r="B716" s="2">
        <v>970</v>
      </c>
      <c r="C716" s="2">
        <v>34.679279999999999</v>
      </c>
      <c r="D716" s="2">
        <v>432.58300000000003</v>
      </c>
      <c r="E716" s="2">
        <v>75.408699999999996</v>
      </c>
      <c r="F716" s="2">
        <v>8.5154399999999999</v>
      </c>
      <c r="G716" s="2">
        <v>416.38200000000001</v>
      </c>
      <c r="H716" s="2">
        <v>338.02800000000002</v>
      </c>
      <c r="I716" s="2">
        <v>41.117699999999999</v>
      </c>
      <c r="J716" s="2">
        <v>171.09100000000001</v>
      </c>
      <c r="K716" s="2">
        <v>211.506</v>
      </c>
      <c r="L716" s="2">
        <v>425.72300000000001</v>
      </c>
      <c r="M716" s="2">
        <v>70.849400000000003</v>
      </c>
      <c r="N716" s="2">
        <v>64.253200000000007</v>
      </c>
    </row>
    <row r="717" spans="1:14" x14ac:dyDescent="0.35">
      <c r="A717" s="2">
        <v>1000</v>
      </c>
      <c r="B717" s="2">
        <v>960</v>
      </c>
      <c r="C717" s="2">
        <v>33.160353999999998</v>
      </c>
      <c r="D717" s="2">
        <v>452.12799999999999</v>
      </c>
      <c r="E717" s="2">
        <v>77.656599999999997</v>
      </c>
      <c r="F717" s="2">
        <v>8.5000300000000006</v>
      </c>
      <c r="G717" s="2">
        <v>435.327</v>
      </c>
      <c r="H717" s="2">
        <v>353.40800000000002</v>
      </c>
      <c r="I717" s="2">
        <v>42.941699999999997</v>
      </c>
      <c r="J717" s="2">
        <v>166.77799999999999</v>
      </c>
      <c r="K717" s="2">
        <v>221.03700000000001</v>
      </c>
      <c r="L717" s="2">
        <v>439.82600000000002</v>
      </c>
      <c r="M717" s="2">
        <v>73.990600000000001</v>
      </c>
      <c r="N717" s="2">
        <v>67.176699999999997</v>
      </c>
    </row>
    <row r="718" spans="1:14" x14ac:dyDescent="0.35">
      <c r="A718" s="2">
        <v>1000</v>
      </c>
      <c r="B718" s="2">
        <v>950</v>
      </c>
      <c r="C718" s="2">
        <v>31.301559000000001</v>
      </c>
      <c r="D718" s="2">
        <v>478.59100000000001</v>
      </c>
      <c r="E718" s="2">
        <v>80.832099999999997</v>
      </c>
      <c r="F718" s="2">
        <v>8.5302600000000002</v>
      </c>
      <c r="G718" s="2">
        <v>460.96899999999999</v>
      </c>
      <c r="H718" s="2">
        <v>374.22399999999999</v>
      </c>
      <c r="I718" s="2">
        <v>45.404699999999998</v>
      </c>
      <c r="J718" s="2">
        <v>160.952</v>
      </c>
      <c r="K718" s="2">
        <v>233.929</v>
      </c>
      <c r="L718" s="2">
        <v>458.37400000000002</v>
      </c>
      <c r="M718" s="2">
        <v>78.232299999999995</v>
      </c>
      <c r="N718" s="2">
        <v>71.133499999999998</v>
      </c>
    </row>
    <row r="719" spans="1:14" x14ac:dyDescent="0.35">
      <c r="A719" s="2">
        <v>1000</v>
      </c>
      <c r="B719" s="2">
        <v>940</v>
      </c>
      <c r="C719" s="2">
        <v>29.263477000000002</v>
      </c>
      <c r="D719" s="2">
        <v>511.43</v>
      </c>
      <c r="E719" s="2">
        <v>84.8489</v>
      </c>
      <c r="F719" s="2">
        <v>8.60337</v>
      </c>
      <c r="G719" s="2">
        <v>492.78699999999998</v>
      </c>
      <c r="H719" s="2">
        <v>400.05500000000001</v>
      </c>
      <c r="I719" s="2">
        <v>48.453800000000001</v>
      </c>
      <c r="J719" s="2">
        <v>154.07499999999999</v>
      </c>
      <c r="K719" s="2">
        <v>249.91499999999999</v>
      </c>
      <c r="L719" s="2">
        <v>480.74599999999998</v>
      </c>
      <c r="M719" s="2">
        <v>83.483400000000003</v>
      </c>
      <c r="N719" s="2">
        <v>76.043499999999995</v>
      </c>
    </row>
    <row r="720" spans="1:14" x14ac:dyDescent="0.35">
      <c r="A720" s="2">
        <v>1000</v>
      </c>
      <c r="B720" s="2">
        <v>930</v>
      </c>
      <c r="C720" s="2">
        <v>27.394245000000002</v>
      </c>
      <c r="D720" s="2">
        <v>545.84</v>
      </c>
      <c r="E720" s="2">
        <v>89.044600000000003</v>
      </c>
      <c r="F720" s="2">
        <v>8.6930700000000005</v>
      </c>
      <c r="G720" s="2">
        <v>526.13300000000004</v>
      </c>
      <c r="H720" s="2">
        <v>427.12599999999998</v>
      </c>
      <c r="I720" s="2">
        <v>51.642699999999998</v>
      </c>
      <c r="J720" s="2">
        <v>147.43199999999999</v>
      </c>
      <c r="K720" s="2">
        <v>266.65499999999997</v>
      </c>
      <c r="L720" s="2">
        <v>503.65</v>
      </c>
      <c r="M720" s="2">
        <v>88.975200000000001</v>
      </c>
      <c r="N720" s="2">
        <v>81.1892</v>
      </c>
    </row>
    <row r="721" spans="1:14" x14ac:dyDescent="0.35">
      <c r="A721" s="2">
        <v>1000</v>
      </c>
      <c r="B721" s="2">
        <v>920</v>
      </c>
      <c r="C721" s="2">
        <v>25.671004</v>
      </c>
      <c r="D721" s="2">
        <v>581.99699999999996</v>
      </c>
      <c r="E721" s="2">
        <v>93.437299999999993</v>
      </c>
      <c r="F721" s="2">
        <v>8.7985000000000007</v>
      </c>
      <c r="G721" s="2">
        <v>561.178</v>
      </c>
      <c r="H721" s="2">
        <v>455.57499999999999</v>
      </c>
      <c r="I721" s="2">
        <v>54.987299999999998</v>
      </c>
      <c r="J721" s="2">
        <v>141.005</v>
      </c>
      <c r="K721" s="2">
        <v>284.23599999999999</v>
      </c>
      <c r="L721" s="2">
        <v>527.16700000000003</v>
      </c>
      <c r="M721" s="2">
        <v>94.734999999999999</v>
      </c>
      <c r="N721" s="2">
        <v>86.596999999999994</v>
      </c>
    </row>
    <row r="722" spans="1:14" x14ac:dyDescent="0.35">
      <c r="A722" s="2">
        <v>1000</v>
      </c>
      <c r="B722" s="2">
        <v>910</v>
      </c>
      <c r="C722" s="2">
        <v>24.075168000000001</v>
      </c>
      <c r="D722" s="2">
        <v>620.09</v>
      </c>
      <c r="E722" s="2">
        <v>98.046199999999999</v>
      </c>
      <c r="F722" s="2">
        <v>8.9188299999999998</v>
      </c>
      <c r="G722" s="2">
        <v>598.10400000000004</v>
      </c>
      <c r="H722" s="2">
        <v>485.553</v>
      </c>
      <c r="I722" s="2">
        <v>58.5045</v>
      </c>
      <c r="J722" s="2">
        <v>134.77799999999999</v>
      </c>
      <c r="K722" s="2">
        <v>302.74900000000002</v>
      </c>
      <c r="L722" s="2">
        <v>551.38199999999995</v>
      </c>
      <c r="M722" s="2">
        <v>100.792</v>
      </c>
      <c r="N722" s="2">
        <v>92.295199999999994</v>
      </c>
    </row>
    <row r="723" spans="1:14" x14ac:dyDescent="0.35">
      <c r="A723" s="2">
        <v>1000</v>
      </c>
      <c r="B723" s="2">
        <v>900</v>
      </c>
      <c r="C723" s="2">
        <v>22.591452</v>
      </c>
      <c r="D723" s="2">
        <v>660.32500000000005</v>
      </c>
      <c r="E723" s="2">
        <v>102.892</v>
      </c>
      <c r="F723" s="2">
        <v>9.0533099999999997</v>
      </c>
      <c r="G723" s="2">
        <v>637.11400000000003</v>
      </c>
      <c r="H723" s="2">
        <v>517.22199999999998</v>
      </c>
      <c r="I723" s="2">
        <v>62.212699999999998</v>
      </c>
      <c r="J723" s="2">
        <v>128.74</v>
      </c>
      <c r="K723" s="2">
        <v>322.29199999999997</v>
      </c>
      <c r="L723" s="2">
        <v>576.38400000000001</v>
      </c>
      <c r="M723" s="2">
        <v>107.178</v>
      </c>
      <c r="N723" s="2">
        <v>98.314999999999998</v>
      </c>
    </row>
    <row r="725" spans="1:14" x14ac:dyDescent="0.35">
      <c r="A725" s="2" t="s">
        <v>432</v>
      </c>
      <c r="B725" s="2" t="s">
        <v>436</v>
      </c>
    </row>
    <row r="726" spans="1:14" x14ac:dyDescent="0.35">
      <c r="A726" s="2" t="s">
        <v>268</v>
      </c>
      <c r="B726" s="2" t="s">
        <v>269</v>
      </c>
      <c r="C726" s="2" t="s">
        <v>270</v>
      </c>
      <c r="D726" s="2" t="s">
        <v>5</v>
      </c>
      <c r="E726" s="2" t="s">
        <v>6</v>
      </c>
      <c r="F726" s="2" t="s">
        <v>7</v>
      </c>
      <c r="G726" s="2" t="s">
        <v>8</v>
      </c>
      <c r="H726" s="2" t="s">
        <v>9</v>
      </c>
      <c r="I726" s="2" t="s">
        <v>10</v>
      </c>
      <c r="J726" s="2" t="s">
        <v>11</v>
      </c>
      <c r="K726" s="2" t="s">
        <v>12</v>
      </c>
      <c r="L726" s="2" t="s">
        <v>13</v>
      </c>
      <c r="M726" s="2" t="s">
        <v>16</v>
      </c>
      <c r="N726" s="2" t="s">
        <v>20</v>
      </c>
    </row>
    <row r="727" spans="1:14" x14ac:dyDescent="0.35">
      <c r="A727" s="2">
        <v>1000</v>
      </c>
      <c r="B727" s="2">
        <v>1500</v>
      </c>
      <c r="C727" s="2">
        <v>0</v>
      </c>
      <c r="D727" s="2" t="s">
        <v>296</v>
      </c>
    </row>
    <row r="728" spans="1:14" x14ac:dyDescent="0.35">
      <c r="A728" s="2">
        <v>1000</v>
      </c>
      <c r="B728" s="2">
        <v>1500</v>
      </c>
      <c r="C728" s="2">
        <v>0</v>
      </c>
      <c r="D728" s="2" t="s">
        <v>296</v>
      </c>
    </row>
    <row r="729" spans="1:14" x14ac:dyDescent="0.35">
      <c r="A729" s="2">
        <v>1000</v>
      </c>
      <c r="B729" s="2">
        <v>1490</v>
      </c>
      <c r="C729" s="2">
        <v>0</v>
      </c>
      <c r="D729" s="2" t="s">
        <v>296</v>
      </c>
    </row>
    <row r="730" spans="1:14" x14ac:dyDescent="0.35">
      <c r="A730" s="2">
        <v>1000</v>
      </c>
      <c r="B730" s="2">
        <v>1480</v>
      </c>
      <c r="C730" s="2">
        <v>0</v>
      </c>
      <c r="D730" s="2" t="s">
        <v>296</v>
      </c>
    </row>
    <row r="731" spans="1:14" x14ac:dyDescent="0.35">
      <c r="A731" s="2">
        <v>1000</v>
      </c>
      <c r="B731" s="2">
        <v>1470</v>
      </c>
      <c r="C731" s="2">
        <v>0</v>
      </c>
      <c r="D731" s="2" t="s">
        <v>296</v>
      </c>
    </row>
    <row r="732" spans="1:14" x14ac:dyDescent="0.35">
      <c r="A732" s="2">
        <v>1000</v>
      </c>
      <c r="B732" s="2">
        <v>1460</v>
      </c>
      <c r="C732" s="2">
        <v>0</v>
      </c>
      <c r="D732" s="2" t="s">
        <v>296</v>
      </c>
    </row>
    <row r="733" spans="1:14" x14ac:dyDescent="0.35">
      <c r="A733" s="2">
        <v>1000</v>
      </c>
      <c r="B733" s="2">
        <v>1450</v>
      </c>
      <c r="C733" s="2">
        <v>0</v>
      </c>
      <c r="D733" s="2" t="s">
        <v>296</v>
      </c>
    </row>
    <row r="734" spans="1:14" x14ac:dyDescent="0.35">
      <c r="A734" s="2">
        <v>1000</v>
      </c>
      <c r="B734" s="2">
        <v>1440</v>
      </c>
      <c r="C734" s="2">
        <v>0</v>
      </c>
      <c r="D734" s="2" t="s">
        <v>296</v>
      </c>
    </row>
    <row r="735" spans="1:14" x14ac:dyDescent="0.35">
      <c r="A735" s="2">
        <v>1000</v>
      </c>
      <c r="B735" s="2">
        <v>1430</v>
      </c>
      <c r="C735" s="2">
        <v>0</v>
      </c>
      <c r="D735" s="2" t="s">
        <v>296</v>
      </c>
    </row>
    <row r="736" spans="1:14" x14ac:dyDescent="0.35">
      <c r="A736" s="2">
        <v>1000</v>
      </c>
      <c r="B736" s="2">
        <v>1420</v>
      </c>
      <c r="C736" s="2">
        <v>0</v>
      </c>
      <c r="D736" s="2" t="s">
        <v>296</v>
      </c>
    </row>
    <row r="737" spans="1:4" x14ac:dyDescent="0.35">
      <c r="A737" s="2">
        <v>1000</v>
      </c>
      <c r="B737" s="2">
        <v>1410</v>
      </c>
      <c r="C737" s="2">
        <v>0</v>
      </c>
      <c r="D737" s="2" t="s">
        <v>296</v>
      </c>
    </row>
    <row r="738" spans="1:4" x14ac:dyDescent="0.35">
      <c r="A738" s="2">
        <v>1000</v>
      </c>
      <c r="B738" s="2">
        <v>1400</v>
      </c>
      <c r="C738" s="2">
        <v>0</v>
      </c>
      <c r="D738" s="2" t="s">
        <v>296</v>
      </c>
    </row>
    <row r="739" spans="1:4" x14ac:dyDescent="0.35">
      <c r="A739" s="2">
        <v>1000</v>
      </c>
      <c r="B739" s="2">
        <v>1390</v>
      </c>
      <c r="C739" s="2">
        <v>0</v>
      </c>
      <c r="D739" s="2" t="s">
        <v>296</v>
      </c>
    </row>
    <row r="740" spans="1:4" x14ac:dyDescent="0.35">
      <c r="A740" s="2">
        <v>1000</v>
      </c>
      <c r="B740" s="2">
        <v>1380</v>
      </c>
      <c r="C740" s="2">
        <v>0</v>
      </c>
      <c r="D740" s="2" t="s">
        <v>296</v>
      </c>
    </row>
    <row r="741" spans="1:4" x14ac:dyDescent="0.35">
      <c r="A741" s="2">
        <v>1000</v>
      </c>
      <c r="B741" s="2">
        <v>1370</v>
      </c>
      <c r="C741" s="2">
        <v>0</v>
      </c>
      <c r="D741" s="2" t="s">
        <v>296</v>
      </c>
    </row>
    <row r="742" spans="1:4" x14ac:dyDescent="0.35">
      <c r="A742" s="2">
        <v>1000</v>
      </c>
      <c r="B742" s="2">
        <v>1360</v>
      </c>
      <c r="C742" s="2">
        <v>0</v>
      </c>
      <c r="D742" s="2" t="s">
        <v>296</v>
      </c>
    </row>
    <row r="743" spans="1:4" x14ac:dyDescent="0.35">
      <c r="A743" s="2">
        <v>1000</v>
      </c>
      <c r="B743" s="2">
        <v>1350</v>
      </c>
      <c r="C743" s="2">
        <v>0</v>
      </c>
      <c r="D743" s="2" t="s">
        <v>296</v>
      </c>
    </row>
    <row r="744" spans="1:4" x14ac:dyDescent="0.35">
      <c r="A744" s="2">
        <v>1000</v>
      </c>
      <c r="B744" s="2">
        <v>1340</v>
      </c>
      <c r="C744" s="2">
        <v>0</v>
      </c>
      <c r="D744" s="2" t="s">
        <v>296</v>
      </c>
    </row>
    <row r="745" spans="1:4" x14ac:dyDescent="0.35">
      <c r="A745" s="2">
        <v>1000</v>
      </c>
      <c r="B745" s="2">
        <v>1330</v>
      </c>
      <c r="C745" s="2">
        <v>0</v>
      </c>
      <c r="D745" s="2" t="s">
        <v>296</v>
      </c>
    </row>
    <row r="746" spans="1:4" x14ac:dyDescent="0.35">
      <c r="A746" s="2">
        <v>1000</v>
      </c>
      <c r="B746" s="2">
        <v>1320</v>
      </c>
      <c r="C746" s="2">
        <v>0</v>
      </c>
      <c r="D746" s="2" t="s">
        <v>296</v>
      </c>
    </row>
    <row r="747" spans="1:4" x14ac:dyDescent="0.35">
      <c r="A747" s="2">
        <v>1000</v>
      </c>
      <c r="B747" s="2">
        <v>1310</v>
      </c>
      <c r="C747" s="2">
        <v>0</v>
      </c>
      <c r="D747" s="2" t="s">
        <v>296</v>
      </c>
    </row>
    <row r="748" spans="1:4" x14ac:dyDescent="0.35">
      <c r="A748" s="2">
        <v>1000</v>
      </c>
      <c r="B748" s="2">
        <v>1300</v>
      </c>
      <c r="C748" s="2">
        <v>0</v>
      </c>
      <c r="D748" s="2" t="s">
        <v>296</v>
      </c>
    </row>
    <row r="749" spans="1:4" x14ac:dyDescent="0.35">
      <c r="A749" s="2">
        <v>1000</v>
      </c>
      <c r="B749" s="2">
        <v>1290</v>
      </c>
      <c r="C749" s="2">
        <v>0</v>
      </c>
      <c r="D749" s="2" t="s">
        <v>296</v>
      </c>
    </row>
    <row r="750" spans="1:4" x14ac:dyDescent="0.35">
      <c r="A750" s="2">
        <v>1000</v>
      </c>
      <c r="B750" s="2">
        <v>1280</v>
      </c>
      <c r="C750" s="2">
        <v>0</v>
      </c>
      <c r="D750" s="2" t="s">
        <v>296</v>
      </c>
    </row>
    <row r="751" spans="1:4" x14ac:dyDescent="0.35">
      <c r="A751" s="2">
        <v>1000</v>
      </c>
      <c r="B751" s="2">
        <v>1270</v>
      </c>
      <c r="C751" s="2">
        <v>0</v>
      </c>
      <c r="D751" s="2" t="s">
        <v>296</v>
      </c>
    </row>
    <row r="752" spans="1:4" x14ac:dyDescent="0.35">
      <c r="A752" s="2">
        <v>1000</v>
      </c>
      <c r="B752" s="2">
        <v>1260</v>
      </c>
      <c r="C752" s="2">
        <v>0</v>
      </c>
      <c r="D752" s="2" t="s">
        <v>296</v>
      </c>
    </row>
    <row r="753" spans="1:14" x14ac:dyDescent="0.35">
      <c r="A753" s="2">
        <v>1000</v>
      </c>
      <c r="B753" s="2">
        <v>1250</v>
      </c>
      <c r="C753" s="2">
        <v>0</v>
      </c>
      <c r="D753" s="2" t="s">
        <v>296</v>
      </c>
    </row>
    <row r="754" spans="1:14" x14ac:dyDescent="0.35">
      <c r="A754" s="2">
        <v>1000</v>
      </c>
      <c r="B754" s="2">
        <v>1240</v>
      </c>
      <c r="C754" s="2">
        <v>0</v>
      </c>
      <c r="D754" s="2" t="s">
        <v>296</v>
      </c>
    </row>
    <row r="755" spans="1:14" x14ac:dyDescent="0.35">
      <c r="A755" s="2">
        <v>1000</v>
      </c>
      <c r="B755" s="2">
        <v>1230</v>
      </c>
      <c r="C755" s="2">
        <v>0.69514600000000004</v>
      </c>
      <c r="D755" s="2">
        <v>12.5031</v>
      </c>
      <c r="E755" s="2">
        <v>53</v>
      </c>
      <c r="F755" s="2">
        <v>1002.63</v>
      </c>
      <c r="G755" s="2">
        <v>0</v>
      </c>
      <c r="H755" s="2">
        <v>0</v>
      </c>
      <c r="I755" s="2">
        <v>2.71923E-3</v>
      </c>
      <c r="J755" s="2">
        <v>3.9992800000000002E-2</v>
      </c>
      <c r="K755" s="2">
        <v>0.78549999999999998</v>
      </c>
      <c r="L755" s="2">
        <v>5.6499500000000001E-2</v>
      </c>
      <c r="M755" s="2">
        <v>0.13595699999999999</v>
      </c>
      <c r="N755" s="2">
        <v>0</v>
      </c>
    </row>
    <row r="756" spans="1:14" x14ac:dyDescent="0.35">
      <c r="A756" s="2">
        <v>1000</v>
      </c>
      <c r="B756" s="2">
        <v>1220</v>
      </c>
      <c r="C756" s="2">
        <v>0.80797300000000005</v>
      </c>
      <c r="D756" s="2">
        <v>12.601100000000001</v>
      </c>
      <c r="E756" s="2">
        <v>53</v>
      </c>
      <c r="F756" s="2">
        <v>937.52</v>
      </c>
      <c r="G756" s="2">
        <v>0</v>
      </c>
      <c r="H756" s="2">
        <v>0</v>
      </c>
      <c r="I756" s="2">
        <v>2.7418999999999998E-3</v>
      </c>
      <c r="J756" s="2">
        <v>4.03262E-2</v>
      </c>
      <c r="K756" s="2">
        <v>0.79198299999999999</v>
      </c>
      <c r="L756" s="2">
        <v>5.6970399999999997E-2</v>
      </c>
      <c r="M756" s="2">
        <v>0.13708500000000001</v>
      </c>
      <c r="N756" s="2">
        <v>0</v>
      </c>
    </row>
    <row r="757" spans="1:14" x14ac:dyDescent="0.35">
      <c r="A757" s="2">
        <v>1000</v>
      </c>
      <c r="B757" s="2">
        <v>1210</v>
      </c>
      <c r="C757" s="2">
        <v>0.77449500000000004</v>
      </c>
      <c r="D757" s="2">
        <v>12.6965</v>
      </c>
      <c r="E757" s="2">
        <v>53</v>
      </c>
      <c r="F757" s="2">
        <v>878.54499999999996</v>
      </c>
      <c r="G757" s="2">
        <v>0</v>
      </c>
      <c r="H757" s="2">
        <v>0</v>
      </c>
      <c r="I757" s="2">
        <v>2.7639800000000001E-3</v>
      </c>
      <c r="J757" s="2">
        <v>4.0651E-2</v>
      </c>
      <c r="K757" s="2">
        <v>0.79830000000000001</v>
      </c>
      <c r="L757" s="2">
        <v>5.7429300000000003E-2</v>
      </c>
      <c r="M757" s="2">
        <v>0.138184</v>
      </c>
      <c r="N757" s="2">
        <v>0</v>
      </c>
    </row>
    <row r="758" spans="1:14" x14ac:dyDescent="0.35">
      <c r="A758" s="2">
        <v>1000</v>
      </c>
      <c r="B758" s="2">
        <v>1200</v>
      </c>
      <c r="C758" s="2">
        <v>0.74260300000000001</v>
      </c>
      <c r="D758" s="2">
        <v>12.789300000000001</v>
      </c>
      <c r="E758" s="2">
        <v>53</v>
      </c>
      <c r="F758" s="2">
        <v>825.01900000000001</v>
      </c>
      <c r="G758" s="2">
        <v>0</v>
      </c>
      <c r="H758" s="2">
        <v>0</v>
      </c>
      <c r="I758" s="2">
        <v>2.7855000000000002E-3</v>
      </c>
      <c r="J758" s="2">
        <v>4.0967400000000001E-2</v>
      </c>
      <c r="K758" s="2">
        <v>0.80445100000000003</v>
      </c>
      <c r="L758" s="2">
        <v>5.7876200000000003E-2</v>
      </c>
      <c r="M758" s="2">
        <v>0.13925399999999999</v>
      </c>
      <c r="N758" s="2">
        <v>0</v>
      </c>
    </row>
    <row r="759" spans="1:14" x14ac:dyDescent="0.35">
      <c r="A759" s="2">
        <v>1000</v>
      </c>
      <c r="B759" s="2">
        <v>1190</v>
      </c>
      <c r="C759" s="2">
        <v>0.72844699999999996</v>
      </c>
      <c r="D759" s="2">
        <v>12.505699999999999</v>
      </c>
      <c r="E759" s="2">
        <v>54.536000000000001</v>
      </c>
      <c r="F759" s="2">
        <v>754.13699999999994</v>
      </c>
      <c r="G759" s="2">
        <v>0</v>
      </c>
      <c r="H759" s="2">
        <v>0</v>
      </c>
      <c r="I759" s="2">
        <v>2.77049E-3</v>
      </c>
      <c r="J759" s="2">
        <v>4.00767E-2</v>
      </c>
      <c r="K759" s="2">
        <v>0.78690400000000005</v>
      </c>
      <c r="L759" s="2">
        <v>5.7185699999999999E-2</v>
      </c>
      <c r="M759" s="2">
        <v>0.13622100000000001</v>
      </c>
      <c r="N759" s="2">
        <v>0</v>
      </c>
    </row>
    <row r="760" spans="1:14" x14ac:dyDescent="0.35">
      <c r="A760" s="2">
        <v>1000</v>
      </c>
      <c r="B760" s="2">
        <v>1180</v>
      </c>
      <c r="C760" s="2">
        <v>0.70154700000000003</v>
      </c>
      <c r="D760" s="2">
        <v>12.526</v>
      </c>
      <c r="E760" s="2">
        <v>54.798099999999998</v>
      </c>
      <c r="F760" s="2">
        <v>707.73900000000003</v>
      </c>
      <c r="G760" s="2">
        <v>0</v>
      </c>
      <c r="H760" s="2">
        <v>0</v>
      </c>
      <c r="I760" s="2">
        <v>2.7845999999999999E-3</v>
      </c>
      <c r="J760" s="2">
        <v>4.0159199999999999E-2</v>
      </c>
      <c r="K760" s="2">
        <v>0.78846700000000003</v>
      </c>
      <c r="L760" s="2">
        <v>5.74082E-2</v>
      </c>
      <c r="M760" s="2">
        <v>0.13649700000000001</v>
      </c>
      <c r="N760" s="2">
        <v>0</v>
      </c>
    </row>
    <row r="761" spans="1:14" x14ac:dyDescent="0.35">
      <c r="A761" s="2">
        <v>1000</v>
      </c>
      <c r="B761" s="2">
        <v>1170</v>
      </c>
      <c r="C761" s="2">
        <v>0.67362999999999995</v>
      </c>
      <c r="D761" s="2">
        <v>12.5909</v>
      </c>
      <c r="E761" s="2">
        <v>54.866100000000003</v>
      </c>
      <c r="F761" s="2">
        <v>668.00599999999997</v>
      </c>
      <c r="G761" s="2">
        <v>0</v>
      </c>
      <c r="H761" s="2">
        <v>0</v>
      </c>
      <c r="I761" s="2">
        <v>2.8027199999999999E-3</v>
      </c>
      <c r="J761" s="2">
        <v>4.0384099999999999E-2</v>
      </c>
      <c r="K761" s="2">
        <v>0.79282900000000001</v>
      </c>
      <c r="L761" s="2">
        <v>5.7761100000000003E-2</v>
      </c>
      <c r="M761" s="2">
        <v>0.13725699999999999</v>
      </c>
      <c r="N761" s="2">
        <v>0</v>
      </c>
    </row>
    <row r="762" spans="1:14" x14ac:dyDescent="0.35">
      <c r="A762" s="2">
        <v>1000</v>
      </c>
      <c r="B762" s="2">
        <v>1160</v>
      </c>
      <c r="C762" s="2">
        <v>0.64704499999999998</v>
      </c>
      <c r="D762" s="2">
        <v>12.6511</v>
      </c>
      <c r="E762" s="2">
        <v>54.942900000000002</v>
      </c>
      <c r="F762" s="2">
        <v>631.58199999999999</v>
      </c>
      <c r="G762" s="2">
        <v>0</v>
      </c>
      <c r="H762" s="2">
        <v>0</v>
      </c>
      <c r="I762" s="2">
        <v>2.82007E-3</v>
      </c>
      <c r="J762" s="2">
        <v>4.0593499999999998E-2</v>
      </c>
      <c r="K762" s="2">
        <v>0.79688700000000001</v>
      </c>
      <c r="L762" s="2">
        <v>5.80957E-2</v>
      </c>
      <c r="M762" s="2">
        <v>0.137964</v>
      </c>
      <c r="N762" s="2">
        <v>0</v>
      </c>
    </row>
    <row r="763" spans="1:14" x14ac:dyDescent="0.35">
      <c r="A763" s="2">
        <v>1000</v>
      </c>
      <c r="B763" s="2">
        <v>1150</v>
      </c>
      <c r="C763" s="2">
        <v>2.1796709999999999</v>
      </c>
      <c r="D763" s="2">
        <v>5.2914899999999996</v>
      </c>
      <c r="E763" s="2">
        <v>23.498699999999999</v>
      </c>
      <c r="F763" s="2">
        <v>242.69800000000001</v>
      </c>
      <c r="G763" s="2">
        <v>0</v>
      </c>
      <c r="H763" s="2">
        <v>0</v>
      </c>
      <c r="I763" s="2">
        <v>0.29446299999999997</v>
      </c>
      <c r="J763" s="2">
        <v>264.91300000000001</v>
      </c>
      <c r="K763" s="2">
        <v>0.84160000000000001</v>
      </c>
      <c r="L763" s="2">
        <v>40.070700000000002</v>
      </c>
      <c r="M763" s="2">
        <v>0.58546699999999996</v>
      </c>
      <c r="N763" s="2">
        <v>0</v>
      </c>
    </row>
    <row r="764" spans="1:14" x14ac:dyDescent="0.35">
      <c r="A764" s="2">
        <v>1000</v>
      </c>
      <c r="B764" s="2">
        <v>1140</v>
      </c>
      <c r="C764" s="2">
        <v>6.3055640000000004</v>
      </c>
      <c r="D764" s="2">
        <v>3.39107</v>
      </c>
      <c r="E764" s="2">
        <v>15.429600000000001</v>
      </c>
      <c r="F764" s="2">
        <v>133.59700000000001</v>
      </c>
      <c r="G764" s="2">
        <v>0</v>
      </c>
      <c r="H764" s="2">
        <v>0</v>
      </c>
      <c r="I764" s="2">
        <v>0.40254200000000001</v>
      </c>
      <c r="J764" s="2">
        <v>326.17599999999999</v>
      </c>
      <c r="K764" s="2">
        <v>0.91060099999999999</v>
      </c>
      <c r="L764" s="2">
        <v>53.951900000000002</v>
      </c>
      <c r="M764" s="2">
        <v>0.75989899999999999</v>
      </c>
      <c r="N764" s="2">
        <v>0</v>
      </c>
    </row>
    <row r="765" spans="1:14" x14ac:dyDescent="0.35">
      <c r="A765" s="2">
        <v>1000</v>
      </c>
      <c r="B765" s="2">
        <v>1130</v>
      </c>
      <c r="C765" s="2">
        <v>5.4866830000000002</v>
      </c>
      <c r="D765" s="2">
        <v>3.5719699999999999</v>
      </c>
      <c r="E765" s="2">
        <v>16.008500000000002</v>
      </c>
      <c r="F765" s="2">
        <v>122.286</v>
      </c>
      <c r="G765" s="2">
        <v>0</v>
      </c>
      <c r="H765" s="2">
        <v>0</v>
      </c>
      <c r="I765" s="2">
        <v>0.43133100000000002</v>
      </c>
      <c r="J765" s="2">
        <v>316.733</v>
      </c>
      <c r="K765" s="2">
        <v>0.97259700000000004</v>
      </c>
      <c r="L765" s="2">
        <v>56.913499999999999</v>
      </c>
      <c r="M765" s="2">
        <v>0.81351099999999998</v>
      </c>
      <c r="N765" s="2">
        <v>0</v>
      </c>
    </row>
    <row r="766" spans="1:14" x14ac:dyDescent="0.35">
      <c r="A766" s="2">
        <v>1000</v>
      </c>
      <c r="B766" s="2">
        <v>1120</v>
      </c>
      <c r="C766" s="2">
        <v>5.8420949999999996</v>
      </c>
      <c r="D766" s="2">
        <v>126.791</v>
      </c>
      <c r="E766" s="2">
        <v>51.203499999999998</v>
      </c>
      <c r="F766" s="2">
        <v>198.28700000000001</v>
      </c>
      <c r="G766" s="2">
        <v>27.610800000000001</v>
      </c>
      <c r="H766" s="2">
        <v>0</v>
      </c>
      <c r="I766" s="2">
        <v>0.32672099999999998</v>
      </c>
      <c r="J766" s="2">
        <v>225.65600000000001</v>
      </c>
      <c r="K766" s="2">
        <v>4.4059999999999997</v>
      </c>
      <c r="L766" s="2">
        <v>41.7042</v>
      </c>
      <c r="M766" s="2">
        <v>3.1614599999999999</v>
      </c>
      <c r="N766" s="2">
        <v>0</v>
      </c>
    </row>
    <row r="767" spans="1:14" x14ac:dyDescent="0.35">
      <c r="A767" s="2">
        <v>1000</v>
      </c>
      <c r="B767" s="2">
        <v>1110</v>
      </c>
      <c r="C767" s="2">
        <v>5.1802429999999999</v>
      </c>
      <c r="D767" s="2">
        <v>149.63200000000001</v>
      </c>
      <c r="E767" s="2">
        <v>56.931600000000003</v>
      </c>
      <c r="F767" s="2">
        <v>167.328</v>
      </c>
      <c r="G767" s="2">
        <v>33.693399999999997</v>
      </c>
      <c r="H767" s="2">
        <v>0</v>
      </c>
      <c r="I767" s="2">
        <v>0.32783899999999999</v>
      </c>
      <c r="J767" s="2">
        <v>211.624</v>
      </c>
      <c r="K767" s="2">
        <v>5.2458999999999998</v>
      </c>
      <c r="L767" s="2">
        <v>41.200299999999999</v>
      </c>
      <c r="M767" s="2">
        <v>3.7325300000000001</v>
      </c>
      <c r="N767" s="2">
        <v>0</v>
      </c>
    </row>
    <row r="768" spans="1:14" x14ac:dyDescent="0.35">
      <c r="A768" s="2">
        <v>1000</v>
      </c>
      <c r="B768" s="2">
        <v>1100</v>
      </c>
      <c r="C768" s="2">
        <v>4.4585549999999996</v>
      </c>
      <c r="D768" s="2">
        <v>150.089</v>
      </c>
      <c r="E768" s="2">
        <v>55.764000000000003</v>
      </c>
      <c r="F768" s="2">
        <v>132.51499999999999</v>
      </c>
      <c r="G768" s="2">
        <v>34.6785</v>
      </c>
      <c r="H768" s="2">
        <v>0</v>
      </c>
      <c r="I768" s="2">
        <v>0.35723100000000002</v>
      </c>
      <c r="J768" s="2">
        <v>215.16300000000001</v>
      </c>
      <c r="K768" s="2">
        <v>5.4707699999999999</v>
      </c>
      <c r="L768" s="2">
        <v>44.496000000000002</v>
      </c>
      <c r="M768" s="2">
        <v>3.8852799999999998</v>
      </c>
      <c r="N768" s="2">
        <v>0</v>
      </c>
    </row>
    <row r="769" spans="1:14" x14ac:dyDescent="0.35">
      <c r="A769" s="2">
        <v>1000</v>
      </c>
      <c r="B769" s="2">
        <v>1090</v>
      </c>
      <c r="C769" s="2">
        <v>3.9000750000000002</v>
      </c>
      <c r="D769" s="2">
        <v>150.471</v>
      </c>
      <c r="E769" s="2">
        <v>54.938699999999997</v>
      </c>
      <c r="F769" s="2">
        <v>106.84699999999999</v>
      </c>
      <c r="G769" s="2">
        <v>35.587000000000003</v>
      </c>
      <c r="H769" s="2">
        <v>0</v>
      </c>
      <c r="I769" s="2">
        <v>0.38539699999999999</v>
      </c>
      <c r="J769" s="2">
        <v>217.36199999999999</v>
      </c>
      <c r="K769" s="2">
        <v>5.6828500000000002</v>
      </c>
      <c r="L769" s="2">
        <v>47.5914</v>
      </c>
      <c r="M769" s="2">
        <v>4.0281200000000004</v>
      </c>
      <c r="N769" s="2">
        <v>0</v>
      </c>
    </row>
    <row r="770" spans="1:14" x14ac:dyDescent="0.35">
      <c r="A770" s="2">
        <v>1000</v>
      </c>
      <c r="B770" s="2">
        <v>1080</v>
      </c>
      <c r="C770" s="2">
        <v>3.6281110000000001</v>
      </c>
      <c r="D770" s="2">
        <v>128.47999999999999</v>
      </c>
      <c r="E770" s="2">
        <v>49.113300000000002</v>
      </c>
      <c r="F770" s="2">
        <v>82.862700000000004</v>
      </c>
      <c r="G770" s="2">
        <v>30.752400000000002</v>
      </c>
      <c r="H770" s="2">
        <v>0</v>
      </c>
      <c r="I770" s="2">
        <v>0.435728</v>
      </c>
      <c r="J770" s="2">
        <v>228.303</v>
      </c>
      <c r="K770" s="2">
        <v>5.1801199999999996</v>
      </c>
      <c r="L770" s="2">
        <v>53.537700000000001</v>
      </c>
      <c r="M770" s="2">
        <v>3.6766399999999999</v>
      </c>
      <c r="N770" s="2">
        <v>0</v>
      </c>
    </row>
    <row r="771" spans="1:14" x14ac:dyDescent="0.35">
      <c r="A771" s="2">
        <v>1000</v>
      </c>
      <c r="B771" s="2">
        <v>1070</v>
      </c>
      <c r="C771" s="2">
        <v>3.1810420000000001</v>
      </c>
      <c r="D771" s="2">
        <v>118.226</v>
      </c>
      <c r="E771" s="2">
        <v>45.867800000000003</v>
      </c>
      <c r="F771" s="2">
        <v>66.343199999999996</v>
      </c>
      <c r="G771" s="2">
        <v>28.654800000000002</v>
      </c>
      <c r="H771" s="2">
        <v>0</v>
      </c>
      <c r="I771" s="2">
        <v>0.48401699999999998</v>
      </c>
      <c r="J771" s="2">
        <v>236.667</v>
      </c>
      <c r="K771" s="2">
        <v>5.00875</v>
      </c>
      <c r="L771" s="2">
        <v>59.0443</v>
      </c>
      <c r="M771" s="2">
        <v>3.56941</v>
      </c>
      <c r="N771" s="2">
        <v>0</v>
      </c>
    </row>
    <row r="772" spans="1:14" x14ac:dyDescent="0.35">
      <c r="A772" s="2">
        <v>1000</v>
      </c>
      <c r="B772" s="2">
        <v>1060</v>
      </c>
      <c r="C772" s="2">
        <v>2.7848419999999998</v>
      </c>
      <c r="D772" s="2">
        <v>110.651</v>
      </c>
      <c r="E772" s="2">
        <v>43.341700000000003</v>
      </c>
      <c r="F772" s="2">
        <v>54.312899999999999</v>
      </c>
      <c r="G772" s="2">
        <v>27.116199999999999</v>
      </c>
      <c r="H772" s="2">
        <v>0</v>
      </c>
      <c r="I772" s="2">
        <v>0.53215299999999999</v>
      </c>
      <c r="J772" s="2">
        <v>243.55</v>
      </c>
      <c r="K772" s="2">
        <v>4.9013099999999996</v>
      </c>
      <c r="L772" s="2">
        <v>64.422399999999996</v>
      </c>
      <c r="M772" s="2">
        <v>3.5113099999999999</v>
      </c>
      <c r="N772" s="2">
        <v>0</v>
      </c>
    </row>
    <row r="773" spans="1:14" x14ac:dyDescent="0.35">
      <c r="A773" s="2">
        <v>1000</v>
      </c>
      <c r="B773" s="2">
        <v>1050</v>
      </c>
      <c r="C773" s="2">
        <v>2.4708860000000001</v>
      </c>
      <c r="D773" s="2">
        <v>103.21299999999999</v>
      </c>
      <c r="E773" s="2">
        <v>41.023800000000001</v>
      </c>
      <c r="F773" s="2">
        <v>45.255800000000001</v>
      </c>
      <c r="G773" s="2">
        <v>25.5123</v>
      </c>
      <c r="H773" s="2">
        <v>0</v>
      </c>
      <c r="I773" s="2">
        <v>0.58067400000000002</v>
      </c>
      <c r="J773" s="2">
        <v>249.25299999999999</v>
      </c>
      <c r="K773" s="2">
        <v>4.7812099999999997</v>
      </c>
      <c r="L773" s="2">
        <v>69.757099999999994</v>
      </c>
      <c r="M773" s="2">
        <v>3.4464299999999999</v>
      </c>
      <c r="N773" s="2">
        <v>0</v>
      </c>
    </row>
    <row r="774" spans="1:14" x14ac:dyDescent="0.35">
      <c r="A774" s="2">
        <v>1000</v>
      </c>
      <c r="B774" s="2">
        <v>1040</v>
      </c>
      <c r="C774" s="2">
        <v>2.2180960000000001</v>
      </c>
      <c r="D774" s="2">
        <v>95.813999999999993</v>
      </c>
      <c r="E774" s="2">
        <v>38.874099999999999</v>
      </c>
      <c r="F774" s="2">
        <v>38.243000000000002</v>
      </c>
      <c r="G774" s="2">
        <v>23.838200000000001</v>
      </c>
      <c r="H774" s="2">
        <v>0</v>
      </c>
      <c r="I774" s="2">
        <v>0.62969200000000003</v>
      </c>
      <c r="J774" s="2">
        <v>253.92599999999999</v>
      </c>
      <c r="K774" s="2">
        <v>4.6485300000000001</v>
      </c>
      <c r="L774" s="2">
        <v>75.062299999999993</v>
      </c>
      <c r="M774" s="2">
        <v>3.3747799999999999</v>
      </c>
      <c r="N774" s="2">
        <v>0</v>
      </c>
    </row>
    <row r="775" spans="1:14" x14ac:dyDescent="0.35">
      <c r="A775" s="2">
        <v>1000</v>
      </c>
      <c r="B775" s="2">
        <v>1030</v>
      </c>
      <c r="C775" s="2">
        <v>2.01267</v>
      </c>
      <c r="D775" s="2">
        <v>88.287700000000001</v>
      </c>
      <c r="E775" s="2">
        <v>36.856000000000002</v>
      </c>
      <c r="F775" s="2">
        <v>32.6601</v>
      </c>
      <c r="G775" s="2">
        <v>22.0656</v>
      </c>
      <c r="H775" s="2">
        <v>0</v>
      </c>
      <c r="I775" s="2">
        <v>0.67938699999999996</v>
      </c>
      <c r="J775" s="2">
        <v>257.69600000000003</v>
      </c>
      <c r="K775" s="2">
        <v>4.5000200000000001</v>
      </c>
      <c r="L775" s="2">
        <v>80.359099999999998</v>
      </c>
      <c r="M775" s="2">
        <v>3.2941799999999999</v>
      </c>
      <c r="N775" s="2">
        <v>0</v>
      </c>
    </row>
    <row r="776" spans="1:14" x14ac:dyDescent="0.35">
      <c r="A776" s="2">
        <v>1000</v>
      </c>
      <c r="B776" s="2">
        <v>1020</v>
      </c>
      <c r="C776" s="2">
        <v>1.8449530000000001</v>
      </c>
      <c r="D776" s="2">
        <v>80.361800000000002</v>
      </c>
      <c r="E776" s="2">
        <v>34.923900000000003</v>
      </c>
      <c r="F776" s="2">
        <v>28.0792</v>
      </c>
      <c r="G776" s="2">
        <v>20.1341</v>
      </c>
      <c r="H776" s="2">
        <v>0</v>
      </c>
      <c r="I776" s="2">
        <v>0.73009999999999997</v>
      </c>
      <c r="J776" s="2">
        <v>260.70600000000002</v>
      </c>
      <c r="K776" s="2">
        <v>4.3281700000000001</v>
      </c>
      <c r="L776" s="2">
        <v>85.686400000000006</v>
      </c>
      <c r="M776" s="2">
        <v>3.1997399999999998</v>
      </c>
      <c r="N776" s="2">
        <v>0</v>
      </c>
    </row>
    <row r="777" spans="1:14" x14ac:dyDescent="0.35">
      <c r="A777" s="2">
        <v>1000</v>
      </c>
      <c r="B777" s="2">
        <v>1010</v>
      </c>
      <c r="C777" s="2">
        <v>1.708561</v>
      </c>
      <c r="D777" s="2">
        <v>71.586299999999994</v>
      </c>
      <c r="E777" s="2">
        <v>33.013800000000003</v>
      </c>
      <c r="F777" s="2">
        <v>24.177600000000002</v>
      </c>
      <c r="G777" s="2">
        <v>17.933199999999999</v>
      </c>
      <c r="H777" s="2">
        <v>0</v>
      </c>
      <c r="I777" s="2">
        <v>0.78244000000000002</v>
      </c>
      <c r="J777" s="2">
        <v>263.12299999999999</v>
      </c>
      <c r="K777" s="2">
        <v>4.1186600000000002</v>
      </c>
      <c r="L777" s="2">
        <v>91.112300000000005</v>
      </c>
      <c r="M777" s="2">
        <v>3.08223</v>
      </c>
      <c r="N777" s="2">
        <v>0</v>
      </c>
    </row>
    <row r="778" spans="1:14" x14ac:dyDescent="0.35">
      <c r="A778" s="2">
        <v>1000</v>
      </c>
      <c r="B778" s="2">
        <v>1000</v>
      </c>
      <c r="C778" s="2">
        <v>1.600495</v>
      </c>
      <c r="D778" s="2">
        <v>61.021000000000001</v>
      </c>
      <c r="E778" s="2">
        <v>31.019600000000001</v>
      </c>
      <c r="F778" s="2">
        <v>20.648</v>
      </c>
      <c r="G778" s="2">
        <v>15.2202</v>
      </c>
      <c r="H778" s="2">
        <v>0</v>
      </c>
      <c r="I778" s="2">
        <v>0.83757499999999996</v>
      </c>
      <c r="J778" s="2">
        <v>265.18099999999998</v>
      </c>
      <c r="K778" s="2">
        <v>3.8392300000000001</v>
      </c>
      <c r="L778" s="2">
        <v>96.766900000000007</v>
      </c>
      <c r="M778" s="2">
        <v>2.9208799999999999</v>
      </c>
      <c r="N778" s="2">
        <v>0</v>
      </c>
    </row>
    <row r="779" spans="1:14" x14ac:dyDescent="0.35">
      <c r="A779" s="2">
        <v>1000</v>
      </c>
      <c r="B779" s="2">
        <v>990</v>
      </c>
      <c r="C779" s="2">
        <v>1.5302119999999999</v>
      </c>
      <c r="D779" s="2">
        <v>44.5229</v>
      </c>
      <c r="E779" s="2">
        <v>28.548999999999999</v>
      </c>
      <c r="F779" s="2">
        <v>16.769600000000001</v>
      </c>
      <c r="G779" s="2">
        <v>10.9041</v>
      </c>
      <c r="H779" s="2">
        <v>0</v>
      </c>
      <c r="I779" s="2">
        <v>0.89986699999999997</v>
      </c>
      <c r="J779" s="2">
        <v>267.697</v>
      </c>
      <c r="K779" s="2">
        <v>3.34219</v>
      </c>
      <c r="L779" s="2">
        <v>103.152</v>
      </c>
      <c r="M779" s="2">
        <v>2.6204100000000001</v>
      </c>
      <c r="N779" s="2">
        <v>0</v>
      </c>
    </row>
    <row r="780" spans="1:14" x14ac:dyDescent="0.35">
      <c r="A780" s="2">
        <v>1000</v>
      </c>
      <c r="B780" s="2">
        <v>980</v>
      </c>
      <c r="C780" s="2">
        <v>1.578122</v>
      </c>
      <c r="D780" s="2">
        <v>3.1307999999999998</v>
      </c>
      <c r="E780" s="2">
        <v>24.414200000000001</v>
      </c>
      <c r="F780" s="2">
        <v>9.6527799999999999</v>
      </c>
      <c r="G780" s="2">
        <v>0</v>
      </c>
      <c r="H780" s="2">
        <v>0</v>
      </c>
      <c r="I780" s="2">
        <v>0.98572800000000005</v>
      </c>
      <c r="J780" s="2">
        <v>272.988</v>
      </c>
      <c r="K780" s="2">
        <v>1.94319</v>
      </c>
      <c r="L780" s="2">
        <v>112.13800000000001</v>
      </c>
      <c r="M780" s="2">
        <v>1.7391099999999999</v>
      </c>
      <c r="N780" s="2">
        <v>0</v>
      </c>
    </row>
    <row r="781" spans="1:14" x14ac:dyDescent="0.35">
      <c r="A781" s="2">
        <v>1000</v>
      </c>
      <c r="B781" s="2">
        <v>970</v>
      </c>
      <c r="C781" s="2">
        <v>1.523747</v>
      </c>
      <c r="D781" s="2">
        <v>2.9961000000000002</v>
      </c>
      <c r="E781" s="2">
        <v>26.506599999999999</v>
      </c>
      <c r="F781" s="2">
        <v>8.8220500000000008</v>
      </c>
      <c r="G781" s="2">
        <v>0</v>
      </c>
      <c r="H781" s="2">
        <v>0</v>
      </c>
      <c r="I781" s="2">
        <v>1.0245599999999999</v>
      </c>
      <c r="J781" s="2">
        <v>264.84899999999999</v>
      </c>
      <c r="K781" s="2">
        <v>1.9998899999999999</v>
      </c>
      <c r="L781" s="2">
        <v>115.303</v>
      </c>
      <c r="M781" s="2">
        <v>1.8040400000000001</v>
      </c>
      <c r="N781" s="2">
        <v>0</v>
      </c>
    </row>
    <row r="782" spans="1:14" x14ac:dyDescent="0.35">
      <c r="A782" s="2">
        <v>1000</v>
      </c>
      <c r="B782" s="2">
        <v>960</v>
      </c>
      <c r="C782" s="2">
        <v>1.907616</v>
      </c>
      <c r="D782" s="2">
        <v>2.7815300000000001</v>
      </c>
      <c r="E782" s="2">
        <v>23.755700000000001</v>
      </c>
      <c r="F782" s="2">
        <v>7.7647700000000004</v>
      </c>
      <c r="G782" s="2">
        <v>0</v>
      </c>
      <c r="H782" s="2">
        <v>0</v>
      </c>
      <c r="I782" s="2">
        <v>1.0956699999999999</v>
      </c>
      <c r="J782" s="2">
        <v>258.50799999999998</v>
      </c>
      <c r="K782" s="2">
        <v>2.1063000000000001</v>
      </c>
      <c r="L782" s="2">
        <v>121.551</v>
      </c>
      <c r="M782" s="2">
        <v>1.9237500000000001</v>
      </c>
      <c r="N782" s="2">
        <v>0</v>
      </c>
    </row>
    <row r="783" spans="1:14" x14ac:dyDescent="0.35">
      <c r="A783" s="2">
        <v>1000</v>
      </c>
      <c r="B783" s="2">
        <v>950</v>
      </c>
      <c r="C783" s="2">
        <v>2.1609950000000002</v>
      </c>
      <c r="D783" s="2">
        <v>2.6664500000000002</v>
      </c>
      <c r="E783" s="2">
        <v>21.9863</v>
      </c>
      <c r="F783" s="2">
        <v>7.0251000000000001</v>
      </c>
      <c r="G783" s="2">
        <v>0</v>
      </c>
      <c r="H783" s="2">
        <v>0</v>
      </c>
      <c r="I783" s="2">
        <v>1.1591</v>
      </c>
      <c r="J783" s="2">
        <v>245.30500000000001</v>
      </c>
      <c r="K783" s="2">
        <v>2.2081200000000001</v>
      </c>
      <c r="L783" s="2">
        <v>126.387</v>
      </c>
      <c r="M783" s="2">
        <v>2.0314800000000002</v>
      </c>
      <c r="N783" s="2">
        <v>0</v>
      </c>
    </row>
    <row r="784" spans="1:14" x14ac:dyDescent="0.35">
      <c r="A784" s="2">
        <v>1000</v>
      </c>
      <c r="B784" s="2">
        <v>940</v>
      </c>
      <c r="C784" s="2">
        <v>2.0611660000000001</v>
      </c>
      <c r="D784" s="2">
        <v>2.6415500000000001</v>
      </c>
      <c r="E784" s="2">
        <v>21.340199999999999</v>
      </c>
      <c r="F784" s="2">
        <v>6.5886300000000002</v>
      </c>
      <c r="G784" s="2">
        <v>0</v>
      </c>
      <c r="H784" s="2">
        <v>0</v>
      </c>
      <c r="I784" s="2">
        <v>1.202</v>
      </c>
      <c r="J784" s="2">
        <v>228.404</v>
      </c>
      <c r="K784" s="2">
        <v>2.2820800000000001</v>
      </c>
      <c r="L784" s="2">
        <v>128.83500000000001</v>
      </c>
      <c r="M784" s="2">
        <v>2.1049699999999998</v>
      </c>
      <c r="N784" s="2">
        <v>0</v>
      </c>
    </row>
    <row r="785" spans="1:14" x14ac:dyDescent="0.35">
      <c r="A785" s="2">
        <v>1000</v>
      </c>
      <c r="B785" s="2">
        <v>930</v>
      </c>
      <c r="C785" s="2">
        <v>1.979689</v>
      </c>
      <c r="D785" s="2">
        <v>2.6129600000000002</v>
      </c>
      <c r="E785" s="2">
        <v>20.7163</v>
      </c>
      <c r="F785" s="2">
        <v>6.1863900000000003</v>
      </c>
      <c r="G785" s="2">
        <v>0</v>
      </c>
      <c r="H785" s="2">
        <v>0</v>
      </c>
      <c r="I785" s="2">
        <v>1.2423</v>
      </c>
      <c r="J785" s="2">
        <v>212.05500000000001</v>
      </c>
      <c r="K785" s="2">
        <v>2.3514400000000002</v>
      </c>
      <c r="L785" s="2">
        <v>130.90100000000001</v>
      </c>
      <c r="M785" s="2">
        <v>2.17395</v>
      </c>
      <c r="N785" s="2">
        <v>0</v>
      </c>
    </row>
    <row r="786" spans="1:14" x14ac:dyDescent="0.35">
      <c r="A786" s="2">
        <v>1000</v>
      </c>
      <c r="B786" s="2">
        <v>920</v>
      </c>
      <c r="C786" s="2">
        <v>1.91275</v>
      </c>
      <c r="D786" s="2">
        <v>2.58365</v>
      </c>
      <c r="E786" s="2">
        <v>20.123999999999999</v>
      </c>
      <c r="F786" s="2">
        <v>5.8195899999999998</v>
      </c>
      <c r="G786" s="2">
        <v>0</v>
      </c>
      <c r="H786" s="2">
        <v>0</v>
      </c>
      <c r="I786" s="2">
        <v>1.28051</v>
      </c>
      <c r="J786" s="2">
        <v>196.37799999999999</v>
      </c>
      <c r="K786" s="2">
        <v>2.4172799999999999</v>
      </c>
      <c r="L786" s="2">
        <v>132.64599999999999</v>
      </c>
      <c r="M786" s="2">
        <v>2.2393100000000001</v>
      </c>
      <c r="N786" s="2">
        <v>0</v>
      </c>
    </row>
    <row r="787" spans="1:14" x14ac:dyDescent="0.35">
      <c r="A787" s="2">
        <v>1000</v>
      </c>
      <c r="B787" s="2">
        <v>910</v>
      </c>
      <c r="C787" s="2">
        <v>1.857423</v>
      </c>
      <c r="D787" s="2">
        <v>2.5562999999999998</v>
      </c>
      <c r="E787" s="2">
        <v>19.569099999999999</v>
      </c>
      <c r="F787" s="2">
        <v>5.4885200000000003</v>
      </c>
      <c r="G787" s="2">
        <v>0</v>
      </c>
      <c r="H787" s="2">
        <v>0</v>
      </c>
      <c r="I787" s="2">
        <v>1.3171600000000001</v>
      </c>
      <c r="J787" s="2">
        <v>181.458</v>
      </c>
      <c r="K787" s="2">
        <v>2.4807299999999999</v>
      </c>
      <c r="L787" s="2">
        <v>134.13300000000001</v>
      </c>
      <c r="M787" s="2">
        <v>2.302</v>
      </c>
      <c r="N787" s="2">
        <v>0</v>
      </c>
    </row>
    <row r="788" spans="1:14" x14ac:dyDescent="0.35">
      <c r="A788" s="2">
        <v>1000</v>
      </c>
      <c r="B788" s="2">
        <v>900</v>
      </c>
      <c r="C788" s="2">
        <v>1.811285</v>
      </c>
      <c r="D788" s="2">
        <v>2.5332400000000002</v>
      </c>
      <c r="E788" s="2">
        <v>19.055700000000002</v>
      </c>
      <c r="F788" s="2">
        <v>5.1926699999999997</v>
      </c>
      <c r="G788" s="2">
        <v>0</v>
      </c>
      <c r="H788" s="2">
        <v>0</v>
      </c>
      <c r="I788" s="2">
        <v>1.3527400000000001</v>
      </c>
      <c r="J788" s="2">
        <v>167.34200000000001</v>
      </c>
      <c r="K788" s="2">
        <v>2.5428500000000001</v>
      </c>
      <c r="L788" s="2">
        <v>135.41399999999999</v>
      </c>
      <c r="M788" s="2">
        <v>2.3629099999999998</v>
      </c>
      <c r="N788" s="2">
        <v>0</v>
      </c>
    </row>
    <row r="790" spans="1:14" x14ac:dyDescent="0.35">
      <c r="A790" s="2" t="s">
        <v>284</v>
      </c>
      <c r="B790" s="2" t="s">
        <v>436</v>
      </c>
    </row>
    <row r="791" spans="1:14" x14ac:dyDescent="0.35">
      <c r="A791" s="2" t="s">
        <v>268</v>
      </c>
      <c r="B791" s="2" t="s">
        <v>269</v>
      </c>
      <c r="C791" s="2" t="s">
        <v>270</v>
      </c>
      <c r="D791" s="2" t="s">
        <v>5</v>
      </c>
      <c r="E791" s="2" t="s">
        <v>6</v>
      </c>
      <c r="F791" s="2" t="s">
        <v>7</v>
      </c>
      <c r="G791" s="2" t="s">
        <v>8</v>
      </c>
      <c r="H791" s="2" t="s">
        <v>9</v>
      </c>
      <c r="I791" s="2" t="s">
        <v>10</v>
      </c>
      <c r="J791" s="2" t="s">
        <v>11</v>
      </c>
      <c r="K791" s="2" t="s">
        <v>12</v>
      </c>
      <c r="L791" s="2" t="s">
        <v>13</v>
      </c>
      <c r="M791" s="2" t="s">
        <v>16</v>
      </c>
      <c r="N791" s="2" t="s">
        <v>20</v>
      </c>
    </row>
    <row r="792" spans="1:14" x14ac:dyDescent="0.35">
      <c r="A792" s="2">
        <v>1000</v>
      </c>
      <c r="B792" s="2">
        <v>1500</v>
      </c>
      <c r="C792" s="2">
        <v>98.282872999999995</v>
      </c>
      <c r="D792" s="2">
        <v>207</v>
      </c>
      <c r="E792" s="2">
        <v>53</v>
      </c>
      <c r="F792" s="2">
        <v>113</v>
      </c>
      <c r="G792" s="2">
        <v>161</v>
      </c>
      <c r="H792" s="2">
        <v>121</v>
      </c>
      <c r="I792" s="2">
        <v>15</v>
      </c>
      <c r="J792" s="2">
        <v>209</v>
      </c>
      <c r="K792" s="2">
        <v>78</v>
      </c>
      <c r="L792" s="2">
        <v>187</v>
      </c>
      <c r="M792" s="2">
        <v>27</v>
      </c>
      <c r="N792" s="2">
        <v>23</v>
      </c>
    </row>
    <row r="793" spans="1:14" x14ac:dyDescent="0.35">
      <c r="A793" s="2">
        <v>1000</v>
      </c>
      <c r="B793" s="2">
        <v>1500</v>
      </c>
      <c r="C793" s="2">
        <v>98.282872999999995</v>
      </c>
      <c r="D793" s="2">
        <v>207</v>
      </c>
      <c r="E793" s="2">
        <v>53</v>
      </c>
      <c r="F793" s="2">
        <v>113</v>
      </c>
      <c r="G793" s="2">
        <v>161</v>
      </c>
      <c r="H793" s="2">
        <v>121</v>
      </c>
      <c r="I793" s="2">
        <v>15</v>
      </c>
      <c r="J793" s="2">
        <v>209</v>
      </c>
      <c r="K793" s="2">
        <v>78</v>
      </c>
      <c r="L793" s="2">
        <v>187</v>
      </c>
      <c r="M793" s="2">
        <v>27</v>
      </c>
      <c r="N793" s="2">
        <v>23</v>
      </c>
    </row>
    <row r="794" spans="1:14" x14ac:dyDescent="0.35">
      <c r="A794" s="2">
        <v>1000</v>
      </c>
      <c r="B794" s="2">
        <v>1490</v>
      </c>
      <c r="C794" s="2">
        <v>98.282894999999996</v>
      </c>
      <c r="D794" s="2">
        <v>207</v>
      </c>
      <c r="E794" s="2">
        <v>53</v>
      </c>
      <c r="F794" s="2">
        <v>113</v>
      </c>
      <c r="G794" s="2">
        <v>161</v>
      </c>
      <c r="H794" s="2">
        <v>121</v>
      </c>
      <c r="I794" s="2">
        <v>15</v>
      </c>
      <c r="J794" s="2">
        <v>209</v>
      </c>
      <c r="K794" s="2">
        <v>78</v>
      </c>
      <c r="L794" s="2">
        <v>187</v>
      </c>
      <c r="M794" s="2">
        <v>27</v>
      </c>
      <c r="N794" s="2">
        <v>23</v>
      </c>
    </row>
    <row r="795" spans="1:14" x14ac:dyDescent="0.35">
      <c r="A795" s="2">
        <v>1000</v>
      </c>
      <c r="B795" s="2">
        <v>1480</v>
      </c>
      <c r="C795" s="2">
        <v>98.282923999999994</v>
      </c>
      <c r="D795" s="2">
        <v>207</v>
      </c>
      <c r="E795" s="2">
        <v>53</v>
      </c>
      <c r="F795" s="2">
        <v>113</v>
      </c>
      <c r="G795" s="2">
        <v>161</v>
      </c>
      <c r="H795" s="2">
        <v>121</v>
      </c>
      <c r="I795" s="2">
        <v>15</v>
      </c>
      <c r="J795" s="2">
        <v>209</v>
      </c>
      <c r="K795" s="2">
        <v>78</v>
      </c>
      <c r="L795" s="2">
        <v>187</v>
      </c>
      <c r="M795" s="2">
        <v>27</v>
      </c>
      <c r="N795" s="2">
        <v>23</v>
      </c>
    </row>
    <row r="796" spans="1:14" x14ac:dyDescent="0.35">
      <c r="A796" s="2">
        <v>1000</v>
      </c>
      <c r="B796" s="2">
        <v>1470</v>
      </c>
      <c r="C796" s="2">
        <v>98.282960000000003</v>
      </c>
      <c r="D796" s="2">
        <v>207</v>
      </c>
      <c r="E796" s="2">
        <v>53</v>
      </c>
      <c r="F796" s="2">
        <v>113</v>
      </c>
      <c r="G796" s="2">
        <v>161</v>
      </c>
      <c r="H796" s="2">
        <v>121</v>
      </c>
      <c r="I796" s="2">
        <v>15</v>
      </c>
      <c r="J796" s="2">
        <v>209</v>
      </c>
      <c r="K796" s="2">
        <v>78</v>
      </c>
      <c r="L796" s="2">
        <v>187</v>
      </c>
      <c r="M796" s="2">
        <v>27</v>
      </c>
      <c r="N796" s="2">
        <v>23</v>
      </c>
    </row>
    <row r="797" spans="1:14" x14ac:dyDescent="0.35">
      <c r="A797" s="2">
        <v>1000</v>
      </c>
      <c r="B797" s="2">
        <v>1460</v>
      </c>
      <c r="C797" s="2">
        <v>98.283005000000003</v>
      </c>
      <c r="D797" s="2">
        <v>207</v>
      </c>
      <c r="E797" s="2">
        <v>53</v>
      </c>
      <c r="F797" s="2">
        <v>113</v>
      </c>
      <c r="G797" s="2">
        <v>161</v>
      </c>
      <c r="H797" s="2">
        <v>121</v>
      </c>
      <c r="I797" s="2">
        <v>15</v>
      </c>
      <c r="J797" s="2">
        <v>209</v>
      </c>
      <c r="K797" s="2">
        <v>78</v>
      </c>
      <c r="L797" s="2">
        <v>187</v>
      </c>
      <c r="M797" s="2">
        <v>27</v>
      </c>
      <c r="N797" s="2">
        <v>23</v>
      </c>
    </row>
    <row r="798" spans="1:14" x14ac:dyDescent="0.35">
      <c r="A798" s="2">
        <v>1000</v>
      </c>
      <c r="B798" s="2">
        <v>1450</v>
      </c>
      <c r="C798" s="2">
        <v>98.283057999999997</v>
      </c>
      <c r="D798" s="2">
        <v>207</v>
      </c>
      <c r="E798" s="2">
        <v>53</v>
      </c>
      <c r="F798" s="2">
        <v>113</v>
      </c>
      <c r="G798" s="2">
        <v>161</v>
      </c>
      <c r="H798" s="2">
        <v>121</v>
      </c>
      <c r="I798" s="2">
        <v>15</v>
      </c>
      <c r="J798" s="2">
        <v>209</v>
      </c>
      <c r="K798" s="2">
        <v>78</v>
      </c>
      <c r="L798" s="2">
        <v>187</v>
      </c>
      <c r="M798" s="2">
        <v>27</v>
      </c>
      <c r="N798" s="2">
        <v>23</v>
      </c>
    </row>
    <row r="799" spans="1:14" x14ac:dyDescent="0.35">
      <c r="A799" s="2">
        <v>1000</v>
      </c>
      <c r="B799" s="2">
        <v>1440</v>
      </c>
      <c r="C799" s="2">
        <v>98.283119999999997</v>
      </c>
      <c r="D799" s="2">
        <v>207</v>
      </c>
      <c r="E799" s="2">
        <v>53</v>
      </c>
      <c r="F799" s="2">
        <v>113</v>
      </c>
      <c r="G799" s="2">
        <v>161</v>
      </c>
      <c r="H799" s="2">
        <v>121</v>
      </c>
      <c r="I799" s="2">
        <v>15</v>
      </c>
      <c r="J799" s="2">
        <v>209</v>
      </c>
      <c r="K799" s="2">
        <v>78</v>
      </c>
      <c r="L799" s="2">
        <v>187</v>
      </c>
      <c r="M799" s="2">
        <v>27</v>
      </c>
      <c r="N799" s="2">
        <v>23</v>
      </c>
    </row>
    <row r="800" spans="1:14" x14ac:dyDescent="0.35">
      <c r="A800" s="2">
        <v>1000</v>
      </c>
      <c r="B800" s="2">
        <v>1430</v>
      </c>
      <c r="C800" s="2">
        <v>98.283190000000005</v>
      </c>
      <c r="D800" s="2">
        <v>207</v>
      </c>
      <c r="E800" s="2">
        <v>53</v>
      </c>
      <c r="F800" s="2">
        <v>113</v>
      </c>
      <c r="G800" s="2">
        <v>161</v>
      </c>
      <c r="H800" s="2">
        <v>121</v>
      </c>
      <c r="I800" s="2">
        <v>15</v>
      </c>
      <c r="J800" s="2">
        <v>209</v>
      </c>
      <c r="K800" s="2">
        <v>78</v>
      </c>
      <c r="L800" s="2">
        <v>187</v>
      </c>
      <c r="M800" s="2">
        <v>27</v>
      </c>
      <c r="N800" s="2">
        <v>23</v>
      </c>
    </row>
    <row r="801" spans="1:14" x14ac:dyDescent="0.35">
      <c r="A801" s="2">
        <v>1000</v>
      </c>
      <c r="B801" s="2">
        <v>1420</v>
      </c>
      <c r="C801" s="2">
        <v>98.283269000000004</v>
      </c>
      <c r="D801" s="2">
        <v>207</v>
      </c>
      <c r="E801" s="2">
        <v>53</v>
      </c>
      <c r="F801" s="2">
        <v>113</v>
      </c>
      <c r="G801" s="2">
        <v>161</v>
      </c>
      <c r="H801" s="2">
        <v>121</v>
      </c>
      <c r="I801" s="2">
        <v>15</v>
      </c>
      <c r="J801" s="2">
        <v>209</v>
      </c>
      <c r="K801" s="2">
        <v>78</v>
      </c>
      <c r="L801" s="2">
        <v>187</v>
      </c>
      <c r="M801" s="2">
        <v>27</v>
      </c>
      <c r="N801" s="2">
        <v>23</v>
      </c>
    </row>
    <row r="802" spans="1:14" x14ac:dyDescent="0.35">
      <c r="A802" s="2">
        <v>1000</v>
      </c>
      <c r="B802" s="2">
        <v>1410</v>
      </c>
      <c r="C802" s="2">
        <v>98.283356999999995</v>
      </c>
      <c r="D802" s="2">
        <v>207</v>
      </c>
      <c r="E802" s="2">
        <v>53</v>
      </c>
      <c r="F802" s="2">
        <v>113</v>
      </c>
      <c r="G802" s="2">
        <v>161</v>
      </c>
      <c r="H802" s="2">
        <v>121</v>
      </c>
      <c r="I802" s="2">
        <v>15</v>
      </c>
      <c r="J802" s="2">
        <v>209</v>
      </c>
      <c r="K802" s="2">
        <v>78</v>
      </c>
      <c r="L802" s="2">
        <v>187</v>
      </c>
      <c r="M802" s="2">
        <v>27</v>
      </c>
      <c r="N802" s="2">
        <v>23</v>
      </c>
    </row>
    <row r="803" spans="1:14" x14ac:dyDescent="0.35">
      <c r="A803" s="2">
        <v>1000</v>
      </c>
      <c r="B803" s="2">
        <v>1400</v>
      </c>
      <c r="C803" s="2">
        <v>98.283454000000006</v>
      </c>
      <c r="D803" s="2">
        <v>207</v>
      </c>
      <c r="E803" s="2">
        <v>53</v>
      </c>
      <c r="F803" s="2">
        <v>113</v>
      </c>
      <c r="G803" s="2">
        <v>161</v>
      </c>
      <c r="H803" s="2">
        <v>121</v>
      </c>
      <c r="I803" s="2">
        <v>15</v>
      </c>
      <c r="J803" s="2">
        <v>209</v>
      </c>
      <c r="K803" s="2">
        <v>78</v>
      </c>
      <c r="L803" s="2">
        <v>187</v>
      </c>
      <c r="M803" s="2">
        <v>27</v>
      </c>
      <c r="N803" s="2">
        <v>23</v>
      </c>
    </row>
    <row r="804" spans="1:14" x14ac:dyDescent="0.35">
      <c r="A804" s="2">
        <v>1000</v>
      </c>
      <c r="B804" s="2">
        <v>1390</v>
      </c>
      <c r="C804" s="2">
        <v>98.283561000000006</v>
      </c>
      <c r="D804" s="2">
        <v>207</v>
      </c>
      <c r="E804" s="2">
        <v>53</v>
      </c>
      <c r="F804" s="2">
        <v>113</v>
      </c>
      <c r="G804" s="2">
        <v>161</v>
      </c>
      <c r="H804" s="2">
        <v>121</v>
      </c>
      <c r="I804" s="2">
        <v>15</v>
      </c>
      <c r="J804" s="2">
        <v>209</v>
      </c>
      <c r="K804" s="2">
        <v>78</v>
      </c>
      <c r="L804" s="2">
        <v>187</v>
      </c>
      <c r="M804" s="2">
        <v>27</v>
      </c>
      <c r="N804" s="2">
        <v>23</v>
      </c>
    </row>
    <row r="805" spans="1:14" x14ac:dyDescent="0.35">
      <c r="A805" s="2">
        <v>1000</v>
      </c>
      <c r="B805" s="2">
        <v>1380</v>
      </c>
      <c r="C805" s="2">
        <v>98.283676999999997</v>
      </c>
      <c r="D805" s="2">
        <v>207</v>
      </c>
      <c r="E805" s="2">
        <v>53</v>
      </c>
      <c r="F805" s="2">
        <v>113</v>
      </c>
      <c r="G805" s="2">
        <v>161</v>
      </c>
      <c r="H805" s="2">
        <v>121</v>
      </c>
      <c r="I805" s="2">
        <v>15</v>
      </c>
      <c r="J805" s="2">
        <v>209</v>
      </c>
      <c r="K805" s="2">
        <v>78</v>
      </c>
      <c r="L805" s="2">
        <v>187</v>
      </c>
      <c r="M805" s="2">
        <v>27</v>
      </c>
      <c r="N805" s="2">
        <v>23</v>
      </c>
    </row>
    <row r="806" spans="1:14" x14ac:dyDescent="0.35">
      <c r="A806" s="2">
        <v>1000</v>
      </c>
      <c r="B806" s="2">
        <v>1370</v>
      </c>
      <c r="C806" s="2">
        <v>98.283804000000003</v>
      </c>
      <c r="D806" s="2">
        <v>207</v>
      </c>
      <c r="E806" s="2">
        <v>53</v>
      </c>
      <c r="F806" s="2">
        <v>113</v>
      </c>
      <c r="G806" s="2">
        <v>161</v>
      </c>
      <c r="H806" s="2">
        <v>121</v>
      </c>
      <c r="I806" s="2">
        <v>15</v>
      </c>
      <c r="J806" s="2">
        <v>209</v>
      </c>
      <c r="K806" s="2">
        <v>78</v>
      </c>
      <c r="L806" s="2">
        <v>187</v>
      </c>
      <c r="M806" s="2">
        <v>27</v>
      </c>
      <c r="N806" s="2">
        <v>23</v>
      </c>
    </row>
    <row r="807" spans="1:14" x14ac:dyDescent="0.35">
      <c r="A807" s="2">
        <v>1000</v>
      </c>
      <c r="B807" s="2">
        <v>1360</v>
      </c>
      <c r="C807" s="2">
        <v>98.283940999999999</v>
      </c>
      <c r="D807" s="2">
        <v>207</v>
      </c>
      <c r="E807" s="2">
        <v>53</v>
      </c>
      <c r="F807" s="2">
        <v>113</v>
      </c>
      <c r="G807" s="2">
        <v>161</v>
      </c>
      <c r="H807" s="2">
        <v>121</v>
      </c>
      <c r="I807" s="2">
        <v>15</v>
      </c>
      <c r="J807" s="2">
        <v>209</v>
      </c>
      <c r="K807" s="2">
        <v>78</v>
      </c>
      <c r="L807" s="2">
        <v>187</v>
      </c>
      <c r="M807" s="2">
        <v>27</v>
      </c>
      <c r="N807" s="2">
        <v>23</v>
      </c>
    </row>
    <row r="808" spans="1:14" x14ac:dyDescent="0.35">
      <c r="A808" s="2">
        <v>1000</v>
      </c>
      <c r="B808" s="2">
        <v>1350</v>
      </c>
      <c r="C808" s="2">
        <v>98.284088999999994</v>
      </c>
      <c r="D808" s="2">
        <v>207</v>
      </c>
      <c r="E808" s="2">
        <v>53</v>
      </c>
      <c r="F808" s="2">
        <v>113</v>
      </c>
      <c r="G808" s="2">
        <v>161</v>
      </c>
      <c r="H808" s="2">
        <v>121</v>
      </c>
      <c r="I808" s="2">
        <v>15</v>
      </c>
      <c r="J808" s="2">
        <v>209</v>
      </c>
      <c r="K808" s="2">
        <v>78</v>
      </c>
      <c r="L808" s="2">
        <v>187</v>
      </c>
      <c r="M808" s="2">
        <v>27</v>
      </c>
      <c r="N808" s="2">
        <v>23</v>
      </c>
    </row>
    <row r="809" spans="1:14" x14ac:dyDescent="0.35">
      <c r="A809" s="2">
        <v>1000</v>
      </c>
      <c r="B809" s="2">
        <v>1340</v>
      </c>
      <c r="C809" s="2">
        <v>98.284248000000005</v>
      </c>
      <c r="D809" s="2">
        <v>207</v>
      </c>
      <c r="E809" s="2">
        <v>53</v>
      </c>
      <c r="F809" s="2">
        <v>113</v>
      </c>
      <c r="G809" s="2">
        <v>161</v>
      </c>
      <c r="H809" s="2">
        <v>121</v>
      </c>
      <c r="I809" s="2">
        <v>15</v>
      </c>
      <c r="J809" s="2">
        <v>209</v>
      </c>
      <c r="K809" s="2">
        <v>78</v>
      </c>
      <c r="L809" s="2">
        <v>187</v>
      </c>
      <c r="M809" s="2">
        <v>27</v>
      </c>
      <c r="N809" s="2">
        <v>23</v>
      </c>
    </row>
    <row r="810" spans="1:14" x14ac:dyDescent="0.35">
      <c r="A810" s="2">
        <v>1000</v>
      </c>
      <c r="B810" s="2">
        <v>1330</v>
      </c>
      <c r="C810" s="2">
        <v>98.284417000000005</v>
      </c>
      <c r="D810" s="2">
        <v>207</v>
      </c>
      <c r="E810" s="2">
        <v>53</v>
      </c>
      <c r="F810" s="2">
        <v>113</v>
      </c>
      <c r="G810" s="2">
        <v>161</v>
      </c>
      <c r="H810" s="2">
        <v>121</v>
      </c>
      <c r="I810" s="2">
        <v>15</v>
      </c>
      <c r="J810" s="2">
        <v>209</v>
      </c>
      <c r="K810" s="2">
        <v>78</v>
      </c>
      <c r="L810" s="2">
        <v>187</v>
      </c>
      <c r="M810" s="2">
        <v>27</v>
      </c>
      <c r="N810" s="2">
        <v>23</v>
      </c>
    </row>
    <row r="811" spans="1:14" x14ac:dyDescent="0.35">
      <c r="A811" s="2">
        <v>1000</v>
      </c>
      <c r="B811" s="2">
        <v>1320</v>
      </c>
      <c r="C811" s="2">
        <v>98.284599</v>
      </c>
      <c r="D811" s="2">
        <v>207</v>
      </c>
      <c r="E811" s="2">
        <v>53</v>
      </c>
      <c r="F811" s="2">
        <v>113</v>
      </c>
      <c r="G811" s="2">
        <v>161</v>
      </c>
      <c r="H811" s="2">
        <v>121</v>
      </c>
      <c r="I811" s="2">
        <v>15</v>
      </c>
      <c r="J811" s="2">
        <v>209</v>
      </c>
      <c r="K811" s="2">
        <v>78</v>
      </c>
      <c r="L811" s="2">
        <v>187</v>
      </c>
      <c r="M811" s="2">
        <v>27</v>
      </c>
      <c r="N811" s="2">
        <v>23</v>
      </c>
    </row>
    <row r="812" spans="1:14" x14ac:dyDescent="0.35">
      <c r="A812" s="2">
        <v>1000</v>
      </c>
      <c r="B812" s="2">
        <v>1310</v>
      </c>
      <c r="C812" s="2">
        <v>98.284791999999996</v>
      </c>
      <c r="D812" s="2">
        <v>207</v>
      </c>
      <c r="E812" s="2">
        <v>53</v>
      </c>
      <c r="F812" s="2">
        <v>113</v>
      </c>
      <c r="G812" s="2">
        <v>161</v>
      </c>
      <c r="H812" s="2">
        <v>121</v>
      </c>
      <c r="I812" s="2">
        <v>15</v>
      </c>
      <c r="J812" s="2">
        <v>209</v>
      </c>
      <c r="K812" s="2">
        <v>78</v>
      </c>
      <c r="L812" s="2">
        <v>187</v>
      </c>
      <c r="M812" s="2">
        <v>27</v>
      </c>
      <c r="N812" s="2">
        <v>23</v>
      </c>
    </row>
    <row r="813" spans="1:14" x14ac:dyDescent="0.35">
      <c r="A813" s="2">
        <v>1000</v>
      </c>
      <c r="B813" s="2">
        <v>1300</v>
      </c>
      <c r="C813" s="2">
        <v>98.284998000000002</v>
      </c>
      <c r="D813" s="2">
        <v>207</v>
      </c>
      <c r="E813" s="2">
        <v>53</v>
      </c>
      <c r="F813" s="2">
        <v>113</v>
      </c>
      <c r="G813" s="2">
        <v>161</v>
      </c>
      <c r="H813" s="2">
        <v>121</v>
      </c>
      <c r="I813" s="2">
        <v>15</v>
      </c>
      <c r="J813" s="2">
        <v>209</v>
      </c>
      <c r="K813" s="2">
        <v>78</v>
      </c>
      <c r="L813" s="2">
        <v>187</v>
      </c>
      <c r="M813" s="2">
        <v>27</v>
      </c>
      <c r="N813" s="2">
        <v>23</v>
      </c>
    </row>
    <row r="814" spans="1:14" x14ac:dyDescent="0.35">
      <c r="A814" s="2">
        <v>1000</v>
      </c>
      <c r="B814" s="2">
        <v>1290</v>
      </c>
      <c r="C814" s="2">
        <v>98.285216000000005</v>
      </c>
      <c r="D814" s="2">
        <v>207</v>
      </c>
      <c r="E814" s="2">
        <v>53</v>
      </c>
      <c r="F814" s="2">
        <v>113</v>
      </c>
      <c r="G814" s="2">
        <v>161</v>
      </c>
      <c r="H814" s="2">
        <v>121</v>
      </c>
      <c r="I814" s="2">
        <v>15</v>
      </c>
      <c r="J814" s="2">
        <v>209</v>
      </c>
      <c r="K814" s="2">
        <v>78</v>
      </c>
      <c r="L814" s="2">
        <v>187</v>
      </c>
      <c r="M814" s="2">
        <v>27</v>
      </c>
      <c r="N814" s="2">
        <v>23</v>
      </c>
    </row>
    <row r="815" spans="1:14" x14ac:dyDescent="0.35">
      <c r="A815" s="2">
        <v>1000</v>
      </c>
      <c r="B815" s="2">
        <v>1280</v>
      </c>
      <c r="C815" s="2">
        <v>98.285447000000005</v>
      </c>
      <c r="D815" s="2">
        <v>207</v>
      </c>
      <c r="E815" s="2">
        <v>53</v>
      </c>
      <c r="F815" s="2">
        <v>113</v>
      </c>
      <c r="G815" s="2">
        <v>161</v>
      </c>
      <c r="H815" s="2">
        <v>121</v>
      </c>
      <c r="I815" s="2">
        <v>15</v>
      </c>
      <c r="J815" s="2">
        <v>209</v>
      </c>
      <c r="K815" s="2">
        <v>78</v>
      </c>
      <c r="L815" s="2">
        <v>187</v>
      </c>
      <c r="M815" s="2">
        <v>27</v>
      </c>
      <c r="N815" s="2">
        <v>23</v>
      </c>
    </row>
    <row r="816" spans="1:14" x14ac:dyDescent="0.35">
      <c r="A816" s="2">
        <v>1000</v>
      </c>
      <c r="B816" s="2">
        <v>1270</v>
      </c>
      <c r="C816" s="2">
        <v>98.285691</v>
      </c>
      <c r="D816" s="2">
        <v>207</v>
      </c>
      <c r="E816" s="2">
        <v>53</v>
      </c>
      <c r="F816" s="2">
        <v>113</v>
      </c>
      <c r="G816" s="2">
        <v>161</v>
      </c>
      <c r="H816" s="2">
        <v>121</v>
      </c>
      <c r="I816" s="2">
        <v>15</v>
      </c>
      <c r="J816" s="2">
        <v>209</v>
      </c>
      <c r="K816" s="2">
        <v>78</v>
      </c>
      <c r="L816" s="2">
        <v>187</v>
      </c>
      <c r="M816" s="2">
        <v>27</v>
      </c>
      <c r="N816" s="2">
        <v>23</v>
      </c>
    </row>
    <row r="817" spans="1:14" x14ac:dyDescent="0.35">
      <c r="A817" s="2">
        <v>1000</v>
      </c>
      <c r="B817" s="2">
        <v>1260</v>
      </c>
      <c r="C817" s="2">
        <v>98.285949000000002</v>
      </c>
      <c r="D817" s="2">
        <v>207</v>
      </c>
      <c r="E817" s="2">
        <v>53</v>
      </c>
      <c r="F817" s="2">
        <v>113</v>
      </c>
      <c r="G817" s="2">
        <v>161</v>
      </c>
      <c r="H817" s="2">
        <v>121</v>
      </c>
      <c r="I817" s="2">
        <v>15</v>
      </c>
      <c r="J817" s="2">
        <v>209</v>
      </c>
      <c r="K817" s="2">
        <v>78</v>
      </c>
      <c r="L817" s="2">
        <v>187</v>
      </c>
      <c r="M817" s="2">
        <v>27</v>
      </c>
      <c r="N817" s="2">
        <v>23</v>
      </c>
    </row>
    <row r="818" spans="1:14" x14ac:dyDescent="0.35">
      <c r="A818" s="2">
        <v>1000</v>
      </c>
      <c r="B818" s="2">
        <v>1250</v>
      </c>
      <c r="C818" s="2">
        <v>98.286221999999995</v>
      </c>
      <c r="D818" s="2">
        <v>207</v>
      </c>
      <c r="E818" s="2">
        <v>53</v>
      </c>
      <c r="F818" s="2">
        <v>113</v>
      </c>
      <c r="G818" s="2">
        <v>161</v>
      </c>
      <c r="H818" s="2">
        <v>121</v>
      </c>
      <c r="I818" s="2">
        <v>15</v>
      </c>
      <c r="J818" s="2">
        <v>209</v>
      </c>
      <c r="K818" s="2">
        <v>78</v>
      </c>
      <c r="L818" s="2">
        <v>187</v>
      </c>
      <c r="M818" s="2">
        <v>27</v>
      </c>
      <c r="N818" s="2">
        <v>23</v>
      </c>
    </row>
    <row r="819" spans="1:14" x14ac:dyDescent="0.35">
      <c r="A819" s="2">
        <v>1000</v>
      </c>
      <c r="B819" s="2">
        <v>1240</v>
      </c>
      <c r="C819" s="2">
        <v>98.286508999999995</v>
      </c>
      <c r="D819" s="2">
        <v>207</v>
      </c>
      <c r="E819" s="2">
        <v>53</v>
      </c>
      <c r="F819" s="2">
        <v>113</v>
      </c>
      <c r="G819" s="2">
        <v>161</v>
      </c>
      <c r="H819" s="2">
        <v>121</v>
      </c>
      <c r="I819" s="2">
        <v>15</v>
      </c>
      <c r="J819" s="2">
        <v>209</v>
      </c>
      <c r="K819" s="2">
        <v>78</v>
      </c>
      <c r="L819" s="2">
        <v>187</v>
      </c>
      <c r="M819" s="2">
        <v>27</v>
      </c>
      <c r="N819" s="2">
        <v>23</v>
      </c>
    </row>
    <row r="820" spans="1:14" x14ac:dyDescent="0.35">
      <c r="A820" s="2">
        <v>1000</v>
      </c>
      <c r="B820" s="2">
        <v>1230</v>
      </c>
      <c r="C820" s="2">
        <v>97.590812</v>
      </c>
      <c r="D820" s="2">
        <v>208.38499999999999</v>
      </c>
      <c r="E820" s="2">
        <v>53</v>
      </c>
      <c r="F820" s="2">
        <v>106.663</v>
      </c>
      <c r="G820" s="2">
        <v>162.14699999999999</v>
      </c>
      <c r="H820" s="2">
        <v>121.86199999999999</v>
      </c>
      <c r="I820" s="2">
        <v>15.1068</v>
      </c>
      <c r="J820" s="2">
        <v>210.488</v>
      </c>
      <c r="K820" s="2">
        <v>78.55</v>
      </c>
      <c r="L820" s="2">
        <v>188.33199999999999</v>
      </c>
      <c r="M820" s="2">
        <v>27.191400000000002</v>
      </c>
      <c r="N820" s="2">
        <v>23.163799999999998</v>
      </c>
    </row>
    <row r="821" spans="1:14" x14ac:dyDescent="0.35">
      <c r="A821" s="2">
        <v>1000</v>
      </c>
      <c r="B821" s="2">
        <v>1220</v>
      </c>
      <c r="C821" s="2">
        <v>96.783124999999998</v>
      </c>
      <c r="D821" s="2">
        <v>210.018</v>
      </c>
      <c r="E821" s="2">
        <v>53</v>
      </c>
      <c r="F821" s="2">
        <v>99.736099999999993</v>
      </c>
      <c r="G821" s="2">
        <v>163.499</v>
      </c>
      <c r="H821" s="2">
        <v>122.878</v>
      </c>
      <c r="I821" s="2">
        <v>15.232799999999999</v>
      </c>
      <c r="J821" s="2">
        <v>212.24299999999999</v>
      </c>
      <c r="K821" s="2">
        <v>79.198300000000003</v>
      </c>
      <c r="L821" s="2">
        <v>189.90100000000001</v>
      </c>
      <c r="M821" s="2">
        <v>27.416899999999998</v>
      </c>
      <c r="N821" s="2">
        <v>23.356999999999999</v>
      </c>
    </row>
    <row r="822" spans="1:14" x14ac:dyDescent="0.35">
      <c r="A822" s="2">
        <v>1000</v>
      </c>
      <c r="B822" s="2">
        <v>1210</v>
      </c>
      <c r="C822" s="2">
        <v>96.008933999999996</v>
      </c>
      <c r="D822" s="2">
        <v>211.608</v>
      </c>
      <c r="E822" s="2">
        <v>53</v>
      </c>
      <c r="F822" s="2">
        <v>93.462299999999999</v>
      </c>
      <c r="G822" s="2">
        <v>164.816</v>
      </c>
      <c r="H822" s="2">
        <v>123.86799999999999</v>
      </c>
      <c r="I822" s="2">
        <v>15.355499999999999</v>
      </c>
      <c r="J822" s="2">
        <v>213.953</v>
      </c>
      <c r="K822" s="2">
        <v>79.83</v>
      </c>
      <c r="L822" s="2">
        <v>191.43100000000001</v>
      </c>
      <c r="M822" s="2">
        <v>27.636700000000001</v>
      </c>
      <c r="N822" s="2">
        <v>23.545100000000001</v>
      </c>
    </row>
    <row r="823" spans="1:14" x14ac:dyDescent="0.35">
      <c r="A823" s="2">
        <v>1000</v>
      </c>
      <c r="B823" s="2">
        <v>1200</v>
      </c>
      <c r="C823" s="2">
        <v>95.266650999999996</v>
      </c>
      <c r="D823" s="2">
        <v>213.155</v>
      </c>
      <c r="E823" s="2">
        <v>53</v>
      </c>
      <c r="F823" s="2">
        <v>87.768000000000001</v>
      </c>
      <c r="G823" s="2">
        <v>166.09899999999999</v>
      </c>
      <c r="H823" s="2">
        <v>124.83199999999999</v>
      </c>
      <c r="I823" s="2">
        <v>15.475</v>
      </c>
      <c r="J823" s="2">
        <v>215.61799999999999</v>
      </c>
      <c r="K823" s="2">
        <v>80.445099999999996</v>
      </c>
      <c r="L823" s="2">
        <v>192.92099999999999</v>
      </c>
      <c r="M823" s="2">
        <v>27.8508</v>
      </c>
      <c r="N823" s="2">
        <v>23.728400000000001</v>
      </c>
    </row>
    <row r="824" spans="1:14" x14ac:dyDescent="0.35">
      <c r="A824" s="2">
        <v>1000</v>
      </c>
      <c r="B824" s="2">
        <v>1190</v>
      </c>
      <c r="C824" s="2">
        <v>94.538674</v>
      </c>
      <c r="D824" s="2">
        <v>214.69900000000001</v>
      </c>
      <c r="E824" s="2">
        <v>52.988199999999999</v>
      </c>
      <c r="F824" s="2">
        <v>82.641300000000001</v>
      </c>
      <c r="G824" s="2">
        <v>167.37700000000001</v>
      </c>
      <c r="H824" s="2">
        <v>125.79300000000001</v>
      </c>
      <c r="I824" s="2">
        <v>15.593999999999999</v>
      </c>
      <c r="J824" s="2">
        <v>217.27699999999999</v>
      </c>
      <c r="K824" s="2">
        <v>81.058099999999996</v>
      </c>
      <c r="L824" s="2">
        <v>194.405</v>
      </c>
      <c r="M824" s="2">
        <v>28.064</v>
      </c>
      <c r="N824" s="2">
        <v>23.911000000000001</v>
      </c>
    </row>
    <row r="825" spans="1:14" x14ac:dyDescent="0.35">
      <c r="A825" s="2">
        <v>1000</v>
      </c>
      <c r="B825" s="2">
        <v>1180</v>
      </c>
      <c r="C825" s="2">
        <v>93.838624999999993</v>
      </c>
      <c r="D825" s="2">
        <v>216.20599999999999</v>
      </c>
      <c r="E825" s="2">
        <v>52.975299999999997</v>
      </c>
      <c r="F825" s="2">
        <v>77.974400000000003</v>
      </c>
      <c r="G825" s="2">
        <v>168.625</v>
      </c>
      <c r="H825" s="2">
        <v>126.73</v>
      </c>
      <c r="I825" s="2">
        <v>15.7102</v>
      </c>
      <c r="J825" s="2">
        <v>218.89599999999999</v>
      </c>
      <c r="K825" s="2">
        <v>81.656300000000002</v>
      </c>
      <c r="L825" s="2">
        <v>195.85300000000001</v>
      </c>
      <c r="M825" s="2">
        <v>28.272200000000002</v>
      </c>
      <c r="N825" s="2">
        <v>24.089200000000002</v>
      </c>
    </row>
    <row r="826" spans="1:14" x14ac:dyDescent="0.35">
      <c r="A826" s="2">
        <v>1000</v>
      </c>
      <c r="B826" s="2">
        <v>1170</v>
      </c>
      <c r="C826" s="2">
        <v>93.166506999999996</v>
      </c>
      <c r="D826" s="2">
        <v>217.673</v>
      </c>
      <c r="E826" s="2">
        <v>52.962299999999999</v>
      </c>
      <c r="F826" s="2">
        <v>73.714299999999994</v>
      </c>
      <c r="G826" s="2">
        <v>169.84</v>
      </c>
      <c r="H826" s="2">
        <v>127.64400000000001</v>
      </c>
      <c r="I826" s="2">
        <v>15.823399999999999</v>
      </c>
      <c r="J826" s="2">
        <v>220.47300000000001</v>
      </c>
      <c r="K826" s="2">
        <v>82.239099999999993</v>
      </c>
      <c r="L826" s="2">
        <v>197.26400000000001</v>
      </c>
      <c r="M826" s="2">
        <v>28.474900000000002</v>
      </c>
      <c r="N826" s="2">
        <v>24.262799999999999</v>
      </c>
    </row>
    <row r="827" spans="1:14" x14ac:dyDescent="0.35">
      <c r="A827" s="2">
        <v>1000</v>
      </c>
      <c r="B827" s="2">
        <v>1160</v>
      </c>
      <c r="C827" s="2">
        <v>92.520989999999998</v>
      </c>
      <c r="D827" s="2">
        <v>219.102</v>
      </c>
      <c r="E827" s="2">
        <v>52.949100000000001</v>
      </c>
      <c r="F827" s="2">
        <v>69.818600000000004</v>
      </c>
      <c r="G827" s="2">
        <v>171.024</v>
      </c>
      <c r="H827" s="2">
        <v>128.53299999999999</v>
      </c>
      <c r="I827" s="2">
        <v>15.9337</v>
      </c>
      <c r="J827" s="2">
        <v>222.01</v>
      </c>
      <c r="K827" s="2">
        <v>82.806799999999996</v>
      </c>
      <c r="L827" s="2">
        <v>198.63900000000001</v>
      </c>
      <c r="M827" s="2">
        <v>28.6724</v>
      </c>
      <c r="N827" s="2">
        <v>24.431999999999999</v>
      </c>
    </row>
    <row r="828" spans="1:14" x14ac:dyDescent="0.35">
      <c r="A828" s="2">
        <v>1000</v>
      </c>
      <c r="B828" s="2">
        <v>1150</v>
      </c>
      <c r="C828" s="2">
        <v>90.342394999999996</v>
      </c>
      <c r="D828" s="2">
        <v>224.256</v>
      </c>
      <c r="E828" s="2">
        <v>53.660299999999999</v>
      </c>
      <c r="F828" s="2">
        <v>65.653099999999995</v>
      </c>
      <c r="G828" s="2">
        <v>175.14599999999999</v>
      </c>
      <c r="H828" s="2">
        <v>131.631</v>
      </c>
      <c r="I828" s="2">
        <v>16.310700000000001</v>
      </c>
      <c r="J828" s="2">
        <v>220.96899999999999</v>
      </c>
      <c r="K828" s="2">
        <v>84.782399999999996</v>
      </c>
      <c r="L828" s="2">
        <v>202.46</v>
      </c>
      <c r="M828" s="2">
        <v>29.349399999999999</v>
      </c>
      <c r="N828" s="2">
        <v>25.020800000000001</v>
      </c>
    </row>
    <row r="829" spans="1:14" x14ac:dyDescent="0.35">
      <c r="A829" s="2">
        <v>1000</v>
      </c>
      <c r="B829" s="2">
        <v>1140</v>
      </c>
      <c r="C829" s="2">
        <v>84.037711999999999</v>
      </c>
      <c r="D829" s="2">
        <v>240.78700000000001</v>
      </c>
      <c r="E829" s="2">
        <v>56.521799999999999</v>
      </c>
      <c r="F829" s="2">
        <v>60.550400000000003</v>
      </c>
      <c r="G829" s="2">
        <v>188.255</v>
      </c>
      <c r="H829" s="2">
        <v>141.48400000000001</v>
      </c>
      <c r="I829" s="2">
        <v>17.5014</v>
      </c>
      <c r="J829" s="2">
        <v>213.10300000000001</v>
      </c>
      <c r="K829" s="2">
        <v>91.060100000000006</v>
      </c>
      <c r="L829" s="2">
        <v>213.57599999999999</v>
      </c>
      <c r="M829" s="2">
        <v>31.4893</v>
      </c>
      <c r="N829" s="2">
        <v>26.893599999999999</v>
      </c>
    </row>
    <row r="830" spans="1:14" x14ac:dyDescent="0.35">
      <c r="A830" s="2">
        <v>1000</v>
      </c>
      <c r="B830" s="2">
        <v>1130</v>
      </c>
      <c r="C830" s="2">
        <v>78.551181</v>
      </c>
      <c r="D830" s="2">
        <v>257.108</v>
      </c>
      <c r="E830" s="2">
        <v>59.296999999999997</v>
      </c>
      <c r="F830" s="2">
        <v>56.183199999999999</v>
      </c>
      <c r="G830" s="2">
        <v>201.21100000000001</v>
      </c>
      <c r="H830" s="2">
        <v>151.221</v>
      </c>
      <c r="I830" s="2">
        <v>18.676200000000001</v>
      </c>
      <c r="J830" s="2">
        <v>206.07900000000001</v>
      </c>
      <c r="K830" s="2">
        <v>97.259699999999995</v>
      </c>
      <c r="L830" s="2">
        <v>224.37</v>
      </c>
      <c r="M830" s="2">
        <v>33.600499999999997</v>
      </c>
      <c r="N830" s="2">
        <v>28.744399999999999</v>
      </c>
    </row>
    <row r="831" spans="1:14" x14ac:dyDescent="0.35">
      <c r="A831" s="2">
        <v>1000</v>
      </c>
      <c r="B831" s="2">
        <v>1120</v>
      </c>
      <c r="C831" s="2">
        <v>72.711005999999998</v>
      </c>
      <c r="D831" s="2">
        <v>267.34699999999998</v>
      </c>
      <c r="E831" s="2">
        <v>59.897199999999998</v>
      </c>
      <c r="F831" s="2">
        <v>44.722200000000001</v>
      </c>
      <c r="G831" s="2">
        <v>214.977</v>
      </c>
      <c r="H831" s="2">
        <v>163.23400000000001</v>
      </c>
      <c r="I831" s="2">
        <v>20.1342</v>
      </c>
      <c r="J831" s="2">
        <v>204.68700000000001</v>
      </c>
      <c r="K831" s="2">
        <v>104.633</v>
      </c>
      <c r="L831" s="2">
        <v>238.91</v>
      </c>
      <c r="M831" s="2">
        <v>36.0167</v>
      </c>
      <c r="N831" s="2">
        <v>31.027999999999999</v>
      </c>
    </row>
    <row r="832" spans="1:14" x14ac:dyDescent="0.35">
      <c r="A832" s="2">
        <v>1000</v>
      </c>
      <c r="B832" s="2">
        <v>1110</v>
      </c>
      <c r="C832" s="2">
        <v>67.534308999999993</v>
      </c>
      <c r="D832" s="2">
        <v>275.96699999999998</v>
      </c>
      <c r="E832" s="2">
        <v>60.05</v>
      </c>
      <c r="F832" s="2">
        <v>35.355800000000002</v>
      </c>
      <c r="G832" s="2">
        <v>228.49700000000001</v>
      </c>
      <c r="H832" s="2">
        <v>175.446</v>
      </c>
      <c r="I832" s="2">
        <v>21.616199999999999</v>
      </c>
      <c r="J832" s="2">
        <v>204.43</v>
      </c>
      <c r="K832" s="2">
        <v>112.063</v>
      </c>
      <c r="L832" s="2">
        <v>253.749</v>
      </c>
      <c r="M832" s="2">
        <v>38.428600000000003</v>
      </c>
      <c r="N832" s="2">
        <v>33.349200000000003</v>
      </c>
    </row>
    <row r="833" spans="1:14" x14ac:dyDescent="0.35">
      <c r="A833" s="2">
        <v>1000</v>
      </c>
      <c r="B833" s="2">
        <v>1100</v>
      </c>
      <c r="C833" s="2">
        <v>63.080258000000001</v>
      </c>
      <c r="D833" s="2">
        <v>284.46699999999998</v>
      </c>
      <c r="E833" s="2">
        <v>60.287300000000002</v>
      </c>
      <c r="F833" s="2">
        <v>28.511600000000001</v>
      </c>
      <c r="G833" s="2">
        <v>241.816</v>
      </c>
      <c r="H833" s="2">
        <v>187.53899999999999</v>
      </c>
      <c r="I833" s="2">
        <v>23.081900000000001</v>
      </c>
      <c r="J833" s="2">
        <v>203.91300000000001</v>
      </c>
      <c r="K833" s="2">
        <v>119.405</v>
      </c>
      <c r="L833" s="2">
        <v>268.21699999999998</v>
      </c>
      <c r="M833" s="2">
        <v>40.8063</v>
      </c>
      <c r="N833" s="2">
        <v>35.6479</v>
      </c>
    </row>
    <row r="834" spans="1:14" x14ac:dyDescent="0.35">
      <c r="A834" s="2">
        <v>1000</v>
      </c>
      <c r="B834" s="2">
        <v>1090</v>
      </c>
      <c r="C834" s="2">
        <v>59.184770999999998</v>
      </c>
      <c r="D834" s="2">
        <v>292.94799999999998</v>
      </c>
      <c r="E834" s="2">
        <v>60.582999999999998</v>
      </c>
      <c r="F834" s="2">
        <v>23.366700000000002</v>
      </c>
      <c r="G834" s="2">
        <v>255.06100000000001</v>
      </c>
      <c r="H834" s="2">
        <v>199.61600000000001</v>
      </c>
      <c r="I834" s="2">
        <v>24.543800000000001</v>
      </c>
      <c r="J834" s="2">
        <v>203.233</v>
      </c>
      <c r="K834" s="2">
        <v>126.724</v>
      </c>
      <c r="L834" s="2">
        <v>282.46300000000002</v>
      </c>
      <c r="M834" s="2">
        <v>43.171999999999997</v>
      </c>
      <c r="N834" s="2">
        <v>37.943600000000004</v>
      </c>
    </row>
    <row r="835" spans="1:14" x14ac:dyDescent="0.35">
      <c r="A835" s="2">
        <v>1000</v>
      </c>
      <c r="B835" s="2">
        <v>1080</v>
      </c>
      <c r="C835" s="2">
        <v>55.561078999999999</v>
      </c>
      <c r="D835" s="2">
        <v>303.37200000000001</v>
      </c>
      <c r="E835" s="2">
        <v>61.282600000000002</v>
      </c>
      <c r="F835" s="2">
        <v>19.495000000000001</v>
      </c>
      <c r="G835" s="2">
        <v>269.38900000000001</v>
      </c>
      <c r="H835" s="2">
        <v>212.38800000000001</v>
      </c>
      <c r="I835" s="2">
        <v>26.086500000000001</v>
      </c>
      <c r="J835" s="2">
        <v>201.774</v>
      </c>
      <c r="K835" s="2">
        <v>134.49700000000001</v>
      </c>
      <c r="L835" s="2">
        <v>297.14</v>
      </c>
      <c r="M835" s="2">
        <v>45.697000000000003</v>
      </c>
      <c r="N835" s="2">
        <v>40.371200000000002</v>
      </c>
    </row>
    <row r="836" spans="1:14" x14ac:dyDescent="0.35">
      <c r="A836" s="2">
        <v>1000</v>
      </c>
      <c r="B836" s="2">
        <v>1070</v>
      </c>
      <c r="C836" s="2">
        <v>52.385283999999999</v>
      </c>
      <c r="D836" s="2">
        <v>314.30799999999999</v>
      </c>
      <c r="E836" s="2">
        <v>62.176200000000001</v>
      </c>
      <c r="F836" s="2">
        <v>16.6783</v>
      </c>
      <c r="G836" s="2">
        <v>283.66199999999998</v>
      </c>
      <c r="H836" s="2">
        <v>224.99100000000001</v>
      </c>
      <c r="I836" s="2">
        <v>27.605899999999998</v>
      </c>
      <c r="J836" s="2">
        <v>199.809</v>
      </c>
      <c r="K836" s="2">
        <v>142.18</v>
      </c>
      <c r="L836" s="2">
        <v>311.291</v>
      </c>
      <c r="M836" s="2">
        <v>48.195999999999998</v>
      </c>
      <c r="N836" s="2">
        <v>42.7669</v>
      </c>
    </row>
    <row r="837" spans="1:14" x14ac:dyDescent="0.35">
      <c r="A837" s="2">
        <v>1000</v>
      </c>
      <c r="B837" s="2">
        <v>1060</v>
      </c>
      <c r="C837" s="2">
        <v>49.604576000000002</v>
      </c>
      <c r="D837" s="2">
        <v>325.45800000000003</v>
      </c>
      <c r="E837" s="2">
        <v>63.192300000000003</v>
      </c>
      <c r="F837" s="2">
        <v>14.5761</v>
      </c>
      <c r="G837" s="2">
        <v>297.76400000000001</v>
      </c>
      <c r="H837" s="2">
        <v>237.37</v>
      </c>
      <c r="I837" s="2">
        <v>29.095700000000001</v>
      </c>
      <c r="J837" s="2">
        <v>197.495</v>
      </c>
      <c r="K837" s="2">
        <v>149.73099999999999</v>
      </c>
      <c r="L837" s="2">
        <v>324.89499999999998</v>
      </c>
      <c r="M837" s="2">
        <v>50.653599999999997</v>
      </c>
      <c r="N837" s="2">
        <v>45.12</v>
      </c>
    </row>
    <row r="838" spans="1:14" x14ac:dyDescent="0.35">
      <c r="A838" s="2">
        <v>1000</v>
      </c>
      <c r="B838" s="2">
        <v>1050</v>
      </c>
      <c r="C838" s="2">
        <v>47.137749999999997</v>
      </c>
      <c r="D838" s="2">
        <v>336.85700000000003</v>
      </c>
      <c r="E838" s="2">
        <v>64.318899999999999</v>
      </c>
      <c r="F838" s="2">
        <v>12.9754</v>
      </c>
      <c r="G838" s="2">
        <v>311.767</v>
      </c>
      <c r="H838" s="2">
        <v>249.58799999999999</v>
      </c>
      <c r="I838" s="2">
        <v>30.563500000000001</v>
      </c>
      <c r="J838" s="2">
        <v>194.9</v>
      </c>
      <c r="K838" s="2">
        <v>157.19</v>
      </c>
      <c r="L838" s="2">
        <v>338.04199999999997</v>
      </c>
      <c r="M838" s="2">
        <v>53.082599999999999</v>
      </c>
      <c r="N838" s="2">
        <v>47.442300000000003</v>
      </c>
    </row>
    <row r="839" spans="1:14" x14ac:dyDescent="0.35">
      <c r="A839" s="2">
        <v>1000</v>
      </c>
      <c r="B839" s="2">
        <v>1040</v>
      </c>
      <c r="C839" s="2">
        <v>44.923672000000003</v>
      </c>
      <c r="D839" s="2">
        <v>348.53199999999998</v>
      </c>
      <c r="E839" s="2">
        <v>65.544600000000003</v>
      </c>
      <c r="F839" s="2">
        <v>11.733499999999999</v>
      </c>
      <c r="G839" s="2">
        <v>325.74099999999999</v>
      </c>
      <c r="H839" s="2">
        <v>261.70699999999999</v>
      </c>
      <c r="I839" s="2">
        <v>32.017000000000003</v>
      </c>
      <c r="J839" s="2">
        <v>192.083</v>
      </c>
      <c r="K839" s="2">
        <v>164.596</v>
      </c>
      <c r="L839" s="2">
        <v>350.82299999999998</v>
      </c>
      <c r="M839" s="2">
        <v>55.495699999999999</v>
      </c>
      <c r="N839" s="2">
        <v>49.745899999999999</v>
      </c>
    </row>
    <row r="840" spans="1:14" x14ac:dyDescent="0.35">
      <c r="A840" s="2">
        <v>1000</v>
      </c>
      <c r="B840" s="2">
        <v>1030</v>
      </c>
      <c r="C840" s="2">
        <v>42.915005000000001</v>
      </c>
      <c r="D840" s="2">
        <v>360.53100000000001</v>
      </c>
      <c r="E840" s="2">
        <v>66.863299999999995</v>
      </c>
      <c r="F840" s="2">
        <v>10.756600000000001</v>
      </c>
      <c r="G840" s="2">
        <v>339.76</v>
      </c>
      <c r="H840" s="2">
        <v>273.79300000000001</v>
      </c>
      <c r="I840" s="2">
        <v>33.464300000000001</v>
      </c>
      <c r="J840" s="2">
        <v>189.08699999999999</v>
      </c>
      <c r="K840" s="2">
        <v>171.989</v>
      </c>
      <c r="L840" s="2">
        <v>363.322</v>
      </c>
      <c r="M840" s="2">
        <v>57.906100000000002</v>
      </c>
      <c r="N840" s="2">
        <v>52.043300000000002</v>
      </c>
    </row>
    <row r="841" spans="1:14" x14ac:dyDescent="0.35">
      <c r="A841" s="2">
        <v>1000</v>
      </c>
      <c r="B841" s="2">
        <v>1020</v>
      </c>
      <c r="C841" s="2">
        <v>41.074067999999997</v>
      </c>
      <c r="D841" s="2">
        <v>372.92399999999998</v>
      </c>
      <c r="E841" s="2">
        <v>68.274500000000003</v>
      </c>
      <c r="F841" s="2">
        <v>9.9821899999999992</v>
      </c>
      <c r="G841" s="2">
        <v>353.90899999999999</v>
      </c>
      <c r="H841" s="2">
        <v>285.916</v>
      </c>
      <c r="I841" s="2">
        <v>34.913800000000002</v>
      </c>
      <c r="J841" s="2">
        <v>185.93899999999999</v>
      </c>
      <c r="K841" s="2">
        <v>179.41200000000001</v>
      </c>
      <c r="L841" s="2">
        <v>375.62</v>
      </c>
      <c r="M841" s="2">
        <v>60.328200000000002</v>
      </c>
      <c r="N841" s="2">
        <v>54.347700000000003</v>
      </c>
    </row>
    <row r="842" spans="1:14" x14ac:dyDescent="0.35">
      <c r="A842" s="2">
        <v>1000</v>
      </c>
      <c r="B842" s="2">
        <v>1010</v>
      </c>
      <c r="C842" s="2">
        <v>39.369563999999997</v>
      </c>
      <c r="D842" s="2">
        <v>385.82</v>
      </c>
      <c r="E842" s="2">
        <v>69.784000000000006</v>
      </c>
      <c r="F842" s="2">
        <v>9.3693200000000001</v>
      </c>
      <c r="G842" s="2">
        <v>368.29500000000002</v>
      </c>
      <c r="H842" s="2">
        <v>298.15899999999999</v>
      </c>
      <c r="I842" s="2">
        <v>36.375300000000003</v>
      </c>
      <c r="J842" s="2">
        <v>182.64699999999999</v>
      </c>
      <c r="K842" s="2">
        <v>186.91800000000001</v>
      </c>
      <c r="L842" s="2">
        <v>387.80399999999997</v>
      </c>
      <c r="M842" s="2">
        <v>62.779299999999999</v>
      </c>
      <c r="N842" s="2">
        <v>56.674900000000001</v>
      </c>
    </row>
    <row r="843" spans="1:14" x14ac:dyDescent="0.35">
      <c r="A843" s="2">
        <v>1000</v>
      </c>
      <c r="B843" s="2">
        <v>1000</v>
      </c>
      <c r="C843" s="2">
        <v>37.773209999999999</v>
      </c>
      <c r="D843" s="2">
        <v>399.41</v>
      </c>
      <c r="E843" s="2">
        <v>71.408500000000004</v>
      </c>
      <c r="F843" s="2">
        <v>8.8942200000000007</v>
      </c>
      <c r="G843" s="2">
        <v>383.06799999999998</v>
      </c>
      <c r="H843" s="2">
        <v>310.63400000000001</v>
      </c>
      <c r="I843" s="2">
        <v>37.862299999999998</v>
      </c>
      <c r="J843" s="2">
        <v>179.197</v>
      </c>
      <c r="K843" s="2">
        <v>194.578</v>
      </c>
      <c r="L843" s="2">
        <v>399.98</v>
      </c>
      <c r="M843" s="2">
        <v>65.283799999999999</v>
      </c>
      <c r="N843" s="2">
        <v>59.046199999999999</v>
      </c>
    </row>
    <row r="844" spans="1:14" x14ac:dyDescent="0.35">
      <c r="A844" s="2">
        <v>1000</v>
      </c>
      <c r="B844" s="2">
        <v>990</v>
      </c>
      <c r="C844" s="2">
        <v>36.24736</v>
      </c>
      <c r="D844" s="2">
        <v>414.22399999999999</v>
      </c>
      <c r="E844" s="2">
        <v>73.202399999999997</v>
      </c>
      <c r="F844" s="2">
        <v>8.5642200000000006</v>
      </c>
      <c r="G844" s="2">
        <v>398.59800000000001</v>
      </c>
      <c r="H844" s="2">
        <v>323.59500000000003</v>
      </c>
      <c r="I844" s="2">
        <v>39.404400000000003</v>
      </c>
      <c r="J844" s="2">
        <v>175.499</v>
      </c>
      <c r="K844" s="2">
        <v>202.55699999999999</v>
      </c>
      <c r="L844" s="2">
        <v>412.36</v>
      </c>
      <c r="M844" s="2">
        <v>67.898399999999995</v>
      </c>
      <c r="N844" s="2">
        <v>61.509799999999998</v>
      </c>
    </row>
    <row r="845" spans="1:14" x14ac:dyDescent="0.35">
      <c r="A845" s="2">
        <v>1000</v>
      </c>
      <c r="B845" s="2">
        <v>980</v>
      </c>
      <c r="C845" s="2">
        <v>34.674568999999998</v>
      </c>
      <c r="D845" s="2">
        <v>432.76499999999999</v>
      </c>
      <c r="E845" s="2">
        <v>75.411100000000005</v>
      </c>
      <c r="F845" s="2">
        <v>8.5167300000000008</v>
      </c>
      <c r="G845" s="2">
        <v>416.55799999999999</v>
      </c>
      <c r="H845" s="2">
        <v>338.17099999999999</v>
      </c>
      <c r="I845" s="2">
        <v>41.134799999999998</v>
      </c>
      <c r="J845" s="2">
        <v>171.089</v>
      </c>
      <c r="K845" s="2">
        <v>211.59399999999999</v>
      </c>
      <c r="L845" s="2">
        <v>425.87200000000001</v>
      </c>
      <c r="M845" s="2">
        <v>70.878900000000002</v>
      </c>
      <c r="N845" s="2">
        <v>64.2804</v>
      </c>
    </row>
    <row r="846" spans="1:14" x14ac:dyDescent="0.35">
      <c r="A846" s="2">
        <v>1000</v>
      </c>
      <c r="B846" s="2">
        <v>970</v>
      </c>
      <c r="C846" s="2">
        <v>33.155532999999998</v>
      </c>
      <c r="D846" s="2">
        <v>452.32600000000002</v>
      </c>
      <c r="E846" s="2">
        <v>77.656099999999995</v>
      </c>
      <c r="F846" s="2">
        <v>8.5013500000000004</v>
      </c>
      <c r="G846" s="2">
        <v>435.51799999999997</v>
      </c>
      <c r="H846" s="2">
        <v>353.56299999999999</v>
      </c>
      <c r="I846" s="2">
        <v>42.960299999999997</v>
      </c>
      <c r="J846" s="2">
        <v>166.78299999999999</v>
      </c>
      <c r="K846" s="2">
        <v>221.13399999999999</v>
      </c>
      <c r="L846" s="2">
        <v>439.98899999999998</v>
      </c>
      <c r="M846" s="2">
        <v>74.022599999999997</v>
      </c>
      <c r="N846" s="2">
        <v>67.206100000000006</v>
      </c>
    </row>
    <row r="847" spans="1:14" x14ac:dyDescent="0.35">
      <c r="A847" s="2">
        <v>1000</v>
      </c>
      <c r="B847" s="2">
        <v>960</v>
      </c>
      <c r="C847" s="2">
        <v>31.252738999999998</v>
      </c>
      <c r="D847" s="2">
        <v>479.55599999999998</v>
      </c>
      <c r="E847" s="2">
        <v>80.946700000000007</v>
      </c>
      <c r="F847" s="2">
        <v>8.5449099999999998</v>
      </c>
      <c r="G847" s="2">
        <v>461.899</v>
      </c>
      <c r="H847" s="2">
        <v>374.97899999999998</v>
      </c>
      <c r="I847" s="2">
        <v>45.495899999999999</v>
      </c>
      <c r="J847" s="2">
        <v>161.179</v>
      </c>
      <c r="K847" s="2">
        <v>234.40100000000001</v>
      </c>
      <c r="L847" s="2">
        <v>459.25299999999999</v>
      </c>
      <c r="M847" s="2">
        <v>78.389499999999998</v>
      </c>
      <c r="N847" s="2">
        <v>71.277000000000001</v>
      </c>
    </row>
    <row r="848" spans="1:14" x14ac:dyDescent="0.35">
      <c r="A848" s="2">
        <v>1000</v>
      </c>
      <c r="B848" s="2">
        <v>950</v>
      </c>
      <c r="C848" s="2">
        <v>29.140564000000001</v>
      </c>
      <c r="D848" s="2">
        <v>513.88400000000001</v>
      </c>
      <c r="E848" s="2">
        <v>85.195899999999995</v>
      </c>
      <c r="F848" s="2">
        <v>8.6418800000000005</v>
      </c>
      <c r="G848" s="2">
        <v>495.15300000000002</v>
      </c>
      <c r="H848" s="2">
        <v>401.97500000000002</v>
      </c>
      <c r="I848" s="2">
        <v>48.6858</v>
      </c>
      <c r="J848" s="2">
        <v>154.696</v>
      </c>
      <c r="K848" s="2">
        <v>251.113</v>
      </c>
      <c r="L848" s="2">
        <v>482.99299999999999</v>
      </c>
      <c r="M848" s="2">
        <v>83.883200000000002</v>
      </c>
      <c r="N848" s="2">
        <v>76.408600000000007</v>
      </c>
    </row>
    <row r="849" spans="1:14" x14ac:dyDescent="0.35">
      <c r="A849" s="2">
        <v>1000</v>
      </c>
      <c r="B849" s="2">
        <v>940</v>
      </c>
      <c r="C849" s="2">
        <v>27.202311000000002</v>
      </c>
      <c r="D849" s="2">
        <v>549.98199999999997</v>
      </c>
      <c r="E849" s="2">
        <v>89.661100000000005</v>
      </c>
      <c r="F849" s="2">
        <v>8.7560300000000009</v>
      </c>
      <c r="G849" s="2">
        <v>530.12699999999995</v>
      </c>
      <c r="H849" s="2">
        <v>430.36799999999999</v>
      </c>
      <c r="I849" s="2">
        <v>52.034100000000002</v>
      </c>
      <c r="J849" s="2">
        <v>148.44300000000001</v>
      </c>
      <c r="K849" s="2">
        <v>268.678</v>
      </c>
      <c r="L849" s="2">
        <v>507.411</v>
      </c>
      <c r="M849" s="2">
        <v>89.649500000000003</v>
      </c>
      <c r="N849" s="2">
        <v>81.805400000000006</v>
      </c>
    </row>
    <row r="850" spans="1:14" x14ac:dyDescent="0.35">
      <c r="A850" s="2">
        <v>1000</v>
      </c>
      <c r="B850" s="2">
        <v>930</v>
      </c>
      <c r="C850" s="2">
        <v>25.414556000000001</v>
      </c>
      <c r="D850" s="2">
        <v>588.15499999999997</v>
      </c>
      <c r="E850" s="2">
        <v>94.367099999999994</v>
      </c>
      <c r="F850" s="2">
        <v>8.8883299999999998</v>
      </c>
      <c r="G850" s="2">
        <v>567.11699999999996</v>
      </c>
      <c r="H850" s="2">
        <v>460.39699999999999</v>
      </c>
      <c r="I850" s="2">
        <v>55.5687</v>
      </c>
      <c r="J850" s="2">
        <v>142.398</v>
      </c>
      <c r="K850" s="2">
        <v>287.24299999999999</v>
      </c>
      <c r="L850" s="2">
        <v>532.68499999999995</v>
      </c>
      <c r="M850" s="2">
        <v>95.736699999999999</v>
      </c>
      <c r="N850" s="2">
        <v>87.513499999999993</v>
      </c>
    </row>
    <row r="851" spans="1:14" x14ac:dyDescent="0.35">
      <c r="A851" s="2">
        <v>1000</v>
      </c>
      <c r="B851" s="2">
        <v>920</v>
      </c>
      <c r="C851" s="2">
        <v>23.758254999999998</v>
      </c>
      <c r="D851" s="2">
        <v>628.64499999999998</v>
      </c>
      <c r="E851" s="2">
        <v>99.339699999999993</v>
      </c>
      <c r="F851" s="2">
        <v>9.0383300000000002</v>
      </c>
      <c r="G851" s="2">
        <v>606.35699999999997</v>
      </c>
      <c r="H851" s="2">
        <v>492.25299999999999</v>
      </c>
      <c r="I851" s="2">
        <v>59.311199999999999</v>
      </c>
      <c r="J851" s="2">
        <v>136.547</v>
      </c>
      <c r="K851" s="2">
        <v>306.92500000000001</v>
      </c>
      <c r="L851" s="2">
        <v>558.92899999999997</v>
      </c>
      <c r="M851" s="2">
        <v>102.182</v>
      </c>
      <c r="N851" s="2">
        <v>93.568799999999996</v>
      </c>
    </row>
    <row r="852" spans="1:14" x14ac:dyDescent="0.35">
      <c r="A852" s="2">
        <v>1000</v>
      </c>
      <c r="B852" s="2">
        <v>910</v>
      </c>
      <c r="C852" s="2">
        <v>22.217745000000001</v>
      </c>
      <c r="D852" s="2">
        <v>671.71600000000001</v>
      </c>
      <c r="E852" s="2">
        <v>104.607</v>
      </c>
      <c r="F852" s="2">
        <v>9.2056100000000001</v>
      </c>
      <c r="G852" s="2">
        <v>648.10599999999999</v>
      </c>
      <c r="H852" s="2">
        <v>526.14599999999996</v>
      </c>
      <c r="I852" s="2">
        <v>63.285400000000003</v>
      </c>
      <c r="J852" s="2">
        <v>130.876</v>
      </c>
      <c r="K852" s="2">
        <v>327.851</v>
      </c>
      <c r="L852" s="2">
        <v>586.26499999999999</v>
      </c>
      <c r="M852" s="2">
        <v>109.026</v>
      </c>
      <c r="N852" s="2">
        <v>100.011</v>
      </c>
    </row>
    <row r="853" spans="1:14" x14ac:dyDescent="0.35">
      <c r="A853" s="2">
        <v>1000</v>
      </c>
      <c r="B853" s="2">
        <v>900</v>
      </c>
      <c r="C853" s="2">
        <v>20.780166999999999</v>
      </c>
      <c r="D853" s="2">
        <v>717.66099999999994</v>
      </c>
      <c r="E853" s="2">
        <v>110.2</v>
      </c>
      <c r="F853" s="2">
        <v>9.3898200000000003</v>
      </c>
      <c r="G853" s="2">
        <v>692.64800000000002</v>
      </c>
      <c r="H853" s="2">
        <v>562.30600000000004</v>
      </c>
      <c r="I853" s="2">
        <v>67.517499999999998</v>
      </c>
      <c r="J853" s="2">
        <v>125.375</v>
      </c>
      <c r="K853" s="2">
        <v>350.16300000000001</v>
      </c>
      <c r="L853" s="2">
        <v>614.82100000000003</v>
      </c>
      <c r="M853" s="2">
        <v>116.31399999999999</v>
      </c>
      <c r="N853" s="2">
        <v>106.88500000000001</v>
      </c>
    </row>
    <row r="855" spans="1:14" x14ac:dyDescent="0.35">
      <c r="A855" s="2" t="s">
        <v>428</v>
      </c>
      <c r="B855" s="2" t="s">
        <v>437</v>
      </c>
    </row>
    <row r="856" spans="1:14" x14ac:dyDescent="0.35">
      <c r="A856" s="2" t="s">
        <v>268</v>
      </c>
      <c r="B856" s="2" t="s">
        <v>269</v>
      </c>
      <c r="C856" s="2" t="s">
        <v>270</v>
      </c>
      <c r="D856" s="2" t="s">
        <v>5</v>
      </c>
      <c r="E856" s="2" t="s">
        <v>6</v>
      </c>
      <c r="F856" s="2" t="s">
        <v>7</v>
      </c>
      <c r="G856" s="2" t="s">
        <v>8</v>
      </c>
      <c r="H856" s="2" t="s">
        <v>9</v>
      </c>
      <c r="I856" s="2" t="s">
        <v>10</v>
      </c>
      <c r="J856" s="2" t="s">
        <v>11</v>
      </c>
      <c r="K856" s="2" t="s">
        <v>12</v>
      </c>
      <c r="L856" s="2" t="s">
        <v>13</v>
      </c>
      <c r="M856" s="2" t="s">
        <v>16</v>
      </c>
      <c r="N856" s="2" t="s">
        <v>20</v>
      </c>
    </row>
    <row r="857" spans="1:14" x14ac:dyDescent="0.35">
      <c r="A857" s="2">
        <v>1000</v>
      </c>
      <c r="B857" s="2">
        <v>960</v>
      </c>
      <c r="C857" s="2">
        <v>4.3983000000000001E-2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0</v>
      </c>
    </row>
    <row r="858" spans="1:14" x14ac:dyDescent="0.35">
      <c r="A858" s="2">
        <v>1000</v>
      </c>
      <c r="B858" s="2">
        <v>950</v>
      </c>
      <c r="C858" s="2">
        <v>0.11819499999999999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</row>
    <row r="859" spans="1:14" x14ac:dyDescent="0.35">
      <c r="A859" s="2">
        <v>1000</v>
      </c>
      <c r="B859" s="2">
        <v>940</v>
      </c>
      <c r="C859" s="2">
        <v>0.18731400000000001</v>
      </c>
      <c r="D859" s="2">
        <v>0</v>
      </c>
      <c r="E859" s="2">
        <v>0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</row>
    <row r="860" spans="1:14" x14ac:dyDescent="0.35">
      <c r="A860" s="2">
        <v>1000</v>
      </c>
      <c r="B860" s="2">
        <v>930</v>
      </c>
      <c r="C860" s="2">
        <v>0.251915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</row>
    <row r="861" spans="1:14" x14ac:dyDescent="0.35">
      <c r="A861" s="2">
        <v>1000</v>
      </c>
      <c r="B861" s="2">
        <v>920</v>
      </c>
      <c r="C861" s="2">
        <v>0.31246299999999999</v>
      </c>
      <c r="D861" s="2">
        <v>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</row>
    <row r="862" spans="1:14" x14ac:dyDescent="0.35">
      <c r="A862" s="2">
        <v>1000</v>
      </c>
      <c r="B862" s="2">
        <v>910</v>
      </c>
      <c r="C862" s="2">
        <v>0.369338</v>
      </c>
      <c r="D862" s="2">
        <v>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0</v>
      </c>
    </row>
    <row r="863" spans="1:14" x14ac:dyDescent="0.35">
      <c r="A863" s="2">
        <v>1000</v>
      </c>
      <c r="B863" s="2">
        <v>900</v>
      </c>
      <c r="C863" s="2">
        <v>0.42284300000000002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</row>
    <row r="865" spans="1:14" x14ac:dyDescent="0.35">
      <c r="A865" s="2" t="s">
        <v>326</v>
      </c>
      <c r="B865" s="2" t="s">
        <v>437</v>
      </c>
    </row>
    <row r="866" spans="1:14" x14ac:dyDescent="0.35">
      <c r="A866" s="2" t="s">
        <v>268</v>
      </c>
      <c r="B866" s="2" t="s">
        <v>269</v>
      </c>
      <c r="C866" s="2" t="s">
        <v>270</v>
      </c>
      <c r="D866" s="2" t="s">
        <v>5</v>
      </c>
      <c r="E866" s="2" t="s">
        <v>6</v>
      </c>
      <c r="F866" s="2" t="s">
        <v>7</v>
      </c>
      <c r="G866" s="2" t="s">
        <v>8</v>
      </c>
      <c r="H866" s="2" t="s">
        <v>9</v>
      </c>
      <c r="I866" s="2" t="s">
        <v>10</v>
      </c>
      <c r="J866" s="2" t="s">
        <v>11</v>
      </c>
      <c r="K866" s="2" t="s">
        <v>12</v>
      </c>
      <c r="L866" s="2" t="s">
        <v>13</v>
      </c>
      <c r="M866" s="2" t="s">
        <v>16</v>
      </c>
      <c r="N866" s="2" t="s">
        <v>20</v>
      </c>
    </row>
    <row r="867" spans="1:14" x14ac:dyDescent="0.35">
      <c r="A867" s="2">
        <v>1000</v>
      </c>
      <c r="B867" s="2">
        <v>1190</v>
      </c>
      <c r="C867" s="2">
        <v>2.1277999999999998E-2</v>
      </c>
      <c r="D867" s="2">
        <v>0</v>
      </c>
      <c r="E867" s="2">
        <v>105.976</v>
      </c>
      <c r="F867" s="2">
        <v>0</v>
      </c>
      <c r="G867" s="2">
        <v>0</v>
      </c>
      <c r="H867" s="2">
        <v>0</v>
      </c>
      <c r="I867" s="2">
        <v>1.5594000000000001E-3</v>
      </c>
      <c r="J867" s="2">
        <v>0</v>
      </c>
      <c r="K867" s="2">
        <v>0</v>
      </c>
      <c r="L867" s="2">
        <v>1.9440499999999999E-2</v>
      </c>
      <c r="M867" s="2">
        <v>0</v>
      </c>
      <c r="N867" s="2">
        <v>0</v>
      </c>
    </row>
    <row r="868" spans="1:14" x14ac:dyDescent="0.35">
      <c r="A868" s="2">
        <v>1000</v>
      </c>
      <c r="B868" s="2">
        <v>1180</v>
      </c>
      <c r="C868" s="2">
        <v>2.4139000000000001E-2</v>
      </c>
      <c r="D868" s="2">
        <v>0</v>
      </c>
      <c r="E868" s="2">
        <v>105.95099999999999</v>
      </c>
      <c r="F868" s="2">
        <v>0</v>
      </c>
      <c r="G868" s="2">
        <v>0</v>
      </c>
      <c r="H868" s="2">
        <v>0</v>
      </c>
      <c r="I868" s="2">
        <v>1.57102E-3</v>
      </c>
      <c r="J868" s="2">
        <v>0</v>
      </c>
      <c r="K868" s="2">
        <v>0</v>
      </c>
      <c r="L868" s="2">
        <v>1.95853E-2</v>
      </c>
      <c r="M868" s="2">
        <v>0</v>
      </c>
      <c r="N868" s="2">
        <v>0</v>
      </c>
    </row>
    <row r="869" spans="1:14" x14ac:dyDescent="0.35">
      <c r="A869" s="2">
        <v>1000</v>
      </c>
      <c r="B869" s="2">
        <v>1170</v>
      </c>
      <c r="C869" s="2">
        <v>2.4215E-2</v>
      </c>
      <c r="D869" s="2">
        <v>0</v>
      </c>
      <c r="E869" s="2">
        <v>105.925</v>
      </c>
      <c r="F869" s="2">
        <v>0</v>
      </c>
      <c r="G869" s="2">
        <v>0</v>
      </c>
      <c r="H869" s="2">
        <v>0</v>
      </c>
      <c r="I869" s="2">
        <v>1.58234E-3</v>
      </c>
      <c r="J869" s="2">
        <v>0</v>
      </c>
      <c r="K869" s="2">
        <v>0</v>
      </c>
      <c r="L869" s="2">
        <v>1.9726400000000002E-2</v>
      </c>
      <c r="M869" s="2">
        <v>0</v>
      </c>
      <c r="N869" s="2">
        <v>0</v>
      </c>
    </row>
    <row r="870" spans="1:14" x14ac:dyDescent="0.35">
      <c r="A870" s="2">
        <v>1000</v>
      </c>
      <c r="B870" s="2">
        <v>1160</v>
      </c>
      <c r="C870" s="2">
        <v>2.4365000000000001E-2</v>
      </c>
      <c r="D870" s="2">
        <v>0</v>
      </c>
      <c r="E870" s="2">
        <v>105.898</v>
      </c>
      <c r="F870" s="2">
        <v>0</v>
      </c>
      <c r="G870" s="2">
        <v>0</v>
      </c>
      <c r="H870" s="2">
        <v>0</v>
      </c>
      <c r="I870" s="2">
        <v>1.59337E-3</v>
      </c>
      <c r="J870" s="2">
        <v>0</v>
      </c>
      <c r="K870" s="2">
        <v>0</v>
      </c>
      <c r="L870" s="2">
        <v>1.98639E-2</v>
      </c>
      <c r="M870" s="2">
        <v>0</v>
      </c>
      <c r="N870" s="2">
        <v>0</v>
      </c>
    </row>
    <row r="871" spans="1:14" x14ac:dyDescent="0.35">
      <c r="A871" s="2">
        <v>1000</v>
      </c>
      <c r="B871" s="2">
        <v>1150</v>
      </c>
      <c r="C871" s="2">
        <v>1.6001000000000001E-2</v>
      </c>
      <c r="D871" s="2">
        <v>0</v>
      </c>
      <c r="E871" s="2">
        <v>107.321</v>
      </c>
      <c r="F871" s="2">
        <v>0</v>
      </c>
      <c r="G871" s="2">
        <v>0</v>
      </c>
      <c r="H871" s="2">
        <v>0</v>
      </c>
      <c r="I871" s="2">
        <v>1.6310700000000001E-3</v>
      </c>
      <c r="J871" s="2">
        <v>0</v>
      </c>
      <c r="K871" s="2">
        <v>0</v>
      </c>
      <c r="L871" s="2">
        <v>2.0246E-2</v>
      </c>
      <c r="M871" s="2">
        <v>0</v>
      </c>
      <c r="N871" s="2">
        <v>0</v>
      </c>
    </row>
    <row r="872" spans="1:14" x14ac:dyDescent="0.35">
      <c r="A872" s="2">
        <v>1000</v>
      </c>
      <c r="B872" s="2">
        <v>1110</v>
      </c>
      <c r="C872" s="2">
        <v>2.7004E-2</v>
      </c>
      <c r="D872" s="2">
        <v>0</v>
      </c>
      <c r="E872" s="2">
        <v>120.1</v>
      </c>
      <c r="F872" s="2">
        <v>0</v>
      </c>
      <c r="G872" s="2">
        <v>0</v>
      </c>
      <c r="H872" s="2">
        <v>0</v>
      </c>
      <c r="I872" s="2">
        <v>2.1616199999999999E-3</v>
      </c>
      <c r="J872" s="2">
        <v>0</v>
      </c>
      <c r="K872" s="2">
        <v>0</v>
      </c>
      <c r="L872" s="2">
        <v>2.5374899999999999E-2</v>
      </c>
      <c r="M872" s="2">
        <v>0</v>
      </c>
      <c r="N872" s="2">
        <v>0</v>
      </c>
    </row>
    <row r="873" spans="1:14" x14ac:dyDescent="0.35">
      <c r="A873" s="2">
        <v>1000</v>
      </c>
      <c r="B873" s="2">
        <v>1100</v>
      </c>
      <c r="C873" s="2">
        <v>1.5755999999999999E-2</v>
      </c>
      <c r="D873" s="2">
        <v>0</v>
      </c>
      <c r="E873" s="2">
        <v>120.575</v>
      </c>
      <c r="F873" s="2">
        <v>0</v>
      </c>
      <c r="G873" s="2">
        <v>0</v>
      </c>
      <c r="H873" s="2">
        <v>0</v>
      </c>
      <c r="I873" s="2">
        <v>2.3081899999999999E-3</v>
      </c>
      <c r="J873" s="2">
        <v>0</v>
      </c>
      <c r="K873" s="2">
        <v>0</v>
      </c>
      <c r="L873" s="2">
        <v>2.68217E-2</v>
      </c>
      <c r="M873" s="2">
        <v>0</v>
      </c>
      <c r="N873" s="2">
        <v>0</v>
      </c>
    </row>
    <row r="874" spans="1:14" x14ac:dyDescent="0.35">
      <c r="A874" s="2">
        <v>1000</v>
      </c>
      <c r="B874" s="2">
        <v>1090</v>
      </c>
      <c r="C874" s="2">
        <v>1.4282E-2</v>
      </c>
      <c r="D874" s="2">
        <v>0</v>
      </c>
      <c r="E874" s="2">
        <v>121.166</v>
      </c>
      <c r="F874" s="2">
        <v>0</v>
      </c>
      <c r="G874" s="2">
        <v>0</v>
      </c>
      <c r="H874" s="2">
        <v>0</v>
      </c>
      <c r="I874" s="2">
        <v>2.4543799999999999E-3</v>
      </c>
      <c r="J874" s="2">
        <v>0</v>
      </c>
      <c r="K874" s="2">
        <v>0</v>
      </c>
      <c r="L874" s="2">
        <v>2.8246299999999998E-2</v>
      </c>
      <c r="M874" s="2">
        <v>0</v>
      </c>
      <c r="N874" s="2">
        <v>0</v>
      </c>
    </row>
    <row r="875" spans="1:14" x14ac:dyDescent="0.35">
      <c r="A875" s="2">
        <v>1000</v>
      </c>
      <c r="B875" s="2">
        <v>1080</v>
      </c>
      <c r="C875" s="2">
        <v>8.848E-3</v>
      </c>
      <c r="D875" s="2">
        <v>0</v>
      </c>
      <c r="E875" s="2">
        <v>122.565</v>
      </c>
      <c r="F875" s="2">
        <v>0</v>
      </c>
      <c r="G875" s="2">
        <v>0</v>
      </c>
      <c r="H875" s="2">
        <v>0</v>
      </c>
      <c r="I875" s="2">
        <v>2.6086500000000001E-3</v>
      </c>
      <c r="J875" s="2">
        <v>0</v>
      </c>
      <c r="K875" s="2">
        <v>0</v>
      </c>
      <c r="L875" s="2">
        <v>2.9714000000000001E-2</v>
      </c>
      <c r="M875" s="2">
        <v>0</v>
      </c>
      <c r="N875" s="2">
        <v>0</v>
      </c>
    </row>
    <row r="876" spans="1:14" x14ac:dyDescent="0.35">
      <c r="A876" s="2">
        <v>1000</v>
      </c>
      <c r="B876" s="2">
        <v>1070</v>
      </c>
      <c r="C876" s="2">
        <v>8.3020000000000004E-3</v>
      </c>
      <c r="D876" s="2">
        <v>0</v>
      </c>
      <c r="E876" s="2">
        <v>124.352</v>
      </c>
      <c r="F876" s="2">
        <v>0</v>
      </c>
      <c r="G876" s="2">
        <v>0</v>
      </c>
      <c r="H876" s="2">
        <v>0</v>
      </c>
      <c r="I876" s="2">
        <v>2.7605899999999998E-3</v>
      </c>
      <c r="J876" s="2">
        <v>0</v>
      </c>
      <c r="K876" s="2">
        <v>0</v>
      </c>
      <c r="L876" s="2">
        <v>3.11291E-2</v>
      </c>
      <c r="M876" s="2">
        <v>0</v>
      </c>
      <c r="N876" s="2">
        <v>0</v>
      </c>
    </row>
    <row r="877" spans="1:14" x14ac:dyDescent="0.35">
      <c r="A877" s="2">
        <v>1000</v>
      </c>
      <c r="B877" s="2">
        <v>1060</v>
      </c>
      <c r="C877" s="2">
        <v>9.0360000000000006E-3</v>
      </c>
      <c r="D877" s="2">
        <v>0</v>
      </c>
      <c r="E877" s="2">
        <v>126.38500000000001</v>
      </c>
      <c r="F877" s="2">
        <v>0</v>
      </c>
      <c r="G877" s="2">
        <v>0</v>
      </c>
      <c r="H877" s="2">
        <v>0</v>
      </c>
      <c r="I877" s="2">
        <v>2.9095700000000002E-3</v>
      </c>
      <c r="J877" s="2">
        <v>0</v>
      </c>
      <c r="K877" s="2">
        <v>0</v>
      </c>
      <c r="L877" s="2">
        <v>3.2489499999999998E-2</v>
      </c>
      <c r="M877" s="2">
        <v>0</v>
      </c>
      <c r="N877" s="2">
        <v>0</v>
      </c>
    </row>
    <row r="878" spans="1:14" x14ac:dyDescent="0.35">
      <c r="A878" s="2">
        <v>1000</v>
      </c>
      <c r="B878" s="2">
        <v>1050</v>
      </c>
      <c r="C878" s="2">
        <v>1.0159E-2</v>
      </c>
      <c r="D878" s="2">
        <v>0</v>
      </c>
      <c r="E878" s="2">
        <v>128.63800000000001</v>
      </c>
      <c r="F878" s="2">
        <v>0</v>
      </c>
      <c r="G878" s="2">
        <v>0</v>
      </c>
      <c r="H878" s="2">
        <v>0</v>
      </c>
      <c r="I878" s="2">
        <v>3.0563500000000002E-3</v>
      </c>
      <c r="J878" s="2">
        <v>0</v>
      </c>
      <c r="K878" s="2">
        <v>0</v>
      </c>
      <c r="L878" s="2">
        <v>3.38042E-2</v>
      </c>
      <c r="M878" s="2">
        <v>0</v>
      </c>
      <c r="N878" s="2">
        <v>0</v>
      </c>
    </row>
    <row r="879" spans="1:14" x14ac:dyDescent="0.35">
      <c r="A879" s="2">
        <v>1000</v>
      </c>
      <c r="B879" s="2">
        <v>1040</v>
      </c>
      <c r="C879" s="2">
        <v>1.1846000000000001E-2</v>
      </c>
      <c r="D879" s="2">
        <v>0</v>
      </c>
      <c r="E879" s="2">
        <v>131.089</v>
      </c>
      <c r="F879" s="2">
        <v>0</v>
      </c>
      <c r="G879" s="2">
        <v>0</v>
      </c>
      <c r="H879" s="2">
        <v>0</v>
      </c>
      <c r="I879" s="2">
        <v>3.2017E-3</v>
      </c>
      <c r="J879" s="2">
        <v>0</v>
      </c>
      <c r="K879" s="2">
        <v>0</v>
      </c>
      <c r="L879" s="2">
        <v>3.5082299999999997E-2</v>
      </c>
      <c r="M879" s="2">
        <v>0</v>
      </c>
      <c r="N879" s="2">
        <v>0</v>
      </c>
    </row>
    <row r="880" spans="1:14" x14ac:dyDescent="0.35">
      <c r="A880" s="2">
        <v>1000</v>
      </c>
      <c r="B880" s="2">
        <v>1030</v>
      </c>
      <c r="C880" s="2">
        <v>1.4402E-2</v>
      </c>
      <c r="D880" s="2">
        <v>0</v>
      </c>
      <c r="E880" s="2">
        <v>133.727</v>
      </c>
      <c r="F880" s="2">
        <v>0</v>
      </c>
      <c r="G880" s="2">
        <v>0</v>
      </c>
      <c r="H880" s="2">
        <v>0</v>
      </c>
      <c r="I880" s="2">
        <v>3.3464300000000001E-3</v>
      </c>
      <c r="J880" s="2">
        <v>0</v>
      </c>
      <c r="K880" s="2">
        <v>0</v>
      </c>
      <c r="L880" s="2">
        <v>3.6332200000000002E-2</v>
      </c>
      <c r="M880" s="2">
        <v>0</v>
      </c>
      <c r="N880" s="2">
        <v>0</v>
      </c>
    </row>
    <row r="881" spans="1:14" x14ac:dyDescent="0.35">
      <c r="A881" s="2">
        <v>1000</v>
      </c>
      <c r="B881" s="2">
        <v>1020</v>
      </c>
      <c r="C881" s="2">
        <v>1.8172000000000001E-2</v>
      </c>
      <c r="D881" s="2">
        <v>0</v>
      </c>
      <c r="E881" s="2">
        <v>136.54900000000001</v>
      </c>
      <c r="F881" s="2">
        <v>0</v>
      </c>
      <c r="G881" s="2">
        <v>0</v>
      </c>
      <c r="H881" s="2">
        <v>0</v>
      </c>
      <c r="I881" s="2">
        <v>3.4913800000000001E-3</v>
      </c>
      <c r="J881" s="2">
        <v>0</v>
      </c>
      <c r="K881" s="2">
        <v>0</v>
      </c>
      <c r="L881" s="2">
        <v>3.7561999999999998E-2</v>
      </c>
      <c r="M881" s="2">
        <v>0</v>
      </c>
      <c r="N881" s="2">
        <v>0</v>
      </c>
    </row>
    <row r="882" spans="1:14" x14ac:dyDescent="0.35">
      <c r="A882" s="2">
        <v>1000</v>
      </c>
      <c r="B882" s="2">
        <v>1010</v>
      </c>
      <c r="C882" s="2">
        <v>2.3685000000000001E-2</v>
      </c>
      <c r="D882" s="2">
        <v>0</v>
      </c>
      <c r="E882" s="2">
        <v>139.56800000000001</v>
      </c>
      <c r="F882" s="2">
        <v>0</v>
      </c>
      <c r="G882" s="2">
        <v>0</v>
      </c>
      <c r="H882" s="2">
        <v>0</v>
      </c>
      <c r="I882" s="2">
        <v>3.6375299999999999E-3</v>
      </c>
      <c r="J882" s="2">
        <v>0</v>
      </c>
      <c r="K882" s="2">
        <v>0</v>
      </c>
      <c r="L882" s="2">
        <v>3.87804E-2</v>
      </c>
      <c r="M882" s="2">
        <v>0</v>
      </c>
      <c r="N882" s="2">
        <v>0</v>
      </c>
    </row>
    <row r="883" spans="1:14" x14ac:dyDescent="0.35">
      <c r="A883" s="2">
        <v>1000</v>
      </c>
      <c r="B883" s="2">
        <v>1000</v>
      </c>
      <c r="C883" s="2">
        <v>3.2344999999999999E-2</v>
      </c>
      <c r="D883" s="2">
        <v>0</v>
      </c>
      <c r="E883" s="2">
        <v>142.81700000000001</v>
      </c>
      <c r="F883" s="2">
        <v>0</v>
      </c>
      <c r="G883" s="2">
        <v>0</v>
      </c>
      <c r="H883" s="2">
        <v>0</v>
      </c>
      <c r="I883" s="2">
        <v>3.7862299999999998E-3</v>
      </c>
      <c r="J883" s="2">
        <v>0</v>
      </c>
      <c r="K883" s="2">
        <v>0</v>
      </c>
      <c r="L883" s="2">
        <v>3.9997999999999999E-2</v>
      </c>
      <c r="M883" s="2">
        <v>0</v>
      </c>
      <c r="N883" s="2">
        <v>0</v>
      </c>
    </row>
    <row r="884" spans="1:14" x14ac:dyDescent="0.35">
      <c r="A884" s="2">
        <v>1000</v>
      </c>
      <c r="B884" s="2">
        <v>990</v>
      </c>
      <c r="C884" s="2">
        <v>5.1886000000000002E-2</v>
      </c>
      <c r="D884" s="2">
        <v>0</v>
      </c>
      <c r="E884" s="2">
        <v>146.405</v>
      </c>
      <c r="F884" s="2">
        <v>0</v>
      </c>
      <c r="G884" s="2">
        <v>0</v>
      </c>
      <c r="H884" s="2">
        <v>0</v>
      </c>
      <c r="I884" s="2">
        <v>3.9404399999999999E-3</v>
      </c>
      <c r="J884" s="2">
        <v>0</v>
      </c>
      <c r="K884" s="2">
        <v>0</v>
      </c>
      <c r="L884" s="2">
        <v>4.1236000000000002E-2</v>
      </c>
      <c r="M884" s="2">
        <v>0</v>
      </c>
      <c r="N884" s="2">
        <v>0</v>
      </c>
    </row>
    <row r="885" spans="1:14" x14ac:dyDescent="0.35">
      <c r="A885" s="2">
        <v>1000</v>
      </c>
      <c r="B885" s="2">
        <v>980</v>
      </c>
      <c r="C885" s="2">
        <v>0.12884300000000001</v>
      </c>
      <c r="D885" s="2">
        <v>0</v>
      </c>
      <c r="E885" s="2">
        <v>150.822</v>
      </c>
      <c r="F885" s="2">
        <v>0</v>
      </c>
      <c r="G885" s="2">
        <v>0</v>
      </c>
      <c r="H885" s="2">
        <v>0</v>
      </c>
      <c r="I885" s="2">
        <v>4.1134800000000001E-3</v>
      </c>
      <c r="J885" s="2">
        <v>0</v>
      </c>
      <c r="K885" s="2">
        <v>0</v>
      </c>
      <c r="L885" s="2">
        <v>4.2587199999999999E-2</v>
      </c>
      <c r="M885" s="2">
        <v>0</v>
      </c>
      <c r="N885" s="2">
        <v>0</v>
      </c>
    </row>
    <row r="886" spans="1:14" x14ac:dyDescent="0.35">
      <c r="A886" s="2">
        <v>1000</v>
      </c>
      <c r="B886" s="2">
        <v>970</v>
      </c>
      <c r="C886" s="2">
        <v>0.145699</v>
      </c>
      <c r="D886" s="2">
        <v>0</v>
      </c>
      <c r="E886" s="2">
        <v>155.31200000000001</v>
      </c>
      <c r="F886" s="2">
        <v>0</v>
      </c>
      <c r="G886" s="2">
        <v>0</v>
      </c>
      <c r="H886" s="2">
        <v>0</v>
      </c>
      <c r="I886" s="2">
        <v>4.2960300000000002E-3</v>
      </c>
      <c r="J886" s="2">
        <v>0</v>
      </c>
      <c r="K886" s="2">
        <v>0</v>
      </c>
      <c r="L886" s="2">
        <v>4.3998900000000001E-2</v>
      </c>
      <c r="M886" s="2">
        <v>0</v>
      </c>
      <c r="N886" s="2">
        <v>0</v>
      </c>
    </row>
    <row r="887" spans="1:14" x14ac:dyDescent="0.35">
      <c r="A887" s="2">
        <v>1000</v>
      </c>
      <c r="B887" s="2">
        <v>960</v>
      </c>
      <c r="C887" s="2">
        <v>0.14946899999999999</v>
      </c>
      <c r="D887" s="2">
        <v>0</v>
      </c>
      <c r="E887" s="2">
        <v>161.893</v>
      </c>
      <c r="F887" s="2">
        <v>0</v>
      </c>
      <c r="G887" s="2">
        <v>0</v>
      </c>
      <c r="H887" s="2">
        <v>0</v>
      </c>
      <c r="I887" s="2">
        <v>4.5495900000000001E-3</v>
      </c>
      <c r="J887" s="2">
        <v>0</v>
      </c>
      <c r="K887" s="2">
        <v>0</v>
      </c>
      <c r="L887" s="2">
        <v>4.5925300000000002E-2</v>
      </c>
      <c r="M887" s="2">
        <v>0</v>
      </c>
      <c r="N887" s="2">
        <v>0</v>
      </c>
    </row>
    <row r="888" spans="1:14" x14ac:dyDescent="0.35">
      <c r="A888" s="2">
        <v>1000</v>
      </c>
      <c r="B888" s="2">
        <v>950</v>
      </c>
      <c r="C888" s="2">
        <v>0.142566</v>
      </c>
      <c r="D888" s="2">
        <v>0</v>
      </c>
      <c r="E888" s="2">
        <v>170.392</v>
      </c>
      <c r="F888" s="2">
        <v>0</v>
      </c>
      <c r="G888" s="2">
        <v>0</v>
      </c>
      <c r="H888" s="2">
        <v>0</v>
      </c>
      <c r="I888" s="2">
        <v>4.86858E-3</v>
      </c>
      <c r="J888" s="2">
        <v>0</v>
      </c>
      <c r="K888" s="2">
        <v>0</v>
      </c>
      <c r="L888" s="2">
        <v>4.8299300000000003E-2</v>
      </c>
      <c r="M888" s="2">
        <v>0</v>
      </c>
      <c r="N888" s="2">
        <v>0</v>
      </c>
    </row>
    <row r="889" spans="1:14" x14ac:dyDescent="0.35">
      <c r="A889" s="2">
        <v>1000</v>
      </c>
      <c r="B889" s="2">
        <v>940</v>
      </c>
      <c r="C889" s="2">
        <v>0.12314799999999999</v>
      </c>
      <c r="D889" s="2">
        <v>0</v>
      </c>
      <c r="E889" s="2">
        <v>179.322</v>
      </c>
      <c r="F889" s="2">
        <v>0</v>
      </c>
      <c r="G889" s="2">
        <v>0</v>
      </c>
      <c r="H889" s="2">
        <v>0</v>
      </c>
      <c r="I889" s="2">
        <v>5.2034100000000003E-3</v>
      </c>
      <c r="J889" s="2">
        <v>0</v>
      </c>
      <c r="K889" s="2">
        <v>0</v>
      </c>
      <c r="L889" s="2">
        <v>5.0741099999999997E-2</v>
      </c>
      <c r="M889" s="2">
        <v>0</v>
      </c>
      <c r="N889" s="2">
        <v>0</v>
      </c>
    </row>
    <row r="890" spans="1:14" x14ac:dyDescent="0.35">
      <c r="A890" s="2">
        <v>1000</v>
      </c>
      <c r="B890" s="2">
        <v>930</v>
      </c>
      <c r="C890" s="2">
        <v>0.107156</v>
      </c>
      <c r="D890" s="2">
        <v>0</v>
      </c>
      <c r="E890" s="2">
        <v>188.73400000000001</v>
      </c>
      <c r="F890" s="2">
        <v>0</v>
      </c>
      <c r="G890" s="2">
        <v>0</v>
      </c>
      <c r="H890" s="2">
        <v>0</v>
      </c>
      <c r="I890" s="2">
        <v>5.5568700000000002E-3</v>
      </c>
      <c r="J890" s="2">
        <v>0</v>
      </c>
      <c r="K890" s="2">
        <v>0</v>
      </c>
      <c r="L890" s="2">
        <v>5.3268500000000003E-2</v>
      </c>
      <c r="M890" s="2">
        <v>0</v>
      </c>
      <c r="N890" s="2">
        <v>0</v>
      </c>
    </row>
    <row r="891" spans="1:14" x14ac:dyDescent="0.35">
      <c r="A891" s="2">
        <v>1000</v>
      </c>
      <c r="B891" s="2">
        <v>920</v>
      </c>
      <c r="C891" s="2">
        <v>9.3844999999999998E-2</v>
      </c>
      <c r="D891" s="2">
        <v>0</v>
      </c>
      <c r="E891" s="2">
        <v>198.679</v>
      </c>
      <c r="F891" s="2">
        <v>0</v>
      </c>
      <c r="G891" s="2">
        <v>0</v>
      </c>
      <c r="H891" s="2">
        <v>0</v>
      </c>
      <c r="I891" s="2">
        <v>5.9311199999999998E-3</v>
      </c>
      <c r="J891" s="2">
        <v>0</v>
      </c>
      <c r="K891" s="2">
        <v>0</v>
      </c>
      <c r="L891" s="2">
        <v>5.5892900000000002E-2</v>
      </c>
      <c r="M891" s="2">
        <v>0</v>
      </c>
      <c r="N891" s="2">
        <v>0</v>
      </c>
    </row>
    <row r="892" spans="1:14" x14ac:dyDescent="0.35">
      <c r="A892" s="2">
        <v>1000</v>
      </c>
      <c r="B892" s="2">
        <v>910</v>
      </c>
      <c r="C892" s="2">
        <v>8.2640000000000005E-2</v>
      </c>
      <c r="D892" s="2">
        <v>0</v>
      </c>
      <c r="E892" s="2">
        <v>209.214</v>
      </c>
      <c r="F892" s="2">
        <v>0</v>
      </c>
      <c r="G892" s="2">
        <v>0</v>
      </c>
      <c r="H892" s="2">
        <v>0</v>
      </c>
      <c r="I892" s="2">
        <v>6.3285399999999997E-3</v>
      </c>
      <c r="J892" s="2">
        <v>0</v>
      </c>
      <c r="K892" s="2">
        <v>0</v>
      </c>
      <c r="L892" s="2">
        <v>5.8626499999999998E-2</v>
      </c>
      <c r="M892" s="2">
        <v>0</v>
      </c>
      <c r="N892" s="2">
        <v>0</v>
      </c>
    </row>
    <row r="893" spans="1:14" x14ac:dyDescent="0.35">
      <c r="A893" s="2">
        <v>1000</v>
      </c>
      <c r="B893" s="2">
        <v>900</v>
      </c>
      <c r="C893" s="2">
        <v>7.3104000000000002E-2</v>
      </c>
      <c r="D893" s="2">
        <v>0</v>
      </c>
      <c r="E893" s="2">
        <v>220.4</v>
      </c>
      <c r="F893" s="2">
        <v>0</v>
      </c>
      <c r="G893" s="2">
        <v>0</v>
      </c>
      <c r="H893" s="2">
        <v>0</v>
      </c>
      <c r="I893" s="2">
        <v>6.7517499999999999E-3</v>
      </c>
      <c r="J893" s="2">
        <v>0</v>
      </c>
      <c r="K893" s="2">
        <v>0</v>
      </c>
      <c r="L893" s="2">
        <v>6.1482099999999998E-2</v>
      </c>
      <c r="M893" s="2">
        <v>0</v>
      </c>
      <c r="N893" s="2">
        <v>0</v>
      </c>
    </row>
    <row r="895" spans="1:14" x14ac:dyDescent="0.35">
      <c r="A895" s="2" t="s">
        <v>411</v>
      </c>
      <c r="B895" s="2" t="s">
        <v>437</v>
      </c>
    </row>
    <row r="896" spans="1:14" x14ac:dyDescent="0.35">
      <c r="A896" s="2" t="s">
        <v>268</v>
      </c>
      <c r="B896" s="2" t="s">
        <v>269</v>
      </c>
      <c r="C896" s="2" t="s">
        <v>270</v>
      </c>
      <c r="D896" s="2" t="s">
        <v>5</v>
      </c>
      <c r="E896" s="2" t="s">
        <v>6</v>
      </c>
      <c r="F896" s="2" t="s">
        <v>7</v>
      </c>
      <c r="G896" s="2" t="s">
        <v>8</v>
      </c>
      <c r="H896" s="2" t="s">
        <v>9</v>
      </c>
      <c r="I896" s="2" t="s">
        <v>10</v>
      </c>
      <c r="J896" s="2" t="s">
        <v>11</v>
      </c>
      <c r="K896" s="2" t="s">
        <v>12</v>
      </c>
      <c r="L896" s="2" t="s">
        <v>13</v>
      </c>
      <c r="M896" s="2" t="s">
        <v>16</v>
      </c>
      <c r="N896" s="2" t="s">
        <v>20</v>
      </c>
    </row>
    <row r="897" spans="1:14" x14ac:dyDescent="0.35">
      <c r="A897" s="2">
        <v>1000</v>
      </c>
      <c r="B897" s="2">
        <v>1150</v>
      </c>
      <c r="C897" s="2">
        <v>1.3064849999999999</v>
      </c>
      <c r="D897" s="2">
        <v>0</v>
      </c>
      <c r="E897" s="2">
        <v>2.68302</v>
      </c>
      <c r="F897" s="2">
        <v>0</v>
      </c>
      <c r="G897" s="2">
        <v>0</v>
      </c>
      <c r="H897" s="2">
        <v>0</v>
      </c>
      <c r="I897" s="2">
        <v>0.48931999999999998</v>
      </c>
      <c r="J897" s="2">
        <v>441.93799999999999</v>
      </c>
      <c r="K897" s="2">
        <v>0.84782400000000002</v>
      </c>
      <c r="L897" s="2">
        <v>66.811800000000005</v>
      </c>
      <c r="M897" s="2">
        <v>0.88048199999999999</v>
      </c>
      <c r="N897" s="2">
        <v>0</v>
      </c>
    </row>
    <row r="898" spans="1:14" x14ac:dyDescent="0.35">
      <c r="A898" s="2">
        <v>1000</v>
      </c>
      <c r="B898" s="2">
        <v>1140</v>
      </c>
      <c r="C898" s="2">
        <v>4.8255119999999998</v>
      </c>
      <c r="D898" s="2">
        <v>0</v>
      </c>
      <c r="E898" s="2">
        <v>2.8260900000000002</v>
      </c>
      <c r="F898" s="2">
        <v>0</v>
      </c>
      <c r="G898" s="2">
        <v>0</v>
      </c>
      <c r="H898" s="2">
        <v>0</v>
      </c>
      <c r="I898" s="2">
        <v>0.52504099999999998</v>
      </c>
      <c r="J898" s="2">
        <v>426.20699999999999</v>
      </c>
      <c r="K898" s="2">
        <v>0.91060099999999999</v>
      </c>
      <c r="L898" s="2">
        <v>70.480099999999993</v>
      </c>
      <c r="M898" s="2">
        <v>0.94467900000000005</v>
      </c>
      <c r="N898" s="2">
        <v>0</v>
      </c>
    </row>
    <row r="899" spans="1:14" x14ac:dyDescent="0.35">
      <c r="A899" s="2">
        <v>1000</v>
      </c>
      <c r="B899" s="2">
        <v>1130</v>
      </c>
      <c r="C899" s="2">
        <v>4.2162499999999996</v>
      </c>
      <c r="D899" s="2">
        <v>0</v>
      </c>
      <c r="E899" s="2">
        <v>2.9648500000000002</v>
      </c>
      <c r="F899" s="2">
        <v>0</v>
      </c>
      <c r="G899" s="2">
        <v>0</v>
      </c>
      <c r="H899" s="2">
        <v>0</v>
      </c>
      <c r="I899" s="2">
        <v>0.56028599999999995</v>
      </c>
      <c r="J899" s="2">
        <v>412.15800000000002</v>
      </c>
      <c r="K899" s="2">
        <v>0.97259700000000004</v>
      </c>
      <c r="L899" s="2">
        <v>74.042199999999994</v>
      </c>
      <c r="M899" s="2">
        <v>1.0080100000000001</v>
      </c>
      <c r="N899" s="2">
        <v>0</v>
      </c>
    </row>
    <row r="900" spans="1:14" x14ac:dyDescent="0.35">
      <c r="A900" s="2">
        <v>1000</v>
      </c>
      <c r="B900" s="2">
        <v>1120</v>
      </c>
      <c r="C900" s="2">
        <v>3.0865260000000001</v>
      </c>
      <c r="D900" s="2">
        <v>0</v>
      </c>
      <c r="E900" s="2">
        <v>2.9948600000000001</v>
      </c>
      <c r="F900" s="2">
        <v>0</v>
      </c>
      <c r="G900" s="2">
        <v>0</v>
      </c>
      <c r="H900" s="2">
        <v>0</v>
      </c>
      <c r="I900" s="2">
        <v>0.60402500000000003</v>
      </c>
      <c r="J900" s="2">
        <v>409.37299999999999</v>
      </c>
      <c r="K900" s="2">
        <v>1.04633</v>
      </c>
      <c r="L900" s="2">
        <v>78.840400000000002</v>
      </c>
      <c r="M900" s="2">
        <v>1.0805</v>
      </c>
      <c r="N900" s="2">
        <v>0</v>
      </c>
    </row>
    <row r="901" spans="1:14" x14ac:dyDescent="0.35">
      <c r="A901" s="2">
        <v>1000</v>
      </c>
      <c r="B901" s="2">
        <v>1110</v>
      </c>
      <c r="C901" s="2">
        <v>2.5451100000000002</v>
      </c>
      <c r="D901" s="2">
        <v>0</v>
      </c>
      <c r="E901" s="2">
        <v>3.0024999999999999</v>
      </c>
      <c r="F901" s="2">
        <v>0</v>
      </c>
      <c r="G901" s="2">
        <v>0</v>
      </c>
      <c r="H901" s="2">
        <v>0</v>
      </c>
      <c r="I901" s="2">
        <v>0.64848600000000001</v>
      </c>
      <c r="J901" s="2">
        <v>408.86</v>
      </c>
      <c r="K901" s="2">
        <v>1.12063</v>
      </c>
      <c r="L901" s="2">
        <v>83.737300000000005</v>
      </c>
      <c r="M901" s="2">
        <v>1.15286</v>
      </c>
      <c r="N901" s="2">
        <v>0</v>
      </c>
    </row>
    <row r="902" spans="1:14" x14ac:dyDescent="0.35">
      <c r="A902" s="2">
        <v>1000</v>
      </c>
      <c r="B902" s="2">
        <v>1100</v>
      </c>
      <c r="C902" s="2">
        <v>2.2382919999999999</v>
      </c>
      <c r="D902" s="2">
        <v>0</v>
      </c>
      <c r="E902" s="2">
        <v>3.0143599999999999</v>
      </c>
      <c r="F902" s="2">
        <v>0</v>
      </c>
      <c r="G902" s="2">
        <v>0</v>
      </c>
      <c r="H902" s="2">
        <v>0</v>
      </c>
      <c r="I902" s="2">
        <v>0.69245699999999999</v>
      </c>
      <c r="J902" s="2">
        <v>407.82600000000002</v>
      </c>
      <c r="K902" s="2">
        <v>1.1940500000000001</v>
      </c>
      <c r="L902" s="2">
        <v>88.511499999999998</v>
      </c>
      <c r="M902" s="2">
        <v>1.2241899999999999</v>
      </c>
      <c r="N902" s="2">
        <v>0</v>
      </c>
    </row>
    <row r="903" spans="1:14" x14ac:dyDescent="0.35">
      <c r="A903" s="2">
        <v>1000</v>
      </c>
      <c r="B903" s="2">
        <v>1090</v>
      </c>
      <c r="C903" s="2">
        <v>1.988604</v>
      </c>
      <c r="D903" s="2">
        <v>0</v>
      </c>
      <c r="E903" s="2">
        <v>3.02915</v>
      </c>
      <c r="F903" s="2">
        <v>0</v>
      </c>
      <c r="G903" s="2">
        <v>0</v>
      </c>
      <c r="H903" s="2">
        <v>0</v>
      </c>
      <c r="I903" s="2">
        <v>0.73631400000000002</v>
      </c>
      <c r="J903" s="2">
        <v>406.46600000000001</v>
      </c>
      <c r="K903" s="2">
        <v>1.2672399999999999</v>
      </c>
      <c r="L903" s="2">
        <v>93.212900000000005</v>
      </c>
      <c r="M903" s="2">
        <v>1.2951600000000001</v>
      </c>
      <c r="N903" s="2">
        <v>0</v>
      </c>
    </row>
    <row r="904" spans="1:14" x14ac:dyDescent="0.35">
      <c r="A904" s="2">
        <v>1000</v>
      </c>
      <c r="B904" s="2">
        <v>1080</v>
      </c>
      <c r="C904" s="2">
        <v>1.9787170000000001</v>
      </c>
      <c r="D904" s="2">
        <v>0</v>
      </c>
      <c r="E904" s="2">
        <v>3.06413</v>
      </c>
      <c r="F904" s="2">
        <v>0</v>
      </c>
      <c r="G904" s="2">
        <v>0</v>
      </c>
      <c r="H904" s="2">
        <v>0</v>
      </c>
      <c r="I904" s="2">
        <v>0.78259400000000001</v>
      </c>
      <c r="J904" s="2">
        <v>403.548</v>
      </c>
      <c r="K904" s="2">
        <v>1.34497</v>
      </c>
      <c r="L904" s="2">
        <v>98.056299999999993</v>
      </c>
      <c r="M904" s="2">
        <v>1.3709100000000001</v>
      </c>
      <c r="N904" s="2">
        <v>0</v>
      </c>
    </row>
    <row r="905" spans="1:14" x14ac:dyDescent="0.35">
      <c r="A905" s="2">
        <v>1000</v>
      </c>
      <c r="B905" s="2">
        <v>1070</v>
      </c>
      <c r="C905" s="2">
        <v>1.826616</v>
      </c>
      <c r="D905" s="2">
        <v>0</v>
      </c>
      <c r="E905" s="2">
        <v>3.1088100000000001</v>
      </c>
      <c r="F905" s="2">
        <v>0</v>
      </c>
      <c r="G905" s="2">
        <v>0</v>
      </c>
      <c r="H905" s="2">
        <v>0</v>
      </c>
      <c r="I905" s="2">
        <v>0.82817700000000005</v>
      </c>
      <c r="J905" s="2">
        <v>399.61799999999999</v>
      </c>
      <c r="K905" s="2">
        <v>1.4218</v>
      </c>
      <c r="L905" s="2">
        <v>102.726</v>
      </c>
      <c r="M905" s="2">
        <v>1.4458800000000001</v>
      </c>
      <c r="N905" s="2">
        <v>0</v>
      </c>
    </row>
    <row r="906" spans="1:14" x14ac:dyDescent="0.35">
      <c r="A906" s="2">
        <v>1000</v>
      </c>
      <c r="B906" s="2">
        <v>1060</v>
      </c>
      <c r="C906" s="2">
        <v>1.6718919999999999</v>
      </c>
      <c r="D906" s="2">
        <v>0</v>
      </c>
      <c r="E906" s="2">
        <v>3.1596099999999998</v>
      </c>
      <c r="F906" s="2">
        <v>0</v>
      </c>
      <c r="G906" s="2">
        <v>0</v>
      </c>
      <c r="H906" s="2">
        <v>0</v>
      </c>
      <c r="I906" s="2">
        <v>0.87287099999999995</v>
      </c>
      <c r="J906" s="2">
        <v>394.99099999999999</v>
      </c>
      <c r="K906" s="2">
        <v>1.4973099999999999</v>
      </c>
      <c r="L906" s="2">
        <v>107.215</v>
      </c>
      <c r="M906" s="2">
        <v>1.5196099999999999</v>
      </c>
      <c r="N906" s="2">
        <v>0</v>
      </c>
    </row>
    <row r="907" spans="1:14" x14ac:dyDescent="0.35">
      <c r="A907" s="2">
        <v>1000</v>
      </c>
      <c r="B907" s="2">
        <v>1050</v>
      </c>
      <c r="C907" s="2">
        <v>1.54392</v>
      </c>
      <c r="D907" s="2">
        <v>0</v>
      </c>
      <c r="E907" s="2">
        <v>3.2159499999999999</v>
      </c>
      <c r="F907" s="2">
        <v>0</v>
      </c>
      <c r="G907" s="2">
        <v>0</v>
      </c>
      <c r="H907" s="2">
        <v>0</v>
      </c>
      <c r="I907" s="2">
        <v>0.91690400000000005</v>
      </c>
      <c r="J907" s="2">
        <v>389.79899999999998</v>
      </c>
      <c r="K907" s="2">
        <v>1.5719000000000001</v>
      </c>
      <c r="L907" s="2">
        <v>111.554</v>
      </c>
      <c r="M907" s="2">
        <v>1.5924799999999999</v>
      </c>
      <c r="N907" s="2">
        <v>0</v>
      </c>
    </row>
    <row r="908" spans="1:14" x14ac:dyDescent="0.35">
      <c r="A908" s="2">
        <v>1000</v>
      </c>
      <c r="B908" s="2">
        <v>1040</v>
      </c>
      <c r="C908" s="2">
        <v>1.43716</v>
      </c>
      <c r="D908" s="2">
        <v>0</v>
      </c>
      <c r="E908" s="2">
        <v>3.2772299999999999</v>
      </c>
      <c r="F908" s="2">
        <v>0</v>
      </c>
      <c r="G908" s="2">
        <v>0</v>
      </c>
      <c r="H908" s="2">
        <v>0</v>
      </c>
      <c r="I908" s="2">
        <v>0.960511</v>
      </c>
      <c r="J908" s="2">
        <v>384.166</v>
      </c>
      <c r="K908" s="2">
        <v>1.6459600000000001</v>
      </c>
      <c r="L908" s="2">
        <v>115.77200000000001</v>
      </c>
      <c r="M908" s="2">
        <v>1.6648700000000001</v>
      </c>
      <c r="N908" s="2">
        <v>0</v>
      </c>
    </row>
    <row r="909" spans="1:14" x14ac:dyDescent="0.35">
      <c r="A909" s="2">
        <v>1000</v>
      </c>
      <c r="B909" s="2">
        <v>1030</v>
      </c>
      <c r="C909" s="2">
        <v>1.3481559999999999</v>
      </c>
      <c r="D909" s="2">
        <v>0</v>
      </c>
      <c r="E909" s="2">
        <v>3.3431700000000002</v>
      </c>
      <c r="F909" s="2">
        <v>0</v>
      </c>
      <c r="G909" s="2">
        <v>0</v>
      </c>
      <c r="H909" s="2">
        <v>0</v>
      </c>
      <c r="I909" s="2">
        <v>1.00393</v>
      </c>
      <c r="J909" s="2">
        <v>378.17500000000001</v>
      </c>
      <c r="K909" s="2">
        <v>1.7198899999999999</v>
      </c>
      <c r="L909" s="2">
        <v>119.896</v>
      </c>
      <c r="M909" s="2">
        <v>1.7371799999999999</v>
      </c>
      <c r="N909" s="2">
        <v>0</v>
      </c>
    </row>
    <row r="910" spans="1:14" x14ac:dyDescent="0.35">
      <c r="A910" s="2">
        <v>1000</v>
      </c>
      <c r="B910" s="2">
        <v>1020</v>
      </c>
      <c r="C910" s="2">
        <v>1.2746820000000001</v>
      </c>
      <c r="D910" s="2">
        <v>0</v>
      </c>
      <c r="E910" s="2">
        <v>3.4137200000000001</v>
      </c>
      <c r="F910" s="2">
        <v>0</v>
      </c>
      <c r="G910" s="2">
        <v>0</v>
      </c>
      <c r="H910" s="2">
        <v>0</v>
      </c>
      <c r="I910" s="2">
        <v>1.04741</v>
      </c>
      <c r="J910" s="2">
        <v>371.87799999999999</v>
      </c>
      <c r="K910" s="2">
        <v>1.7941199999999999</v>
      </c>
      <c r="L910" s="2">
        <v>123.95399999999999</v>
      </c>
      <c r="M910" s="2">
        <v>1.8098399999999999</v>
      </c>
      <c r="N910" s="2">
        <v>0</v>
      </c>
    </row>
    <row r="911" spans="1:14" x14ac:dyDescent="0.35">
      <c r="A911" s="2">
        <v>1000</v>
      </c>
      <c r="B911" s="2">
        <v>1010</v>
      </c>
      <c r="C911" s="2">
        <v>1.2158389999999999</v>
      </c>
      <c r="D911" s="2">
        <v>0</v>
      </c>
      <c r="E911" s="2">
        <v>3.4891999999999999</v>
      </c>
      <c r="F911" s="2">
        <v>0</v>
      </c>
      <c r="G911" s="2">
        <v>0</v>
      </c>
      <c r="H911" s="2">
        <v>0</v>
      </c>
      <c r="I911" s="2">
        <v>1.0912599999999999</v>
      </c>
      <c r="J911" s="2">
        <v>365.29300000000001</v>
      </c>
      <c r="K911" s="2">
        <v>1.8691800000000001</v>
      </c>
      <c r="L911" s="2">
        <v>127.97499999999999</v>
      </c>
      <c r="M911" s="2">
        <v>1.8833800000000001</v>
      </c>
      <c r="N911" s="2">
        <v>0</v>
      </c>
    </row>
    <row r="912" spans="1:14" x14ac:dyDescent="0.35">
      <c r="A912" s="2">
        <v>1000</v>
      </c>
      <c r="B912" s="2">
        <v>1000</v>
      </c>
      <c r="C912" s="2">
        <v>1.1728769999999999</v>
      </c>
      <c r="D912" s="2">
        <v>0</v>
      </c>
      <c r="E912" s="2">
        <v>3.5704199999999999</v>
      </c>
      <c r="F912" s="2">
        <v>0</v>
      </c>
      <c r="G912" s="2">
        <v>0</v>
      </c>
      <c r="H912" s="2">
        <v>0</v>
      </c>
      <c r="I912" s="2">
        <v>1.1358699999999999</v>
      </c>
      <c r="J912" s="2">
        <v>358.39400000000001</v>
      </c>
      <c r="K912" s="2">
        <v>1.9457800000000001</v>
      </c>
      <c r="L912" s="2">
        <v>131.99299999999999</v>
      </c>
      <c r="M912" s="2">
        <v>1.95852</v>
      </c>
      <c r="N912" s="2">
        <v>0</v>
      </c>
    </row>
    <row r="913" spans="1:14" x14ac:dyDescent="0.35">
      <c r="A913" s="2">
        <v>1000</v>
      </c>
      <c r="B913" s="2">
        <v>990</v>
      </c>
      <c r="C913" s="2">
        <v>1.1595709999999999</v>
      </c>
      <c r="D913" s="2">
        <v>0</v>
      </c>
      <c r="E913" s="2">
        <v>3.66012</v>
      </c>
      <c r="F913" s="2">
        <v>0</v>
      </c>
      <c r="G913" s="2">
        <v>0</v>
      </c>
      <c r="H913" s="2">
        <v>0</v>
      </c>
      <c r="I913" s="2">
        <v>1.1821299999999999</v>
      </c>
      <c r="J913" s="2">
        <v>350.99799999999999</v>
      </c>
      <c r="K913" s="2">
        <v>2.0255700000000001</v>
      </c>
      <c r="L913" s="2">
        <v>136.07900000000001</v>
      </c>
      <c r="M913" s="2">
        <v>2.03695</v>
      </c>
      <c r="N913" s="2">
        <v>0</v>
      </c>
    </row>
    <row r="914" spans="1:14" x14ac:dyDescent="0.35">
      <c r="A914" s="2">
        <v>1000</v>
      </c>
      <c r="B914" s="2">
        <v>980</v>
      </c>
      <c r="C914" s="2">
        <v>1.2589999999999999</v>
      </c>
      <c r="D914" s="2">
        <v>0</v>
      </c>
      <c r="E914" s="2">
        <v>3.7705500000000001</v>
      </c>
      <c r="F914" s="2">
        <v>0</v>
      </c>
      <c r="G914" s="2">
        <v>0</v>
      </c>
      <c r="H914" s="2">
        <v>0</v>
      </c>
      <c r="I914" s="2">
        <v>1.23404</v>
      </c>
      <c r="J914" s="2">
        <v>342.178</v>
      </c>
      <c r="K914" s="2">
        <v>2.1159400000000002</v>
      </c>
      <c r="L914" s="2">
        <v>140.53800000000001</v>
      </c>
      <c r="M914" s="2">
        <v>2.1263700000000001</v>
      </c>
      <c r="N914" s="2">
        <v>0</v>
      </c>
    </row>
    <row r="915" spans="1:14" x14ac:dyDescent="0.35">
      <c r="A915" s="2">
        <v>1000</v>
      </c>
      <c r="B915" s="2">
        <v>970</v>
      </c>
      <c r="C915" s="2">
        <v>1.209832</v>
      </c>
      <c r="D915" s="2">
        <v>0</v>
      </c>
      <c r="E915" s="2">
        <v>3.8828</v>
      </c>
      <c r="F915" s="2">
        <v>0</v>
      </c>
      <c r="G915" s="2">
        <v>0</v>
      </c>
      <c r="H915" s="2">
        <v>0</v>
      </c>
      <c r="I915" s="2">
        <v>1.28881</v>
      </c>
      <c r="J915" s="2">
        <v>333.565</v>
      </c>
      <c r="K915" s="2">
        <v>2.2113399999999999</v>
      </c>
      <c r="L915" s="2">
        <v>145.196</v>
      </c>
      <c r="M915" s="2">
        <v>2.2206800000000002</v>
      </c>
      <c r="N915" s="2">
        <v>0</v>
      </c>
    </row>
    <row r="916" spans="1:14" x14ac:dyDescent="0.35">
      <c r="A916" s="2">
        <v>1000</v>
      </c>
      <c r="B916" s="2">
        <v>960</v>
      </c>
      <c r="C916" s="2">
        <v>1.5297540000000001</v>
      </c>
      <c r="D916" s="2">
        <v>0</v>
      </c>
      <c r="E916" s="2">
        <v>4.0473299999999997</v>
      </c>
      <c r="F916" s="2">
        <v>0</v>
      </c>
      <c r="G916" s="2">
        <v>0</v>
      </c>
      <c r="H916" s="2">
        <v>0</v>
      </c>
      <c r="I916" s="2">
        <v>1.3648800000000001</v>
      </c>
      <c r="J916" s="2">
        <v>322.358</v>
      </c>
      <c r="K916" s="2">
        <v>2.3440099999999999</v>
      </c>
      <c r="L916" s="2">
        <v>151.554</v>
      </c>
      <c r="M916" s="2">
        <v>2.35168</v>
      </c>
      <c r="N916" s="2">
        <v>0</v>
      </c>
    </row>
    <row r="917" spans="1:14" x14ac:dyDescent="0.35">
      <c r="A917" s="2">
        <v>1000</v>
      </c>
      <c r="B917" s="2">
        <v>950</v>
      </c>
      <c r="C917" s="2">
        <v>1.7133510000000001</v>
      </c>
      <c r="D917" s="2">
        <v>0</v>
      </c>
      <c r="E917" s="2">
        <v>4.2598000000000003</v>
      </c>
      <c r="F917" s="2">
        <v>0</v>
      </c>
      <c r="G917" s="2">
        <v>0</v>
      </c>
      <c r="H917" s="2">
        <v>0</v>
      </c>
      <c r="I917" s="2">
        <v>1.4605699999999999</v>
      </c>
      <c r="J917" s="2">
        <v>309.39299999999997</v>
      </c>
      <c r="K917" s="2">
        <v>2.5111300000000001</v>
      </c>
      <c r="L917" s="2">
        <v>159.38800000000001</v>
      </c>
      <c r="M917" s="2">
        <v>2.5165000000000002</v>
      </c>
      <c r="N917" s="2">
        <v>0</v>
      </c>
    </row>
    <row r="918" spans="1:14" x14ac:dyDescent="0.35">
      <c r="A918" s="2">
        <v>1000</v>
      </c>
      <c r="B918" s="2">
        <v>940</v>
      </c>
      <c r="C918" s="2">
        <v>1.5857079999999999</v>
      </c>
      <c r="D918" s="2">
        <v>0</v>
      </c>
      <c r="E918" s="2">
        <v>4.4830500000000004</v>
      </c>
      <c r="F918" s="2">
        <v>0</v>
      </c>
      <c r="G918" s="2">
        <v>0</v>
      </c>
      <c r="H918" s="2">
        <v>0</v>
      </c>
      <c r="I918" s="2">
        <v>1.5610200000000001</v>
      </c>
      <c r="J918" s="2">
        <v>296.88600000000002</v>
      </c>
      <c r="K918" s="2">
        <v>2.6867800000000002</v>
      </c>
      <c r="L918" s="2">
        <v>167.446</v>
      </c>
      <c r="M918" s="2">
        <v>2.6894900000000002</v>
      </c>
      <c r="N918" s="2">
        <v>0</v>
      </c>
    </row>
    <row r="919" spans="1:14" x14ac:dyDescent="0.35">
      <c r="A919" s="2">
        <v>1000</v>
      </c>
      <c r="B919" s="2">
        <v>930</v>
      </c>
      <c r="C919" s="2">
        <v>1.4740329999999999</v>
      </c>
      <c r="D919" s="2">
        <v>0</v>
      </c>
      <c r="E919" s="2">
        <v>4.7183599999999997</v>
      </c>
      <c r="F919" s="2">
        <v>0</v>
      </c>
      <c r="G919" s="2">
        <v>0</v>
      </c>
      <c r="H919" s="2">
        <v>0</v>
      </c>
      <c r="I919" s="2">
        <v>1.66706</v>
      </c>
      <c r="J919" s="2">
        <v>284.79599999999999</v>
      </c>
      <c r="K919" s="2">
        <v>2.87243</v>
      </c>
      <c r="L919" s="2">
        <v>175.786</v>
      </c>
      <c r="M919" s="2">
        <v>2.8721000000000001</v>
      </c>
      <c r="N919" s="2">
        <v>0</v>
      </c>
    </row>
    <row r="920" spans="1:14" x14ac:dyDescent="0.35">
      <c r="A920" s="2">
        <v>1000</v>
      </c>
      <c r="B920" s="2">
        <v>920</v>
      </c>
      <c r="C920" s="2">
        <v>1.3754230000000001</v>
      </c>
      <c r="D920" s="2">
        <v>0</v>
      </c>
      <c r="E920" s="2">
        <v>4.9669800000000004</v>
      </c>
      <c r="F920" s="2">
        <v>0</v>
      </c>
      <c r="G920" s="2">
        <v>0</v>
      </c>
      <c r="H920" s="2">
        <v>0</v>
      </c>
      <c r="I920" s="2">
        <v>1.7793399999999999</v>
      </c>
      <c r="J920" s="2">
        <v>273.09300000000002</v>
      </c>
      <c r="K920" s="2">
        <v>3.0692499999999998</v>
      </c>
      <c r="L920" s="2">
        <v>184.447</v>
      </c>
      <c r="M920" s="2">
        <v>3.0654499999999998</v>
      </c>
      <c r="N920" s="2">
        <v>0</v>
      </c>
    </row>
    <row r="921" spans="1:14" x14ac:dyDescent="0.35">
      <c r="A921" s="2">
        <v>1000</v>
      </c>
      <c r="B921" s="2">
        <v>910</v>
      </c>
      <c r="C921" s="2">
        <v>1.2876350000000001</v>
      </c>
      <c r="D921" s="2">
        <v>0</v>
      </c>
      <c r="E921" s="2">
        <v>5.2303499999999996</v>
      </c>
      <c r="F921" s="2">
        <v>0</v>
      </c>
      <c r="G921" s="2">
        <v>0</v>
      </c>
      <c r="H921" s="2">
        <v>0</v>
      </c>
      <c r="I921" s="2">
        <v>1.89856</v>
      </c>
      <c r="J921" s="2">
        <v>261.75200000000001</v>
      </c>
      <c r="K921" s="2">
        <v>3.2785099999999998</v>
      </c>
      <c r="L921" s="2">
        <v>193.46700000000001</v>
      </c>
      <c r="M921" s="2">
        <v>3.2707799999999998</v>
      </c>
      <c r="N921" s="2">
        <v>0</v>
      </c>
    </row>
    <row r="922" spans="1:14" x14ac:dyDescent="0.35">
      <c r="A922" s="2">
        <v>1000</v>
      </c>
      <c r="B922" s="2">
        <v>900</v>
      </c>
      <c r="C922" s="2">
        <v>1.208779</v>
      </c>
      <c r="D922" s="2">
        <v>0</v>
      </c>
      <c r="E922" s="2">
        <v>5.5099900000000002</v>
      </c>
      <c r="F922" s="2">
        <v>0</v>
      </c>
      <c r="G922" s="2">
        <v>0</v>
      </c>
      <c r="H922" s="2">
        <v>0</v>
      </c>
      <c r="I922" s="2">
        <v>2.0255200000000002</v>
      </c>
      <c r="J922" s="2">
        <v>250.751</v>
      </c>
      <c r="K922" s="2">
        <v>3.50163</v>
      </c>
      <c r="L922" s="2">
        <v>202.89099999999999</v>
      </c>
      <c r="M922" s="2">
        <v>3.48942</v>
      </c>
      <c r="N922" s="2">
        <v>0</v>
      </c>
    </row>
    <row r="924" spans="1:14" x14ac:dyDescent="0.35">
      <c r="A924" s="2" t="s">
        <v>381</v>
      </c>
      <c r="B924" s="2" t="s">
        <v>437</v>
      </c>
    </row>
    <row r="925" spans="1:14" x14ac:dyDescent="0.35">
      <c r="A925" s="2" t="s">
        <v>268</v>
      </c>
      <c r="B925" s="2" t="s">
        <v>269</v>
      </c>
      <c r="C925" s="2" t="s">
        <v>270</v>
      </c>
      <c r="D925" s="2" t="s">
        <v>5</v>
      </c>
      <c r="E925" s="2" t="s">
        <v>6</v>
      </c>
      <c r="F925" s="2" t="s">
        <v>7</v>
      </c>
      <c r="G925" s="2" t="s">
        <v>8</v>
      </c>
      <c r="H925" s="2" t="s">
        <v>9</v>
      </c>
      <c r="I925" s="2" t="s">
        <v>10</v>
      </c>
      <c r="J925" s="2" t="s">
        <v>11</v>
      </c>
      <c r="K925" s="2" t="s">
        <v>12</v>
      </c>
      <c r="L925" s="2" t="s">
        <v>13</v>
      </c>
      <c r="M925" s="2" t="s">
        <v>16</v>
      </c>
      <c r="N925" s="2" t="s">
        <v>20</v>
      </c>
    </row>
    <row r="926" spans="1:14" x14ac:dyDescent="0.35">
      <c r="A926" s="2">
        <v>1000</v>
      </c>
      <c r="B926" s="2">
        <v>1230</v>
      </c>
      <c r="C926" s="2">
        <v>0.69514600000000004</v>
      </c>
      <c r="D926" s="2">
        <v>12.5031</v>
      </c>
      <c r="E926" s="2">
        <v>53</v>
      </c>
      <c r="F926" s="2">
        <v>1002.63</v>
      </c>
      <c r="G926" s="2">
        <v>0</v>
      </c>
      <c r="H926" s="2">
        <v>0</v>
      </c>
      <c r="I926" s="2">
        <v>2.71923E-3</v>
      </c>
      <c r="J926" s="2">
        <v>3.9992800000000002E-2</v>
      </c>
      <c r="K926" s="2">
        <v>0.78549999999999998</v>
      </c>
      <c r="L926" s="2">
        <v>5.6499500000000001E-2</v>
      </c>
      <c r="M926" s="2">
        <v>0.13595699999999999</v>
      </c>
      <c r="N926" s="2">
        <v>0</v>
      </c>
    </row>
    <row r="927" spans="1:14" x14ac:dyDescent="0.35">
      <c r="A927" s="2">
        <v>1000</v>
      </c>
      <c r="B927" s="2">
        <v>1220</v>
      </c>
      <c r="C927" s="2">
        <v>0.80797300000000005</v>
      </c>
      <c r="D927" s="2">
        <v>12.601100000000001</v>
      </c>
      <c r="E927" s="2">
        <v>53</v>
      </c>
      <c r="F927" s="2">
        <v>937.52</v>
      </c>
      <c r="G927" s="2">
        <v>0</v>
      </c>
      <c r="H927" s="2">
        <v>0</v>
      </c>
      <c r="I927" s="2">
        <v>2.7418999999999998E-3</v>
      </c>
      <c r="J927" s="2">
        <v>4.03262E-2</v>
      </c>
      <c r="K927" s="2">
        <v>0.79198299999999999</v>
      </c>
      <c r="L927" s="2">
        <v>5.6970399999999997E-2</v>
      </c>
      <c r="M927" s="2">
        <v>0.13708500000000001</v>
      </c>
      <c r="N927" s="2">
        <v>0</v>
      </c>
    </row>
    <row r="928" spans="1:14" x14ac:dyDescent="0.35">
      <c r="A928" s="2">
        <v>1000</v>
      </c>
      <c r="B928" s="2">
        <v>1210</v>
      </c>
      <c r="C928" s="2">
        <v>0.77449500000000004</v>
      </c>
      <c r="D928" s="2">
        <v>12.6965</v>
      </c>
      <c r="E928" s="2">
        <v>53</v>
      </c>
      <c r="F928" s="2">
        <v>878.54499999999996</v>
      </c>
      <c r="G928" s="2">
        <v>0</v>
      </c>
      <c r="H928" s="2">
        <v>0</v>
      </c>
      <c r="I928" s="2">
        <v>2.7639800000000001E-3</v>
      </c>
      <c r="J928" s="2">
        <v>4.0651E-2</v>
      </c>
      <c r="K928" s="2">
        <v>0.79830000000000001</v>
      </c>
      <c r="L928" s="2">
        <v>5.7429300000000003E-2</v>
      </c>
      <c r="M928" s="2">
        <v>0.138184</v>
      </c>
      <c r="N928" s="2">
        <v>0</v>
      </c>
    </row>
    <row r="929" spans="1:14" x14ac:dyDescent="0.35">
      <c r="A929" s="2">
        <v>1000</v>
      </c>
      <c r="B929" s="2">
        <v>1200</v>
      </c>
      <c r="C929" s="2">
        <v>0.74260300000000001</v>
      </c>
      <c r="D929" s="2">
        <v>12.789300000000001</v>
      </c>
      <c r="E929" s="2">
        <v>53</v>
      </c>
      <c r="F929" s="2">
        <v>825.01900000000001</v>
      </c>
      <c r="G929" s="2">
        <v>0</v>
      </c>
      <c r="H929" s="2">
        <v>0</v>
      </c>
      <c r="I929" s="2">
        <v>2.7855000000000002E-3</v>
      </c>
      <c r="J929" s="2">
        <v>4.0967400000000001E-2</v>
      </c>
      <c r="K929" s="2">
        <v>0.80445100000000003</v>
      </c>
      <c r="L929" s="2">
        <v>5.7876200000000003E-2</v>
      </c>
      <c r="M929" s="2">
        <v>0.13925399999999999</v>
      </c>
      <c r="N929" s="2">
        <v>0</v>
      </c>
    </row>
    <row r="930" spans="1:14" x14ac:dyDescent="0.35">
      <c r="A930" s="2">
        <v>1000</v>
      </c>
      <c r="B930" s="2">
        <v>1190</v>
      </c>
      <c r="C930" s="2">
        <v>0.70716900000000005</v>
      </c>
      <c r="D930" s="2">
        <v>12.882</v>
      </c>
      <c r="E930" s="2">
        <v>52.988199999999999</v>
      </c>
      <c r="F930" s="2">
        <v>776.82799999999997</v>
      </c>
      <c r="G930" s="2">
        <v>0</v>
      </c>
      <c r="H930" s="2">
        <v>0</v>
      </c>
      <c r="I930" s="2">
        <v>2.80693E-3</v>
      </c>
      <c r="J930" s="2">
        <v>4.1282600000000003E-2</v>
      </c>
      <c r="K930" s="2">
        <v>0.810581</v>
      </c>
      <c r="L930" s="2">
        <v>5.8321400000000002E-2</v>
      </c>
      <c r="M930" s="2">
        <v>0.14032</v>
      </c>
      <c r="N930" s="2">
        <v>0</v>
      </c>
    </row>
    <row r="931" spans="1:14" x14ac:dyDescent="0.35">
      <c r="A931" s="2">
        <v>1000</v>
      </c>
      <c r="B931" s="2">
        <v>1180</v>
      </c>
      <c r="C931" s="2">
        <v>0.67740699999999998</v>
      </c>
      <c r="D931" s="2">
        <v>12.9724</v>
      </c>
      <c r="E931" s="2">
        <v>52.975299999999997</v>
      </c>
      <c r="F931" s="2">
        <v>732.95899999999995</v>
      </c>
      <c r="G931" s="2">
        <v>0</v>
      </c>
      <c r="H931" s="2">
        <v>0</v>
      </c>
      <c r="I931" s="2">
        <v>2.8278399999999999E-3</v>
      </c>
      <c r="J931" s="2">
        <v>4.1590200000000001E-2</v>
      </c>
      <c r="K931" s="2">
        <v>0.81656300000000004</v>
      </c>
      <c r="L931" s="2">
        <v>5.8756000000000003E-2</v>
      </c>
      <c r="M931" s="2">
        <v>0.14136099999999999</v>
      </c>
      <c r="N931" s="2">
        <v>0</v>
      </c>
    </row>
    <row r="932" spans="1:14" x14ac:dyDescent="0.35">
      <c r="A932" s="2">
        <v>1000</v>
      </c>
      <c r="B932" s="2">
        <v>1170</v>
      </c>
      <c r="C932" s="2">
        <v>0.64941499999999996</v>
      </c>
      <c r="D932" s="2">
        <v>13.0604</v>
      </c>
      <c r="E932" s="2">
        <v>52.962299999999999</v>
      </c>
      <c r="F932" s="2">
        <v>692.91399999999999</v>
      </c>
      <c r="G932" s="2">
        <v>0</v>
      </c>
      <c r="H932" s="2">
        <v>0</v>
      </c>
      <c r="I932" s="2">
        <v>2.8482199999999998E-3</v>
      </c>
      <c r="J932" s="2">
        <v>4.1889900000000001E-2</v>
      </c>
      <c r="K932" s="2">
        <v>0.82239099999999998</v>
      </c>
      <c r="L932" s="2">
        <v>5.9179299999999997E-2</v>
      </c>
      <c r="M932" s="2">
        <v>0.142375</v>
      </c>
      <c r="N932" s="2">
        <v>0</v>
      </c>
    </row>
    <row r="933" spans="1:14" x14ac:dyDescent="0.35">
      <c r="A933" s="2">
        <v>1000</v>
      </c>
      <c r="B933" s="2">
        <v>1160</v>
      </c>
      <c r="C933" s="2">
        <v>0.62268100000000004</v>
      </c>
      <c r="D933" s="2">
        <v>13.146100000000001</v>
      </c>
      <c r="E933" s="2">
        <v>52.949100000000001</v>
      </c>
      <c r="F933" s="2">
        <v>656.29499999999996</v>
      </c>
      <c r="G933" s="2">
        <v>0</v>
      </c>
      <c r="H933" s="2">
        <v>0</v>
      </c>
      <c r="I933" s="2">
        <v>2.8680699999999999E-3</v>
      </c>
      <c r="J933" s="2">
        <v>4.2181799999999998E-2</v>
      </c>
      <c r="K933" s="2">
        <v>0.82806800000000003</v>
      </c>
      <c r="L933" s="2">
        <v>5.9591699999999997E-2</v>
      </c>
      <c r="M933" s="2">
        <v>0.14336199999999999</v>
      </c>
      <c r="N933" s="2">
        <v>0</v>
      </c>
    </row>
    <row r="934" spans="1:14" x14ac:dyDescent="0.35">
      <c r="A934" s="2">
        <v>1000</v>
      </c>
      <c r="B934" s="2">
        <v>1150</v>
      </c>
      <c r="C934" s="2">
        <v>0.85718499999999997</v>
      </c>
      <c r="D934" s="2">
        <v>13.455299999999999</v>
      </c>
      <c r="E934" s="2">
        <v>53.660299999999999</v>
      </c>
      <c r="F934" s="2">
        <v>617.14</v>
      </c>
      <c r="G934" s="2">
        <v>0</v>
      </c>
      <c r="H934" s="2">
        <v>0</v>
      </c>
      <c r="I934" s="2">
        <v>2.9359199999999998E-3</v>
      </c>
      <c r="J934" s="2">
        <v>4.1984199999999999E-2</v>
      </c>
      <c r="K934" s="2">
        <v>0.84782400000000002</v>
      </c>
      <c r="L934" s="2">
        <v>6.0738E-2</v>
      </c>
      <c r="M934" s="2">
        <v>0.14674699999999999</v>
      </c>
      <c r="N934" s="2">
        <v>0</v>
      </c>
    </row>
    <row r="935" spans="1:14" x14ac:dyDescent="0.35">
      <c r="A935" s="2">
        <v>1000</v>
      </c>
      <c r="B935" s="2">
        <v>1140</v>
      </c>
      <c r="C935" s="2">
        <v>1.4800519999999999</v>
      </c>
      <c r="D935" s="2">
        <v>14.4472</v>
      </c>
      <c r="E935" s="2">
        <v>56.521799999999999</v>
      </c>
      <c r="F935" s="2">
        <v>569.17399999999998</v>
      </c>
      <c r="G935" s="2">
        <v>0</v>
      </c>
      <c r="H935" s="2">
        <v>0</v>
      </c>
      <c r="I935" s="2">
        <v>3.1502499999999998E-3</v>
      </c>
      <c r="J935" s="2">
        <v>4.0489700000000003E-2</v>
      </c>
      <c r="K935" s="2">
        <v>0.91060099999999999</v>
      </c>
      <c r="L935" s="2">
        <v>6.4072799999999999E-2</v>
      </c>
      <c r="M935" s="2">
        <v>0.157447</v>
      </c>
      <c r="N935" s="2">
        <v>0</v>
      </c>
    </row>
    <row r="936" spans="1:14" x14ac:dyDescent="0.35">
      <c r="A936" s="2">
        <v>1000</v>
      </c>
      <c r="B936" s="2">
        <v>1130</v>
      </c>
      <c r="C936" s="2">
        <v>1.2704329999999999</v>
      </c>
      <c r="D936" s="2">
        <v>15.426500000000001</v>
      </c>
      <c r="E936" s="2">
        <v>59.296999999999997</v>
      </c>
      <c r="F936" s="2">
        <v>528.12199999999996</v>
      </c>
      <c r="G936" s="2">
        <v>0</v>
      </c>
      <c r="H936" s="2">
        <v>0</v>
      </c>
      <c r="I936" s="2">
        <v>3.36171E-3</v>
      </c>
      <c r="J936" s="2">
        <v>3.9155000000000002E-2</v>
      </c>
      <c r="K936" s="2">
        <v>0.97259700000000004</v>
      </c>
      <c r="L936" s="2">
        <v>6.7311099999999999E-2</v>
      </c>
      <c r="M936" s="2">
        <v>0.16800200000000001</v>
      </c>
      <c r="N936" s="2">
        <v>0</v>
      </c>
    </row>
    <row r="937" spans="1:14" x14ac:dyDescent="0.35">
      <c r="A937" s="2">
        <v>1000</v>
      </c>
      <c r="B937" s="2">
        <v>1120</v>
      </c>
      <c r="C937" s="2">
        <v>0.67130699999999999</v>
      </c>
      <c r="D937" s="2">
        <v>16.040800000000001</v>
      </c>
      <c r="E937" s="2">
        <v>59.897199999999998</v>
      </c>
      <c r="F937" s="2">
        <v>420.38799999999998</v>
      </c>
      <c r="G937" s="2">
        <v>0</v>
      </c>
      <c r="H937" s="2">
        <v>0</v>
      </c>
      <c r="I937" s="2">
        <v>3.62415E-3</v>
      </c>
      <c r="J937" s="2">
        <v>3.8890500000000001E-2</v>
      </c>
      <c r="K937" s="2">
        <v>1.04633</v>
      </c>
      <c r="L937" s="2">
        <v>7.1673100000000003E-2</v>
      </c>
      <c r="M937" s="2">
        <v>0.18008399999999999</v>
      </c>
      <c r="N937" s="2">
        <v>0</v>
      </c>
    </row>
    <row r="938" spans="1:14" x14ac:dyDescent="0.35">
      <c r="A938" s="2">
        <v>1000</v>
      </c>
      <c r="B938" s="2">
        <v>1110</v>
      </c>
      <c r="C938" s="2">
        <v>0.48629299999999998</v>
      </c>
      <c r="D938" s="2">
        <v>16.558</v>
      </c>
      <c r="E938" s="2">
        <v>60.05</v>
      </c>
      <c r="F938" s="2">
        <v>332.34500000000003</v>
      </c>
      <c r="G938" s="2">
        <v>0</v>
      </c>
      <c r="H938" s="2">
        <v>0</v>
      </c>
      <c r="I938" s="2">
        <v>3.89092E-3</v>
      </c>
      <c r="J938" s="2">
        <v>3.88417E-2</v>
      </c>
      <c r="K938" s="2">
        <v>1.12063</v>
      </c>
      <c r="L938" s="2">
        <v>7.6124800000000006E-2</v>
      </c>
      <c r="M938" s="2">
        <v>0.19214300000000001</v>
      </c>
      <c r="N938" s="2">
        <v>0</v>
      </c>
    </row>
    <row r="939" spans="1:14" x14ac:dyDescent="0.35">
      <c r="A939" s="2">
        <v>1000</v>
      </c>
      <c r="B939" s="2">
        <v>1100</v>
      </c>
      <c r="C939" s="2">
        <v>0.42840600000000001</v>
      </c>
      <c r="D939" s="2">
        <v>17.068000000000001</v>
      </c>
      <c r="E939" s="2">
        <v>60.287300000000002</v>
      </c>
      <c r="F939" s="2">
        <v>268.00900000000001</v>
      </c>
      <c r="G939" s="2">
        <v>0</v>
      </c>
      <c r="H939" s="2">
        <v>0</v>
      </c>
      <c r="I939" s="2">
        <v>4.1547399999999996E-3</v>
      </c>
      <c r="J939" s="2">
        <v>3.87435E-2</v>
      </c>
      <c r="K939" s="2">
        <v>1.1940500000000001</v>
      </c>
      <c r="L939" s="2">
        <v>8.0464999999999995E-2</v>
      </c>
      <c r="M939" s="2">
        <v>0.20403199999999999</v>
      </c>
      <c r="N939" s="2">
        <v>0</v>
      </c>
    </row>
    <row r="940" spans="1:14" x14ac:dyDescent="0.35">
      <c r="A940" s="2">
        <v>1000</v>
      </c>
      <c r="B940" s="2">
        <v>1090</v>
      </c>
      <c r="C940" s="2">
        <v>0.385656</v>
      </c>
      <c r="D940" s="2">
        <v>17.576899999999998</v>
      </c>
      <c r="E940" s="2">
        <v>60.582999999999998</v>
      </c>
      <c r="F940" s="2">
        <v>219.64699999999999</v>
      </c>
      <c r="G940" s="2">
        <v>0</v>
      </c>
      <c r="H940" s="2">
        <v>0</v>
      </c>
      <c r="I940" s="2">
        <v>4.4178899999999998E-3</v>
      </c>
      <c r="J940" s="2">
        <v>3.8614299999999997E-2</v>
      </c>
      <c r="K940" s="2">
        <v>1.2672399999999999</v>
      </c>
      <c r="L940" s="2">
        <v>8.4738999999999995E-2</v>
      </c>
      <c r="M940" s="2">
        <v>0.21586</v>
      </c>
      <c r="N940" s="2">
        <v>0</v>
      </c>
    </row>
    <row r="941" spans="1:14" x14ac:dyDescent="0.35">
      <c r="A941" s="2">
        <v>1000</v>
      </c>
      <c r="B941" s="2">
        <v>1080</v>
      </c>
      <c r="C941" s="2">
        <v>0.49007000000000001</v>
      </c>
      <c r="D941" s="2">
        <v>18.202300000000001</v>
      </c>
      <c r="E941" s="2">
        <v>61.282600000000002</v>
      </c>
      <c r="F941" s="2">
        <v>183.25299999999999</v>
      </c>
      <c r="G941" s="2">
        <v>0</v>
      </c>
      <c r="H941" s="2">
        <v>0</v>
      </c>
      <c r="I941" s="2">
        <v>4.6955599999999997E-3</v>
      </c>
      <c r="J941" s="2">
        <v>3.8337099999999999E-2</v>
      </c>
      <c r="K941" s="2">
        <v>1.34497</v>
      </c>
      <c r="L941" s="2">
        <v>8.9142100000000002E-2</v>
      </c>
      <c r="M941" s="2">
        <v>0.22848499999999999</v>
      </c>
      <c r="N941" s="2">
        <v>0</v>
      </c>
    </row>
    <row r="942" spans="1:14" x14ac:dyDescent="0.35">
      <c r="A942" s="2">
        <v>1000</v>
      </c>
      <c r="B942" s="2">
        <v>1070</v>
      </c>
      <c r="C942" s="2">
        <v>0.453509</v>
      </c>
      <c r="D942" s="2">
        <v>18.858499999999999</v>
      </c>
      <c r="E942" s="2">
        <v>62.176200000000001</v>
      </c>
      <c r="F942" s="2">
        <v>156.77600000000001</v>
      </c>
      <c r="G942" s="2">
        <v>0</v>
      </c>
      <c r="H942" s="2">
        <v>0</v>
      </c>
      <c r="I942" s="2">
        <v>4.96906E-3</v>
      </c>
      <c r="J942" s="2">
        <v>3.7963700000000003E-2</v>
      </c>
      <c r="K942" s="2">
        <v>1.4218</v>
      </c>
      <c r="L942" s="2">
        <v>9.3387300000000006E-2</v>
      </c>
      <c r="M942" s="2">
        <v>0.24098</v>
      </c>
      <c r="N942" s="2">
        <v>0</v>
      </c>
    </row>
    <row r="943" spans="1:14" x14ac:dyDescent="0.35">
      <c r="A943" s="2">
        <v>1000</v>
      </c>
      <c r="B943" s="2">
        <v>1060</v>
      </c>
      <c r="C943" s="2">
        <v>0.39945599999999998</v>
      </c>
      <c r="D943" s="2">
        <v>19.5275</v>
      </c>
      <c r="E943" s="2">
        <v>63.192300000000003</v>
      </c>
      <c r="F943" s="2">
        <v>137.01499999999999</v>
      </c>
      <c r="G943" s="2">
        <v>0</v>
      </c>
      <c r="H943" s="2">
        <v>0</v>
      </c>
      <c r="I943" s="2">
        <v>5.2372199999999999E-3</v>
      </c>
      <c r="J943" s="2">
        <v>3.7524099999999998E-2</v>
      </c>
      <c r="K943" s="2">
        <v>1.4973099999999999</v>
      </c>
      <c r="L943" s="2">
        <v>9.74685E-2</v>
      </c>
      <c r="M943" s="2">
        <v>0.25326799999999999</v>
      </c>
      <c r="N943" s="2">
        <v>0</v>
      </c>
    </row>
    <row r="944" spans="1:14" x14ac:dyDescent="0.35">
      <c r="A944" s="2">
        <v>1000</v>
      </c>
      <c r="B944" s="2">
        <v>1050</v>
      </c>
      <c r="C944" s="2">
        <v>0.35515200000000002</v>
      </c>
      <c r="D944" s="2">
        <v>20.211400000000001</v>
      </c>
      <c r="E944" s="2">
        <v>64.318899999999999</v>
      </c>
      <c r="F944" s="2">
        <v>121.96899999999999</v>
      </c>
      <c r="G944" s="2">
        <v>0</v>
      </c>
      <c r="H944" s="2">
        <v>0</v>
      </c>
      <c r="I944" s="2">
        <v>5.5014299999999999E-3</v>
      </c>
      <c r="J944" s="2">
        <v>3.7030899999999999E-2</v>
      </c>
      <c r="K944" s="2">
        <v>1.5719000000000001</v>
      </c>
      <c r="L944" s="2">
        <v>0.101413</v>
      </c>
      <c r="M944" s="2">
        <v>0.26541300000000001</v>
      </c>
      <c r="N944" s="2">
        <v>0</v>
      </c>
    </row>
    <row r="945" spans="1:14" x14ac:dyDescent="0.35">
      <c r="A945" s="2">
        <v>1000</v>
      </c>
      <c r="B945" s="2">
        <v>1040</v>
      </c>
      <c r="C945" s="2">
        <v>0.31818999999999997</v>
      </c>
      <c r="D945" s="2">
        <v>20.911899999999999</v>
      </c>
      <c r="E945" s="2">
        <v>65.544600000000003</v>
      </c>
      <c r="F945" s="2">
        <v>110.295</v>
      </c>
      <c r="G945" s="2">
        <v>0</v>
      </c>
      <c r="H945" s="2">
        <v>0</v>
      </c>
      <c r="I945" s="2">
        <v>5.7630700000000003E-3</v>
      </c>
      <c r="J945" s="2">
        <v>3.6495699999999999E-2</v>
      </c>
      <c r="K945" s="2">
        <v>1.6459600000000001</v>
      </c>
      <c r="L945" s="2">
        <v>0.10524699999999999</v>
      </c>
      <c r="M945" s="2">
        <v>0.27747899999999998</v>
      </c>
      <c r="N945" s="2">
        <v>0</v>
      </c>
    </row>
    <row r="946" spans="1:14" x14ac:dyDescent="0.35">
      <c r="A946" s="2">
        <v>1000</v>
      </c>
      <c r="B946" s="2">
        <v>1030</v>
      </c>
      <c r="C946" s="2">
        <v>0.28702299999999997</v>
      </c>
      <c r="D946" s="2">
        <v>21.631900000000002</v>
      </c>
      <c r="E946" s="2">
        <v>66.863299999999995</v>
      </c>
      <c r="F946" s="2">
        <v>101.11199999999999</v>
      </c>
      <c r="G946" s="2">
        <v>0</v>
      </c>
      <c r="H946" s="2">
        <v>0</v>
      </c>
      <c r="I946" s="2">
        <v>6.0235799999999997E-3</v>
      </c>
      <c r="J946" s="2">
        <v>3.5926600000000003E-2</v>
      </c>
      <c r="K946" s="2">
        <v>1.7198899999999999</v>
      </c>
      <c r="L946" s="2">
        <v>0.108996</v>
      </c>
      <c r="M946" s="2">
        <v>0.28953000000000001</v>
      </c>
      <c r="N946" s="2">
        <v>0</v>
      </c>
    </row>
    <row r="947" spans="1:14" x14ac:dyDescent="0.35">
      <c r="A947" s="2">
        <v>1000</v>
      </c>
      <c r="B947" s="2">
        <v>1020</v>
      </c>
      <c r="C947" s="2">
        <v>0.260542</v>
      </c>
      <c r="D947" s="2">
        <v>22.375399999999999</v>
      </c>
      <c r="E947" s="2">
        <v>68.274500000000003</v>
      </c>
      <c r="F947" s="2">
        <v>93.832599999999999</v>
      </c>
      <c r="G947" s="2">
        <v>0</v>
      </c>
      <c r="H947" s="2">
        <v>0</v>
      </c>
      <c r="I947" s="2">
        <v>6.2844800000000003E-3</v>
      </c>
      <c r="J947" s="2">
        <v>3.5328400000000003E-2</v>
      </c>
      <c r="K947" s="2">
        <v>1.7941199999999999</v>
      </c>
      <c r="L947" s="2">
        <v>0.11268599999999999</v>
      </c>
      <c r="M947" s="2">
        <v>0.30164099999999999</v>
      </c>
      <c r="N947" s="2">
        <v>0</v>
      </c>
    </row>
    <row r="948" spans="1:14" x14ac:dyDescent="0.35">
      <c r="A948" s="2">
        <v>1000</v>
      </c>
      <c r="B948" s="2">
        <v>1010</v>
      </c>
      <c r="C948" s="2">
        <v>0.23794199999999999</v>
      </c>
      <c r="D948" s="2">
        <v>23.1492</v>
      </c>
      <c r="E948" s="2">
        <v>69.784000000000006</v>
      </c>
      <c r="F948" s="2">
        <v>88.071600000000004</v>
      </c>
      <c r="G948" s="2">
        <v>0</v>
      </c>
      <c r="H948" s="2">
        <v>0</v>
      </c>
      <c r="I948" s="2">
        <v>6.54756E-3</v>
      </c>
      <c r="J948" s="2">
        <v>3.4702900000000002E-2</v>
      </c>
      <c r="K948" s="2">
        <v>1.8691800000000001</v>
      </c>
      <c r="L948" s="2">
        <v>0.116341</v>
      </c>
      <c r="M948" s="2">
        <v>0.31389699999999998</v>
      </c>
      <c r="N948" s="2">
        <v>0</v>
      </c>
    </row>
    <row r="949" spans="1:14" x14ac:dyDescent="0.35">
      <c r="A949" s="2">
        <v>1000</v>
      </c>
      <c r="B949" s="2">
        <v>1000</v>
      </c>
      <c r="C949" s="2">
        <v>0.21862999999999999</v>
      </c>
      <c r="D949" s="2">
        <v>23.964600000000001</v>
      </c>
      <c r="E949" s="2">
        <v>71.408500000000004</v>
      </c>
      <c r="F949" s="2">
        <v>83.605699999999999</v>
      </c>
      <c r="G949" s="2">
        <v>0</v>
      </c>
      <c r="H949" s="2">
        <v>0</v>
      </c>
      <c r="I949" s="2">
        <v>6.8152100000000004E-3</v>
      </c>
      <c r="J949" s="2">
        <v>3.4047399999999998E-2</v>
      </c>
      <c r="K949" s="2">
        <v>1.9457800000000001</v>
      </c>
      <c r="L949" s="2">
        <v>0.119994</v>
      </c>
      <c r="M949" s="2">
        <v>0.32641900000000001</v>
      </c>
      <c r="N949" s="2">
        <v>0</v>
      </c>
    </row>
    <row r="950" spans="1:14" x14ac:dyDescent="0.35">
      <c r="A950" s="2">
        <v>1000</v>
      </c>
      <c r="B950" s="2">
        <v>990</v>
      </c>
      <c r="C950" s="2">
        <v>0.20247499999999999</v>
      </c>
      <c r="D950" s="2">
        <v>24.853400000000001</v>
      </c>
      <c r="E950" s="2">
        <v>73.202399999999997</v>
      </c>
      <c r="F950" s="2">
        <v>80.503699999999995</v>
      </c>
      <c r="G950" s="2">
        <v>0</v>
      </c>
      <c r="H950" s="2">
        <v>0</v>
      </c>
      <c r="I950" s="2">
        <v>7.0927899999999999E-3</v>
      </c>
      <c r="J950" s="2">
        <v>3.3344800000000001E-2</v>
      </c>
      <c r="K950" s="2">
        <v>2.0255700000000001</v>
      </c>
      <c r="L950" s="2">
        <v>0.123708</v>
      </c>
      <c r="M950" s="2">
        <v>0.33949200000000002</v>
      </c>
      <c r="N950" s="2">
        <v>0</v>
      </c>
    </row>
    <row r="951" spans="1:14" x14ac:dyDescent="0.35">
      <c r="A951" s="2">
        <v>1000</v>
      </c>
      <c r="B951" s="2">
        <v>980</v>
      </c>
      <c r="C951" s="2">
        <v>0.19028</v>
      </c>
      <c r="D951" s="2">
        <v>25.965900000000001</v>
      </c>
      <c r="E951" s="2">
        <v>75.411100000000005</v>
      </c>
      <c r="F951" s="2">
        <v>80.057199999999995</v>
      </c>
      <c r="G951" s="2">
        <v>0</v>
      </c>
      <c r="H951" s="2">
        <v>0</v>
      </c>
      <c r="I951" s="2">
        <v>7.4042600000000002E-3</v>
      </c>
      <c r="J951" s="2">
        <v>3.2506899999999998E-2</v>
      </c>
      <c r="K951" s="2">
        <v>2.1159400000000002</v>
      </c>
      <c r="L951" s="2">
        <v>0.12776199999999999</v>
      </c>
      <c r="M951" s="2">
        <v>0.35439500000000002</v>
      </c>
      <c r="N951" s="2">
        <v>0</v>
      </c>
    </row>
    <row r="952" spans="1:14" x14ac:dyDescent="0.35">
      <c r="A952" s="2">
        <v>1000</v>
      </c>
      <c r="B952" s="2">
        <v>970</v>
      </c>
      <c r="C952" s="2">
        <v>0.168216</v>
      </c>
      <c r="D952" s="2">
        <v>27.139600000000002</v>
      </c>
      <c r="E952" s="2">
        <v>77.656099999999995</v>
      </c>
      <c r="F952" s="2">
        <v>79.912700000000001</v>
      </c>
      <c r="G952" s="2">
        <v>0</v>
      </c>
      <c r="H952" s="2">
        <v>0</v>
      </c>
      <c r="I952" s="2">
        <v>7.7328500000000003E-3</v>
      </c>
      <c r="J952" s="2">
        <v>3.16887E-2</v>
      </c>
      <c r="K952" s="2">
        <v>2.2113399999999999</v>
      </c>
      <c r="L952" s="2">
        <v>0.131997</v>
      </c>
      <c r="M952" s="2">
        <v>0.37011300000000003</v>
      </c>
      <c r="N952" s="2">
        <v>0</v>
      </c>
    </row>
    <row r="953" spans="1:14" x14ac:dyDescent="0.35">
      <c r="A953" s="2">
        <v>1000</v>
      </c>
      <c r="B953" s="2">
        <v>960</v>
      </c>
      <c r="C953" s="2">
        <v>0.18440999999999999</v>
      </c>
      <c r="D953" s="2">
        <v>28.773299999999999</v>
      </c>
      <c r="E953" s="2">
        <v>80.946700000000007</v>
      </c>
      <c r="F953" s="2">
        <v>80.322100000000006</v>
      </c>
      <c r="G953" s="2">
        <v>0</v>
      </c>
      <c r="H953" s="2">
        <v>0</v>
      </c>
      <c r="I953" s="2">
        <v>8.1892600000000003E-3</v>
      </c>
      <c r="J953" s="2">
        <v>3.0623999999999998E-2</v>
      </c>
      <c r="K953" s="2">
        <v>2.3440099999999999</v>
      </c>
      <c r="L953" s="2">
        <v>0.13777600000000001</v>
      </c>
      <c r="M953" s="2">
        <v>0.39194699999999999</v>
      </c>
      <c r="N953" s="2">
        <v>0</v>
      </c>
    </row>
    <row r="954" spans="1:14" x14ac:dyDescent="0.35">
      <c r="A954" s="2">
        <v>1000</v>
      </c>
      <c r="B954" s="2">
        <v>950</v>
      </c>
      <c r="C954" s="2">
        <v>0.18688299999999999</v>
      </c>
      <c r="D954" s="2">
        <v>30.833100000000002</v>
      </c>
      <c r="E954" s="2">
        <v>85.195899999999995</v>
      </c>
      <c r="F954" s="2">
        <v>81.233699999999999</v>
      </c>
      <c r="G954" s="2">
        <v>0</v>
      </c>
      <c r="H954" s="2">
        <v>0</v>
      </c>
      <c r="I954" s="2">
        <v>8.7634500000000008E-3</v>
      </c>
      <c r="J954" s="2">
        <v>2.93923E-2</v>
      </c>
      <c r="K954" s="2">
        <v>2.5111300000000001</v>
      </c>
      <c r="L954" s="2">
        <v>0.144898</v>
      </c>
      <c r="M954" s="2">
        <v>0.41941600000000001</v>
      </c>
      <c r="N954" s="2">
        <v>0</v>
      </c>
    </row>
    <row r="955" spans="1:14" x14ac:dyDescent="0.35">
      <c r="A955" s="2">
        <v>1000</v>
      </c>
      <c r="B955" s="2">
        <v>940</v>
      </c>
      <c r="C955" s="2">
        <v>0.164996</v>
      </c>
      <c r="D955" s="2">
        <v>32.998899999999999</v>
      </c>
      <c r="E955" s="2">
        <v>89.661100000000005</v>
      </c>
      <c r="F955" s="2">
        <v>82.306600000000003</v>
      </c>
      <c r="G955" s="2">
        <v>0</v>
      </c>
      <c r="H955" s="2">
        <v>0</v>
      </c>
      <c r="I955" s="2">
        <v>9.3661400000000002E-3</v>
      </c>
      <c r="J955" s="2">
        <v>2.8204199999999999E-2</v>
      </c>
      <c r="K955" s="2">
        <v>2.6867800000000002</v>
      </c>
      <c r="L955" s="2">
        <v>0.152223</v>
      </c>
      <c r="M955" s="2">
        <v>0.44824799999999998</v>
      </c>
      <c r="N955" s="2">
        <v>0</v>
      </c>
    </row>
    <row r="956" spans="1:14" x14ac:dyDescent="0.35">
      <c r="A956" s="2">
        <v>1000</v>
      </c>
      <c r="B956" s="2">
        <v>930</v>
      </c>
      <c r="C956" s="2">
        <v>0.14658399999999999</v>
      </c>
      <c r="D956" s="2">
        <v>35.289299999999997</v>
      </c>
      <c r="E956" s="2">
        <v>94.367099999999994</v>
      </c>
      <c r="F956" s="2">
        <v>83.550299999999993</v>
      </c>
      <c r="G956" s="2">
        <v>0</v>
      </c>
      <c r="H956" s="2">
        <v>0</v>
      </c>
      <c r="I956" s="2">
        <v>1.00024E-2</v>
      </c>
      <c r="J956" s="2">
        <v>2.7055699999999999E-2</v>
      </c>
      <c r="K956" s="2">
        <v>2.87243</v>
      </c>
      <c r="L956" s="2">
        <v>0.159806</v>
      </c>
      <c r="M956" s="2">
        <v>0.47868300000000003</v>
      </c>
      <c r="N956" s="2">
        <v>0</v>
      </c>
    </row>
    <row r="957" spans="1:14" x14ac:dyDescent="0.35">
      <c r="A957" s="2">
        <v>1000</v>
      </c>
      <c r="B957" s="2">
        <v>920</v>
      </c>
      <c r="C957" s="2">
        <v>0.131019</v>
      </c>
      <c r="D957" s="2">
        <v>37.718699999999998</v>
      </c>
      <c r="E957" s="2">
        <v>99.339699999999993</v>
      </c>
      <c r="F957" s="2">
        <v>84.960300000000004</v>
      </c>
      <c r="G957" s="2">
        <v>0</v>
      </c>
      <c r="H957" s="2">
        <v>0</v>
      </c>
      <c r="I957" s="2">
        <v>1.0676E-2</v>
      </c>
      <c r="J957" s="2">
        <v>2.5943899999999999E-2</v>
      </c>
      <c r="K957" s="2">
        <v>3.0692499999999998</v>
      </c>
      <c r="L957" s="2">
        <v>0.16767899999999999</v>
      </c>
      <c r="M957" s="2">
        <v>0.51090899999999995</v>
      </c>
      <c r="N957" s="2">
        <v>0</v>
      </c>
    </row>
    <row r="958" spans="1:14" x14ac:dyDescent="0.35">
      <c r="A958" s="2">
        <v>1000</v>
      </c>
      <c r="B958" s="2">
        <v>910</v>
      </c>
      <c r="C958" s="2">
        <v>0.117811</v>
      </c>
      <c r="D958" s="2">
        <v>40.302999999999997</v>
      </c>
      <c r="E958" s="2">
        <v>104.607</v>
      </c>
      <c r="F958" s="2">
        <v>86.532700000000006</v>
      </c>
      <c r="G958" s="2">
        <v>0</v>
      </c>
      <c r="H958" s="2">
        <v>0</v>
      </c>
      <c r="I958" s="2">
        <v>1.1391399999999999E-2</v>
      </c>
      <c r="J958" s="2">
        <v>2.48664E-2</v>
      </c>
      <c r="K958" s="2">
        <v>3.2785099999999998</v>
      </c>
      <c r="L958" s="2">
        <v>0.17587900000000001</v>
      </c>
      <c r="M958" s="2">
        <v>0.54512899999999997</v>
      </c>
      <c r="N958" s="2">
        <v>0</v>
      </c>
    </row>
    <row r="959" spans="1:14" x14ac:dyDescent="0.35">
      <c r="A959" s="2">
        <v>1000</v>
      </c>
      <c r="B959" s="2">
        <v>900</v>
      </c>
      <c r="C959" s="2">
        <v>0.10656</v>
      </c>
      <c r="D959" s="2">
        <v>43.059699999999999</v>
      </c>
      <c r="E959" s="2">
        <v>110.2</v>
      </c>
      <c r="F959" s="2">
        <v>88.264300000000006</v>
      </c>
      <c r="G959" s="2">
        <v>0</v>
      </c>
      <c r="H959" s="2">
        <v>0</v>
      </c>
      <c r="I959" s="2">
        <v>1.21531E-2</v>
      </c>
      <c r="J959" s="2">
        <v>2.38213E-2</v>
      </c>
      <c r="K959" s="2">
        <v>3.50163</v>
      </c>
      <c r="L959" s="2">
        <v>0.184446</v>
      </c>
      <c r="M959" s="2">
        <v>0.58157000000000003</v>
      </c>
      <c r="N959" s="2">
        <v>0</v>
      </c>
    </row>
    <row r="961" spans="1:14" x14ac:dyDescent="0.35">
      <c r="A961" s="2" t="s">
        <v>352</v>
      </c>
      <c r="B961" s="2" t="s">
        <v>437</v>
      </c>
    </row>
    <row r="962" spans="1:14" x14ac:dyDescent="0.35">
      <c r="A962" s="2" t="s">
        <v>268</v>
      </c>
      <c r="B962" s="2" t="s">
        <v>269</v>
      </c>
      <c r="C962" s="2" t="s">
        <v>270</v>
      </c>
      <c r="D962" s="2" t="s">
        <v>5</v>
      </c>
      <c r="E962" s="2" t="s">
        <v>6</v>
      </c>
      <c r="F962" s="2" t="s">
        <v>7</v>
      </c>
      <c r="G962" s="2" t="s">
        <v>8</v>
      </c>
      <c r="H962" s="2" t="s">
        <v>9</v>
      </c>
      <c r="I962" s="2" t="s">
        <v>10</v>
      </c>
      <c r="J962" s="2" t="s">
        <v>11</v>
      </c>
      <c r="K962" s="2" t="s">
        <v>12</v>
      </c>
      <c r="L962" s="2" t="s">
        <v>13</v>
      </c>
      <c r="M962" s="2" t="s">
        <v>16</v>
      </c>
      <c r="N962" s="2" t="s">
        <v>20</v>
      </c>
    </row>
    <row r="963" spans="1:14" x14ac:dyDescent="0.35">
      <c r="A963" s="2">
        <v>1000</v>
      </c>
      <c r="B963" s="2">
        <v>1120</v>
      </c>
      <c r="C963" s="2">
        <v>2.0842619999999998</v>
      </c>
      <c r="D963" s="2">
        <v>350.22399999999999</v>
      </c>
      <c r="E963" s="2">
        <v>119.794</v>
      </c>
      <c r="F963" s="2">
        <v>420.38799999999998</v>
      </c>
      <c r="G963" s="2">
        <v>77.391900000000007</v>
      </c>
      <c r="H963" s="2">
        <v>0</v>
      </c>
      <c r="I963" s="2">
        <v>2.0134200000000001E-2</v>
      </c>
      <c r="J963" s="2">
        <v>26.261299999999999</v>
      </c>
      <c r="K963" s="2">
        <v>10.4633</v>
      </c>
      <c r="L963" s="2">
        <v>0.11945500000000001</v>
      </c>
      <c r="M963" s="2">
        <v>7.2033500000000004</v>
      </c>
      <c r="N963" s="2">
        <v>0</v>
      </c>
    </row>
    <row r="964" spans="1:14" x14ac:dyDescent="0.35">
      <c r="A964" s="2">
        <v>1000</v>
      </c>
      <c r="B964" s="2">
        <v>1110</v>
      </c>
      <c r="C964" s="2">
        <v>2.1218349999999999</v>
      </c>
      <c r="D964" s="2">
        <v>361.51600000000002</v>
      </c>
      <c r="E964" s="2">
        <v>120.1</v>
      </c>
      <c r="F964" s="2">
        <v>332.34500000000003</v>
      </c>
      <c r="G964" s="2">
        <v>82.258899999999997</v>
      </c>
      <c r="H964" s="2">
        <v>0</v>
      </c>
      <c r="I964" s="2">
        <v>2.1616199999999999E-2</v>
      </c>
      <c r="J964" s="2">
        <v>26.228400000000001</v>
      </c>
      <c r="K964" s="2">
        <v>11.206300000000001</v>
      </c>
      <c r="L964" s="2">
        <v>0.12687499999999999</v>
      </c>
      <c r="M964" s="2">
        <v>7.6857100000000003</v>
      </c>
      <c r="N964" s="2">
        <v>0</v>
      </c>
    </row>
    <row r="965" spans="1:14" x14ac:dyDescent="0.35">
      <c r="A965" s="2">
        <v>1000</v>
      </c>
      <c r="B965" s="2">
        <v>1100</v>
      </c>
      <c r="C965" s="2">
        <v>1.7761009999999999</v>
      </c>
      <c r="D965" s="2">
        <v>372.65199999999999</v>
      </c>
      <c r="E965" s="2">
        <v>120.575</v>
      </c>
      <c r="F965" s="2">
        <v>268.00900000000001</v>
      </c>
      <c r="G965" s="2">
        <v>87.053600000000003</v>
      </c>
      <c r="H965" s="2">
        <v>0</v>
      </c>
      <c r="I965" s="2">
        <v>2.3081899999999999E-2</v>
      </c>
      <c r="J965" s="2">
        <v>26.161999999999999</v>
      </c>
      <c r="K965" s="2">
        <v>11.9405</v>
      </c>
      <c r="L965" s="2">
        <v>0.134108</v>
      </c>
      <c r="M965" s="2">
        <v>8.16127</v>
      </c>
      <c r="N965" s="2">
        <v>0</v>
      </c>
    </row>
    <row r="966" spans="1:14" x14ac:dyDescent="0.35">
      <c r="A966" s="2">
        <v>1000</v>
      </c>
      <c r="B966" s="2">
        <v>1090</v>
      </c>
      <c r="C966" s="2">
        <v>1.511533</v>
      </c>
      <c r="D966" s="2">
        <v>383.762</v>
      </c>
      <c r="E966" s="2">
        <v>121.166</v>
      </c>
      <c r="F966" s="2">
        <v>219.64699999999999</v>
      </c>
      <c r="G966" s="2">
        <v>91.822000000000003</v>
      </c>
      <c r="H966" s="2">
        <v>0</v>
      </c>
      <c r="I966" s="2">
        <v>2.4543800000000001E-2</v>
      </c>
      <c r="J966" s="2">
        <v>26.0748</v>
      </c>
      <c r="K966" s="2">
        <v>12.6724</v>
      </c>
      <c r="L966" s="2">
        <v>0.141232</v>
      </c>
      <c r="M966" s="2">
        <v>8.6343999999999994</v>
      </c>
      <c r="N966" s="2">
        <v>0</v>
      </c>
    </row>
    <row r="967" spans="1:14" x14ac:dyDescent="0.35">
      <c r="A967" s="2">
        <v>1000</v>
      </c>
      <c r="B967" s="2">
        <v>1080</v>
      </c>
      <c r="C967" s="2">
        <v>0.94120499999999996</v>
      </c>
      <c r="D967" s="2">
        <v>397.41699999999997</v>
      </c>
      <c r="E967" s="2">
        <v>122.565</v>
      </c>
      <c r="F967" s="2">
        <v>183.25299999999999</v>
      </c>
      <c r="G967" s="2">
        <v>96.979900000000001</v>
      </c>
      <c r="H967" s="2">
        <v>0</v>
      </c>
      <c r="I967" s="2">
        <v>2.6086499999999999E-2</v>
      </c>
      <c r="J967" s="2">
        <v>25.887599999999999</v>
      </c>
      <c r="K967" s="2">
        <v>13.4497</v>
      </c>
      <c r="L967" s="2">
        <v>0.14857000000000001</v>
      </c>
      <c r="M967" s="2">
        <v>9.1394000000000002</v>
      </c>
      <c r="N967" s="2">
        <v>0</v>
      </c>
    </row>
    <row r="968" spans="1:14" x14ac:dyDescent="0.35">
      <c r="A968" s="2">
        <v>1000</v>
      </c>
      <c r="B968" s="2">
        <v>1070</v>
      </c>
      <c r="C968" s="2">
        <v>0.89261599999999997</v>
      </c>
      <c r="D968" s="2">
        <v>411.74299999999999</v>
      </c>
      <c r="E968" s="2">
        <v>124.352</v>
      </c>
      <c r="F968" s="2">
        <v>156.77600000000001</v>
      </c>
      <c r="G968" s="2">
        <v>102.11799999999999</v>
      </c>
      <c r="H968" s="2">
        <v>0</v>
      </c>
      <c r="I968" s="2">
        <v>2.7605899999999999E-2</v>
      </c>
      <c r="J968" s="2">
        <v>25.6355</v>
      </c>
      <c r="K968" s="2">
        <v>14.218</v>
      </c>
      <c r="L968" s="2">
        <v>0.15564600000000001</v>
      </c>
      <c r="M968" s="2">
        <v>9.6392000000000007</v>
      </c>
      <c r="N968" s="2">
        <v>0</v>
      </c>
    </row>
    <row r="969" spans="1:14" x14ac:dyDescent="0.35">
      <c r="A969" s="2">
        <v>1000</v>
      </c>
      <c r="B969" s="2">
        <v>1060</v>
      </c>
      <c r="C969" s="2">
        <v>0.70445800000000003</v>
      </c>
      <c r="D969" s="2">
        <v>426.35</v>
      </c>
      <c r="E969" s="2">
        <v>126.38500000000001</v>
      </c>
      <c r="F969" s="2">
        <v>137.01499999999999</v>
      </c>
      <c r="G969" s="2">
        <v>107.19499999999999</v>
      </c>
      <c r="H969" s="2">
        <v>0</v>
      </c>
      <c r="I969" s="2">
        <v>2.9095699999999999E-2</v>
      </c>
      <c r="J969" s="2">
        <v>25.338699999999999</v>
      </c>
      <c r="K969" s="2">
        <v>14.973100000000001</v>
      </c>
      <c r="L969" s="2">
        <v>0.16244700000000001</v>
      </c>
      <c r="M969" s="2">
        <v>10.130699999999999</v>
      </c>
      <c r="N969" s="2">
        <v>0</v>
      </c>
    </row>
    <row r="970" spans="1:14" x14ac:dyDescent="0.35">
      <c r="A970" s="2">
        <v>1000</v>
      </c>
      <c r="B970" s="2">
        <v>1050</v>
      </c>
      <c r="C970" s="2">
        <v>0.56165500000000002</v>
      </c>
      <c r="D970" s="2">
        <v>441.28300000000002</v>
      </c>
      <c r="E970" s="2">
        <v>128.63800000000001</v>
      </c>
      <c r="F970" s="2">
        <v>121.96899999999999</v>
      </c>
      <c r="G970" s="2">
        <v>112.236</v>
      </c>
      <c r="H970" s="2">
        <v>0</v>
      </c>
      <c r="I970" s="2">
        <v>3.05635E-2</v>
      </c>
      <c r="J970" s="2">
        <v>25.005600000000001</v>
      </c>
      <c r="K970" s="2">
        <v>15.718999999999999</v>
      </c>
      <c r="L970" s="2">
        <v>0.169021</v>
      </c>
      <c r="M970" s="2">
        <v>10.6165</v>
      </c>
      <c r="N970" s="2">
        <v>0</v>
      </c>
    </row>
    <row r="971" spans="1:14" x14ac:dyDescent="0.35">
      <c r="A971" s="2">
        <v>1000</v>
      </c>
      <c r="B971" s="2">
        <v>1040</v>
      </c>
      <c r="C971" s="2">
        <v>0.45090000000000002</v>
      </c>
      <c r="D971" s="2">
        <v>456.577</v>
      </c>
      <c r="E971" s="2">
        <v>131.089</v>
      </c>
      <c r="F971" s="2">
        <v>110.295</v>
      </c>
      <c r="G971" s="2">
        <v>117.267</v>
      </c>
      <c r="H971" s="2">
        <v>0</v>
      </c>
      <c r="I971" s="2">
        <v>3.2016999999999997E-2</v>
      </c>
      <c r="J971" s="2">
        <v>24.644200000000001</v>
      </c>
      <c r="K971" s="2">
        <v>16.459599999999998</v>
      </c>
      <c r="L971" s="2">
        <v>0.17541200000000001</v>
      </c>
      <c r="M971" s="2">
        <v>11.0991</v>
      </c>
      <c r="N971" s="2">
        <v>0</v>
      </c>
    </row>
    <row r="972" spans="1:14" x14ac:dyDescent="0.35">
      <c r="A972" s="2">
        <v>1000</v>
      </c>
      <c r="B972" s="2">
        <v>1030</v>
      </c>
      <c r="C972" s="2">
        <v>0.363089</v>
      </c>
      <c r="D972" s="2">
        <v>472.29500000000002</v>
      </c>
      <c r="E972" s="2">
        <v>133.727</v>
      </c>
      <c r="F972" s="2">
        <v>101.11199999999999</v>
      </c>
      <c r="G972" s="2">
        <v>122.31399999999999</v>
      </c>
      <c r="H972" s="2">
        <v>0</v>
      </c>
      <c r="I972" s="2">
        <v>3.3464300000000002E-2</v>
      </c>
      <c r="J972" s="2">
        <v>24.259899999999998</v>
      </c>
      <c r="K972" s="2">
        <v>17.198899999999998</v>
      </c>
      <c r="L972" s="2">
        <v>0.18166099999999999</v>
      </c>
      <c r="M972" s="2">
        <v>11.581200000000001</v>
      </c>
      <c r="N972" s="2">
        <v>0</v>
      </c>
    </row>
    <row r="973" spans="1:14" x14ac:dyDescent="0.35">
      <c r="A973" s="2">
        <v>1000</v>
      </c>
      <c r="B973" s="2">
        <v>1020</v>
      </c>
      <c r="C973" s="2">
        <v>0.29155599999999998</v>
      </c>
      <c r="D973" s="2">
        <v>488.53</v>
      </c>
      <c r="E973" s="2">
        <v>136.54900000000001</v>
      </c>
      <c r="F973" s="2">
        <v>93.832599999999999</v>
      </c>
      <c r="G973" s="2">
        <v>127.407</v>
      </c>
      <c r="H973" s="2">
        <v>0</v>
      </c>
      <c r="I973" s="2">
        <v>3.4913800000000002E-2</v>
      </c>
      <c r="J973" s="2">
        <v>23.856000000000002</v>
      </c>
      <c r="K973" s="2">
        <v>17.941199999999998</v>
      </c>
      <c r="L973" s="2">
        <v>0.18781</v>
      </c>
      <c r="M973" s="2">
        <v>12.0656</v>
      </c>
      <c r="N973" s="2">
        <v>0</v>
      </c>
    </row>
    <row r="974" spans="1:14" x14ac:dyDescent="0.35">
      <c r="A974" s="2">
        <v>1000</v>
      </c>
      <c r="B974" s="2">
        <v>1010</v>
      </c>
      <c r="C974" s="2">
        <v>0.23109499999999999</v>
      </c>
      <c r="D974" s="2">
        <v>505.42500000000001</v>
      </c>
      <c r="E974" s="2">
        <v>139.56800000000001</v>
      </c>
      <c r="F974" s="2">
        <v>88.071600000000004</v>
      </c>
      <c r="G974" s="2">
        <v>132.58600000000001</v>
      </c>
      <c r="H974" s="2">
        <v>0</v>
      </c>
      <c r="I974" s="2">
        <v>3.6375299999999999E-2</v>
      </c>
      <c r="J974" s="2">
        <v>23.433599999999998</v>
      </c>
      <c r="K974" s="2">
        <v>18.691800000000001</v>
      </c>
      <c r="L974" s="2">
        <v>0.19390199999999999</v>
      </c>
      <c r="M974" s="2">
        <v>12.555899999999999</v>
      </c>
      <c r="N974" s="2">
        <v>0</v>
      </c>
    </row>
    <row r="975" spans="1:14" x14ac:dyDescent="0.35">
      <c r="A975" s="2">
        <v>1000</v>
      </c>
      <c r="B975" s="2">
        <v>1000</v>
      </c>
      <c r="C975" s="2">
        <v>0.17664299999999999</v>
      </c>
      <c r="D975" s="2">
        <v>523.22699999999998</v>
      </c>
      <c r="E975" s="2">
        <v>142.81700000000001</v>
      </c>
      <c r="F975" s="2">
        <v>83.605699999999999</v>
      </c>
      <c r="G975" s="2">
        <v>137.904</v>
      </c>
      <c r="H975" s="2">
        <v>0</v>
      </c>
      <c r="I975" s="2">
        <v>3.7862300000000002E-2</v>
      </c>
      <c r="J975" s="2">
        <v>22.991</v>
      </c>
      <c r="K975" s="2">
        <v>19.457799999999999</v>
      </c>
      <c r="L975" s="2">
        <v>0.19999</v>
      </c>
      <c r="M975" s="2">
        <v>13.056800000000001</v>
      </c>
      <c r="N975" s="2">
        <v>0</v>
      </c>
    </row>
    <row r="976" spans="1:14" x14ac:dyDescent="0.35">
      <c r="A976" s="2">
        <v>1000</v>
      </c>
      <c r="B976" s="2">
        <v>990</v>
      </c>
      <c r="C976" s="2">
        <v>0.11627999999999999</v>
      </c>
      <c r="D976" s="2">
        <v>542.63300000000004</v>
      </c>
      <c r="E976" s="2">
        <v>146.405</v>
      </c>
      <c r="F976" s="2">
        <v>80.503699999999995</v>
      </c>
      <c r="G976" s="2">
        <v>143.495</v>
      </c>
      <c r="H976" s="2">
        <v>0</v>
      </c>
      <c r="I976" s="2">
        <v>3.9404399999999999E-2</v>
      </c>
      <c r="J976" s="2">
        <v>22.516500000000001</v>
      </c>
      <c r="K976" s="2">
        <v>20.255700000000001</v>
      </c>
      <c r="L976" s="2">
        <v>0.20618</v>
      </c>
      <c r="M976" s="2">
        <v>13.579700000000001</v>
      </c>
      <c r="N976" s="2">
        <v>0</v>
      </c>
    </row>
    <row r="978" spans="1:14" x14ac:dyDescent="0.35">
      <c r="A978" s="2" t="s">
        <v>302</v>
      </c>
      <c r="B978" s="2" t="s">
        <v>437</v>
      </c>
    </row>
    <row r="979" spans="1:14" x14ac:dyDescent="0.35">
      <c r="A979" s="2" t="s">
        <v>268</v>
      </c>
      <c r="B979" s="2" t="s">
        <v>269</v>
      </c>
      <c r="C979" s="2" t="s">
        <v>270</v>
      </c>
      <c r="D979" s="2" t="s">
        <v>5</v>
      </c>
      <c r="E979" s="2" t="s">
        <v>6</v>
      </c>
      <c r="F979" s="2" t="s">
        <v>7</v>
      </c>
      <c r="G979" s="2" t="s">
        <v>8</v>
      </c>
      <c r="H979" s="2" t="s">
        <v>9</v>
      </c>
      <c r="I979" s="2" t="s">
        <v>10</v>
      </c>
      <c r="J979" s="2" t="s">
        <v>11</v>
      </c>
      <c r="K979" s="2" t="s">
        <v>12</v>
      </c>
      <c r="L979" s="2" t="s">
        <v>13</v>
      </c>
      <c r="M979" s="2" t="s">
        <v>16</v>
      </c>
      <c r="N979" s="2" t="s">
        <v>20</v>
      </c>
    </row>
    <row r="980" spans="1:14" x14ac:dyDescent="0.35">
      <c r="A980" s="2">
        <v>1000</v>
      </c>
      <c r="B980" s="2">
        <v>1080</v>
      </c>
      <c r="C980" s="2">
        <v>0.20927000000000001</v>
      </c>
      <c r="D980" s="2">
        <v>397.41699999999997</v>
      </c>
      <c r="E980" s="2">
        <v>122.565</v>
      </c>
      <c r="F980" s="2">
        <v>183.25299999999999</v>
      </c>
      <c r="G980" s="2">
        <v>96.979900000000001</v>
      </c>
      <c r="H980" s="2">
        <v>0</v>
      </c>
      <c r="I980" s="2">
        <v>2.6086499999999999E-2</v>
      </c>
      <c r="J980" s="2">
        <v>25.887599999999999</v>
      </c>
      <c r="K980" s="2">
        <v>13.4497</v>
      </c>
      <c r="L980" s="2">
        <v>0.14857000000000001</v>
      </c>
      <c r="M980" s="2">
        <v>9.1394000000000002</v>
      </c>
      <c r="N980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ESM_1.xls</vt:lpstr>
      <vt:lpstr>ESM_2.xls</vt:lpstr>
      <vt:lpstr>ESM_3.xls</vt:lpstr>
      <vt:lpstr>ESM_4.xls</vt:lpstr>
      <vt:lpstr>ESM_5.xls</vt:lpstr>
      <vt:lpstr>ESM_6.xls</vt:lpstr>
      <vt:lpstr>ESM_7.xls</vt:lpstr>
      <vt:lpstr>ESM_8.xls</vt:lpstr>
      <vt:lpstr>ESM_9.xls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Valeriya Brovchenko</dc:creator>
  <cp:lastModifiedBy>Editor</cp:lastModifiedBy>
  <dcterms:created xsi:type="dcterms:W3CDTF">2023-02-14T11:57:39Z</dcterms:created>
  <dcterms:modified xsi:type="dcterms:W3CDTF">2023-08-02T10:25:33Z</dcterms:modified>
</cp:coreProperties>
</file>