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3\6, 2023\Координатору\Supplementary_Самсонов\Supplementary_russ\"/>
    </mc:Choice>
  </mc:AlternateContent>
  <xr:revisionPtr revIDLastSave="0" documentId="13_ncr:1_{817ECE5E-9DAA-4AFA-A6AE-2F76AB4BED8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5" i="1" l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23" i="1"/>
  <c r="L23" i="1"/>
  <c r="K23" i="1"/>
  <c r="J23" i="1"/>
  <c r="I23" i="1"/>
  <c r="H23" i="1"/>
  <c r="G23" i="1"/>
  <c r="F23" i="1"/>
  <c r="E23" i="1"/>
  <c r="D23" i="1"/>
  <c r="C23" i="1"/>
  <c r="B23" i="1"/>
  <c r="AW65" i="1" l="1"/>
  <c r="BE65" i="1"/>
  <c r="AV65" i="1"/>
  <c r="AU65" i="1"/>
  <c r="BB65" i="1"/>
  <c r="BA65" i="1"/>
  <c r="AT65" i="1"/>
  <c r="AS65" i="1"/>
  <c r="AR65" i="1"/>
  <c r="AQ65" i="1"/>
  <c r="AZ65" i="1"/>
  <c r="AY65" i="1"/>
  <c r="AX65" i="1"/>
  <c r="AO65" i="1"/>
  <c r="AN65" i="1"/>
  <c r="AM65" i="1"/>
  <c r="AK65" i="1"/>
  <c r="AJ65" i="1"/>
  <c r="AI65" i="1"/>
  <c r="AH65" i="1"/>
  <c r="AG65" i="1"/>
  <c r="AP65" i="1"/>
  <c r="AF65" i="1"/>
  <c r="AE65" i="1"/>
  <c r="AD65" i="1"/>
  <c r="AC65" i="1"/>
  <c r="V65" i="1"/>
  <c r="AB65" i="1"/>
  <c r="AA65" i="1"/>
  <c r="Z65" i="1"/>
  <c r="Y65" i="1"/>
  <c r="X65" i="1"/>
  <c r="W65" i="1"/>
  <c r="U65" i="1"/>
  <c r="T65" i="1"/>
  <c r="S65" i="1"/>
  <c r="R65" i="1"/>
  <c r="Q65" i="1"/>
  <c r="P65" i="1"/>
  <c r="O65" i="1"/>
  <c r="N65" i="1"/>
  <c r="AW64" i="1"/>
  <c r="BE64" i="1"/>
  <c r="AV64" i="1"/>
  <c r="AU64" i="1"/>
  <c r="BB64" i="1"/>
  <c r="BA64" i="1"/>
  <c r="AT64" i="1"/>
  <c r="AS64" i="1"/>
  <c r="AR64" i="1"/>
  <c r="AQ64" i="1"/>
  <c r="AZ64" i="1"/>
  <c r="AY64" i="1"/>
  <c r="AX64" i="1"/>
  <c r="AO64" i="1"/>
  <c r="AN64" i="1"/>
  <c r="AM64" i="1"/>
  <c r="AK64" i="1"/>
  <c r="AJ64" i="1"/>
  <c r="AI64" i="1"/>
  <c r="AH64" i="1"/>
  <c r="AG64" i="1"/>
  <c r="AP64" i="1"/>
  <c r="AF64" i="1"/>
  <c r="AE64" i="1"/>
  <c r="AD64" i="1"/>
  <c r="AC64" i="1"/>
  <c r="V64" i="1"/>
  <c r="AB64" i="1"/>
  <c r="AA64" i="1"/>
  <c r="Z64" i="1"/>
  <c r="Y64" i="1"/>
  <c r="X64" i="1"/>
  <c r="W64" i="1"/>
  <c r="U64" i="1"/>
  <c r="T64" i="1"/>
  <c r="S64" i="1"/>
  <c r="R64" i="1"/>
  <c r="Q64" i="1"/>
  <c r="P64" i="1"/>
  <c r="O64" i="1"/>
  <c r="N64" i="1"/>
  <c r="AW63" i="1"/>
  <c r="BE63" i="1"/>
  <c r="AV63" i="1"/>
  <c r="AU63" i="1"/>
  <c r="BB63" i="1"/>
  <c r="BA63" i="1"/>
  <c r="AT63" i="1"/>
  <c r="AS63" i="1"/>
  <c r="AR63" i="1"/>
  <c r="AQ63" i="1"/>
  <c r="AZ63" i="1"/>
  <c r="AY63" i="1"/>
  <c r="AX63" i="1"/>
  <c r="AO63" i="1"/>
  <c r="AN63" i="1"/>
  <c r="AM63" i="1"/>
  <c r="AK63" i="1"/>
  <c r="AJ63" i="1"/>
  <c r="AI63" i="1"/>
  <c r="AH63" i="1"/>
  <c r="AG63" i="1"/>
  <c r="AP63" i="1"/>
  <c r="AF63" i="1"/>
  <c r="AE63" i="1"/>
  <c r="AD63" i="1"/>
  <c r="AC63" i="1"/>
  <c r="V63" i="1"/>
  <c r="AB63" i="1"/>
  <c r="AA63" i="1"/>
  <c r="Z63" i="1"/>
  <c r="Y63" i="1"/>
  <c r="X63" i="1"/>
  <c r="W63" i="1"/>
  <c r="U63" i="1"/>
  <c r="T63" i="1"/>
  <c r="S63" i="1"/>
  <c r="R63" i="1"/>
  <c r="Q63" i="1"/>
  <c r="P63" i="1"/>
  <c r="O63" i="1"/>
  <c r="N63" i="1"/>
  <c r="AW62" i="1"/>
  <c r="BE62" i="1"/>
  <c r="AV62" i="1"/>
  <c r="AU62" i="1"/>
  <c r="BB62" i="1"/>
  <c r="BA62" i="1"/>
  <c r="AT62" i="1"/>
  <c r="AS62" i="1"/>
  <c r="AR62" i="1"/>
  <c r="AQ62" i="1"/>
  <c r="AZ62" i="1"/>
  <c r="AY62" i="1"/>
  <c r="AX62" i="1"/>
  <c r="AO62" i="1"/>
  <c r="AN62" i="1"/>
  <c r="AM62" i="1"/>
  <c r="AK62" i="1"/>
  <c r="AJ62" i="1"/>
  <c r="AI62" i="1"/>
  <c r="AH62" i="1"/>
  <c r="AG62" i="1"/>
  <c r="AP62" i="1"/>
  <c r="AF62" i="1"/>
  <c r="AE62" i="1"/>
  <c r="AD62" i="1"/>
  <c r="AC62" i="1"/>
  <c r="V62" i="1"/>
  <c r="AB62" i="1"/>
  <c r="AA62" i="1"/>
  <c r="Z62" i="1"/>
  <c r="Y62" i="1"/>
  <c r="X62" i="1"/>
  <c r="W62" i="1"/>
  <c r="U62" i="1"/>
  <c r="T62" i="1"/>
  <c r="S62" i="1"/>
  <c r="R62" i="1"/>
  <c r="Q62" i="1"/>
  <c r="P62" i="1"/>
  <c r="O62" i="1"/>
  <c r="N62" i="1"/>
  <c r="AW23" i="1"/>
  <c r="BE23" i="1"/>
  <c r="AV23" i="1"/>
  <c r="AU23" i="1"/>
  <c r="BD23" i="1"/>
  <c r="BC23" i="1"/>
  <c r="BB23" i="1"/>
  <c r="BA23" i="1"/>
  <c r="AT23" i="1"/>
  <c r="AS23" i="1"/>
  <c r="AR23" i="1"/>
  <c r="AQ23" i="1"/>
  <c r="AZ23" i="1"/>
  <c r="AY23" i="1"/>
  <c r="AX23" i="1"/>
  <c r="AO23" i="1"/>
  <c r="AN23" i="1"/>
  <c r="AM23" i="1"/>
  <c r="AL23" i="1"/>
  <c r="AK23" i="1"/>
  <c r="AJ23" i="1"/>
  <c r="AI23" i="1"/>
  <c r="AH23" i="1"/>
  <c r="AG23" i="1"/>
  <c r="AP23" i="1"/>
  <c r="AF23" i="1"/>
  <c r="AE23" i="1"/>
  <c r="AD23" i="1"/>
  <c r="AC23" i="1"/>
  <c r="V23" i="1"/>
  <c r="AB23" i="1"/>
  <c r="AA23" i="1"/>
  <c r="Z23" i="1"/>
  <c r="Y23" i="1"/>
  <c r="X23" i="1"/>
  <c r="W23" i="1"/>
  <c r="U23" i="1"/>
  <c r="T23" i="1"/>
  <c r="S23" i="1"/>
  <c r="R23" i="1"/>
  <c r="Q23" i="1"/>
  <c r="P23" i="1"/>
  <c r="O23" i="1"/>
  <c r="N23" i="1"/>
</calcChain>
</file>

<file path=xl/sharedStrings.xml><?xml version="1.0" encoding="utf-8"?>
<sst xmlns="http://schemas.openxmlformats.org/spreadsheetml/2006/main" count="244" uniqueCount="177">
  <si>
    <t>1036/1</t>
  </si>
  <si>
    <t>1036/2</t>
  </si>
  <si>
    <t>1037/1</t>
  </si>
  <si>
    <t>1038/1</t>
  </si>
  <si>
    <t>1038/4</t>
  </si>
  <si>
    <t>1043/1</t>
  </si>
  <si>
    <t>1043/2-1</t>
  </si>
  <si>
    <t>1043/2-2</t>
  </si>
  <si>
    <t>1044/3</t>
  </si>
  <si>
    <t>1044/5</t>
  </si>
  <si>
    <t>1044/4</t>
  </si>
  <si>
    <t>1044/6</t>
  </si>
  <si>
    <t>1044/7</t>
  </si>
  <si>
    <t>1102/1</t>
  </si>
  <si>
    <t>1043/3</t>
  </si>
  <si>
    <t>1102/3</t>
  </si>
  <si>
    <t>1035/1</t>
  </si>
  <si>
    <t>1039/1</t>
  </si>
  <si>
    <t>1044/8</t>
  </si>
  <si>
    <t>Са-407-1</t>
  </si>
  <si>
    <t>Са-408-1</t>
  </si>
  <si>
    <t>Са-408-2</t>
  </si>
  <si>
    <t>Са-411-1</t>
  </si>
  <si>
    <t>Са-412-1</t>
  </si>
  <si>
    <t>Са-413-1</t>
  </si>
  <si>
    <t>Са-415-1</t>
  </si>
  <si>
    <t>Са-418-1</t>
  </si>
  <si>
    <t>Са-418-2</t>
  </si>
  <si>
    <t>Са-410-1</t>
  </si>
  <si>
    <t>Са-417-1</t>
  </si>
  <si>
    <t>Са-417-2</t>
  </si>
  <si>
    <t>Са-254-2</t>
  </si>
  <si>
    <t>Са-253-1</t>
  </si>
  <si>
    <t>Са-253-2</t>
  </si>
  <si>
    <t>Са-253-3</t>
  </si>
  <si>
    <t>Са-253-5</t>
  </si>
  <si>
    <t>Са-253-6</t>
  </si>
  <si>
    <t>Са-253-6а</t>
  </si>
  <si>
    <t>Са-253-7</t>
  </si>
  <si>
    <t>Са-253-8</t>
  </si>
  <si>
    <t>Са-254-1</t>
  </si>
  <si>
    <t>Са-276-1</t>
  </si>
  <si>
    <t>Са-276-2</t>
  </si>
  <si>
    <t>Са-280-1</t>
  </si>
  <si>
    <t>Са-280-2</t>
  </si>
  <si>
    <t>Са-183-3</t>
  </si>
  <si>
    <t>Са-186-5</t>
  </si>
  <si>
    <t>Са-284-1</t>
  </si>
  <si>
    <t>Са-285-1</t>
  </si>
  <si>
    <t>Са-287-1</t>
  </si>
  <si>
    <t xml:space="preserve">м/з долерит </t>
  </si>
  <si>
    <t>т/з долерит из внутренней части системы полудаек</t>
  </si>
  <si>
    <t>т/з долерит из "второй закалки" полудаек</t>
  </si>
  <si>
    <t>т/з долерит из "первой закалки" полудаек</t>
  </si>
  <si>
    <t>т/з долерит из дайки внутри апофизы</t>
  </si>
  <si>
    <t>гранит-порфир</t>
  </si>
  <si>
    <t>т/з метабазит</t>
  </si>
  <si>
    <t>м/з метадолерит</t>
  </si>
  <si>
    <t>ср/з метадолерит</t>
  </si>
  <si>
    <t>м/з метабазит</t>
  </si>
  <si>
    <t>т/з подушечный метабазальт</t>
  </si>
  <si>
    <t>ср/з порфиробластическое метагаббро</t>
  </si>
  <si>
    <t>кр/з метагаббро</t>
  </si>
  <si>
    <t>краевая часть тела</t>
  </si>
  <si>
    <t>центр тела</t>
  </si>
  <si>
    <t>зона закалки</t>
  </si>
  <si>
    <t>датированный обр</t>
  </si>
  <si>
    <t>севеный контакт</t>
  </si>
  <si>
    <t>южный контакт</t>
  </si>
  <si>
    <t>MnO</t>
  </si>
  <si>
    <t>MgO</t>
  </si>
  <si>
    <t>CaO</t>
  </si>
  <si>
    <t>S</t>
  </si>
  <si>
    <t>&lt;0.02</t>
  </si>
  <si>
    <t>LOI</t>
  </si>
  <si>
    <t xml:space="preserve">Сумма </t>
  </si>
  <si>
    <t>Mg#</t>
  </si>
  <si>
    <t>Cr</t>
  </si>
  <si>
    <t>V</t>
  </si>
  <si>
    <t>Co</t>
  </si>
  <si>
    <t>Ni</t>
  </si>
  <si>
    <t>Cu</t>
  </si>
  <si>
    <t>Zn</t>
  </si>
  <si>
    <t>Rb</t>
  </si>
  <si>
    <t>Sr</t>
  </si>
  <si>
    <t>Ba</t>
  </si>
  <si>
    <t>Y</t>
  </si>
  <si>
    <t>Nb</t>
  </si>
  <si>
    <t>Pb</t>
  </si>
  <si>
    <t>Li</t>
  </si>
  <si>
    <t>Be</t>
  </si>
  <si>
    <t>&lt;PO</t>
  </si>
  <si>
    <t>Sc</t>
  </si>
  <si>
    <t>Ga</t>
  </si>
  <si>
    <t>&lt;ПО</t>
  </si>
  <si>
    <t>Cs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</si>
  <si>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</si>
  <si>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</si>
  <si>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</si>
  <si>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</si>
  <si>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</si>
  <si>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</si>
  <si>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</si>
  <si>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</si>
  <si>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</si>
  <si>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</si>
  <si>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</si>
  <si>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</si>
  <si>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</si>
  <si>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</si>
  <si>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</si>
  <si>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</si>
  <si>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</si>
  <si>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Bi</t>
  </si>
  <si>
    <t>Th</t>
  </si>
  <si>
    <t>U</t>
  </si>
  <si>
    <t>Lan/Smn</t>
  </si>
  <si>
    <t>Gdn/Ybn</t>
  </si>
  <si>
    <t>Eu/Eu*</t>
  </si>
  <si>
    <t>Nb/Nb*</t>
  </si>
  <si>
    <t>т/з массивный метабазальт</t>
  </si>
  <si>
    <t>Малое Янисъярви, м. Хапаниеми</t>
  </si>
  <si>
    <t>дайка</t>
  </si>
  <si>
    <t>трондьемит</t>
  </si>
  <si>
    <t>внутренняя часть</t>
  </si>
  <si>
    <t>закалка</t>
  </si>
  <si>
    <t>дайка в дайке</t>
  </si>
  <si>
    <t>шлир</t>
  </si>
  <si>
    <t>т/з долерит апофизы</t>
  </si>
  <si>
    <t>дайка апофиза</t>
  </si>
  <si>
    <t>эндербит</t>
  </si>
  <si>
    <t>Zr-РФА</t>
  </si>
  <si>
    <t>Примечание. Содержания петрогенных элементов приведены в мас. % и пересчитаны на 100 % сухого остатка; содержания редких элементов приведены в мкг/г.</t>
  </si>
  <si>
    <t>кр/з долерит</t>
  </si>
  <si>
    <t>габбро-пегматит</t>
  </si>
  <si>
    <t>крупнозернистый долерит</t>
  </si>
  <si>
    <t>тонкозернистый долерит</t>
  </si>
  <si>
    <t>мелкозернистый долерит</t>
  </si>
  <si>
    <t>тонкозернистый долериит</t>
  </si>
  <si>
    <t>м-ср/з долерит</t>
  </si>
  <si>
    <t>среднезернистый долерит</t>
  </si>
  <si>
    <t>зона  закалки</t>
  </si>
  <si>
    <t xml:space="preserve">мелко- среднезернистый долерит </t>
  </si>
  <si>
    <t>Cа-186-3</t>
  </si>
  <si>
    <t>Cа-186-2</t>
  </si>
  <si>
    <t>Cа-186-1</t>
  </si>
  <si>
    <t>амфиболизированный долерит</t>
  </si>
  <si>
    <t>Ca-183-1</t>
  </si>
  <si>
    <t>Ca-183-2</t>
  </si>
  <si>
    <t>Ca-193-1</t>
  </si>
  <si>
    <t>1.5 м от контакта</t>
  </si>
  <si>
    <t xml:space="preserve">к/з, массивный гранит-порфир </t>
  </si>
  <si>
    <t>вмещающие гранитоиды</t>
  </si>
  <si>
    <t xml:space="preserve"> гранитоид из межапофизного пространства</t>
  </si>
  <si>
    <t>среднезенисстый долерит</t>
  </si>
  <si>
    <t>среднезернистый метаморфизованный габбро-долерит</t>
  </si>
  <si>
    <t>1 м от контакта</t>
  </si>
  <si>
    <t>10 м от контакта</t>
  </si>
  <si>
    <t>центральная часть</t>
  </si>
  <si>
    <t>лейкократовый долерит</t>
  </si>
  <si>
    <t>5 м от  контакта</t>
  </si>
  <si>
    <t>тонкозернистый метадолериит</t>
  </si>
  <si>
    <t>район Ялонваары, уч. Хатунойя</t>
  </si>
  <si>
    <t>район оз. Тулос</t>
  </si>
  <si>
    <t>&lt;ПО - ниже предела обнаружения</t>
  </si>
  <si>
    <t>Компоненты</t>
  </si>
  <si>
    <r>
      <t>SiO</t>
    </r>
    <r>
      <rPr>
        <vertAlign val="subscript"/>
        <sz val="12"/>
        <rFont val="Times New Roman"/>
        <family val="1"/>
        <charset val="204"/>
      </rPr>
      <t>2</t>
    </r>
  </si>
  <si>
    <r>
      <t>TiO</t>
    </r>
    <r>
      <rPr>
        <vertAlign val="subscript"/>
        <sz val="12"/>
        <rFont val="Times New Roman"/>
        <family val="1"/>
        <charset val="204"/>
      </rPr>
      <t>2</t>
    </r>
  </si>
  <si>
    <r>
      <t>Al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O</t>
    </r>
    <r>
      <rPr>
        <vertAlign val="subscript"/>
        <sz val="12"/>
        <rFont val="Times New Roman"/>
        <family val="1"/>
        <charset val="204"/>
      </rPr>
      <t>3</t>
    </r>
  </si>
  <si>
    <r>
      <t>Fe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O</t>
    </r>
    <r>
      <rPr>
        <vertAlign val="subscript"/>
        <sz val="12"/>
        <rFont val="Times New Roman"/>
        <family val="1"/>
        <charset val="204"/>
      </rPr>
      <t>3</t>
    </r>
  </si>
  <si>
    <r>
      <t>Na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O</t>
    </r>
  </si>
  <si>
    <r>
      <t>K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O</t>
    </r>
  </si>
  <si>
    <r>
      <t>P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O</t>
    </r>
    <r>
      <rPr>
        <vertAlign val="subscript"/>
        <sz val="12"/>
        <rFont val="Times New Roman"/>
        <family val="1"/>
        <charset val="204"/>
      </rPr>
      <t>5</t>
    </r>
  </si>
  <si>
    <t>вулканиты</t>
  </si>
  <si>
    <t>силлы</t>
  </si>
  <si>
    <t>дайки</t>
  </si>
  <si>
    <r>
      <t xml:space="preserve">Supplementary_2, SM_2.  </t>
    </r>
    <r>
      <rPr>
        <sz val="12"/>
        <rFont val="Times New Roman"/>
        <family val="1"/>
        <charset val="204"/>
      </rPr>
      <t>Содержания петрогенных и редких элементов в основных вулканитах и дайках с возрастом 2100 млн лет на Карельском кратоне на участках Северного Приладожья и оз. Тулос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</si>
</sst>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165" fontId="2" fillId="0" borderId="0" xfId="2" applyNumberFormat="1" applyFont="1" applyAlignment="1">
      <alignment horizontal="left" vertical="center"/>
    </xf>
    <xf numFmtId="2" fontId="2" fillId="0" borderId="0" xfId="2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 applyProtection="1">
      <alignment horizontal="left" vertical="center"/>
      <protection hidden="1"/>
    </xf>
    <xf numFmtId="2" fontId="2" fillId="0" borderId="0" xfId="0" applyNumberFormat="1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2" fillId="0" borderId="0" xfId="0" applyNumberFormat="1" applyFont="1" applyAlignment="1" applyProtection="1">
      <alignment horizontal="left" vertical="center"/>
      <protection hidden="1"/>
    </xf>
    <xf numFmtId="164" fontId="2" fillId="0" borderId="0" xfId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" fontId="2" fillId="0" borderId="0" xfId="1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2" fontId="2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_samsonovXRF09-3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8"/>
  <sheetViews>
    <sheetView tabSelected="1" topLeftCell="A20" zoomScale="80" zoomScaleNormal="80" workbookViewId="0">
      <selection activeCell="A3" sqref="A3"/>
    </sheetView>
  </sheetViews>
  <sheetFormatPr defaultColWidth="8.6328125" defaultRowHeight="15.5" x14ac:dyDescent="0.35"/>
  <cols>
    <col min="1" max="1" width="14.81640625" style="1" customWidth="1"/>
    <col min="2" max="41" width="11.26953125" style="1" customWidth="1"/>
    <col min="42" max="42" width="14.1796875" style="1" customWidth="1"/>
    <col min="43" max="57" width="11.26953125" style="1" customWidth="1"/>
    <col min="58" max="16384" width="8.6328125" style="1"/>
  </cols>
  <sheetData>
    <row r="1" spans="1:57" x14ac:dyDescent="0.35">
      <c r="AL1" s="2"/>
      <c r="AQ1" s="2"/>
      <c r="AR1" s="2"/>
      <c r="AS1" s="2"/>
      <c r="AT1" s="2"/>
      <c r="AU1" s="2"/>
      <c r="AV1" s="2"/>
      <c r="AW1" s="2"/>
      <c r="BC1" s="2"/>
      <c r="BD1" s="2"/>
    </row>
    <row r="2" spans="1:57" x14ac:dyDescent="0.35">
      <c r="A2" s="20" t="s">
        <v>176</v>
      </c>
    </row>
    <row r="3" spans="1:57" x14ac:dyDescent="0.35">
      <c r="A3" s="20"/>
    </row>
    <row r="4" spans="1:57" x14ac:dyDescent="0.35">
      <c r="A4" s="34" t="s">
        <v>165</v>
      </c>
      <c r="B4" s="32" t="s">
        <v>121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1" t="s">
        <v>162</v>
      </c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3"/>
      <c r="AG4" s="31" t="s">
        <v>163</v>
      </c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3"/>
    </row>
    <row r="5" spans="1:57" ht="32.5" customHeight="1" x14ac:dyDescent="0.35">
      <c r="A5" s="35"/>
      <c r="B5" s="38" t="s">
        <v>173</v>
      </c>
      <c r="C5" s="37"/>
      <c r="D5" s="37"/>
      <c r="E5" s="37"/>
      <c r="F5" s="37"/>
      <c r="G5" s="37"/>
      <c r="H5" s="37" t="s">
        <v>174</v>
      </c>
      <c r="I5" s="37"/>
      <c r="J5" s="37"/>
      <c r="K5" s="37"/>
      <c r="L5" s="37"/>
      <c r="M5" s="37"/>
      <c r="N5" s="37" t="s">
        <v>175</v>
      </c>
      <c r="O5" s="37"/>
      <c r="P5" s="37"/>
      <c r="Q5" s="37"/>
      <c r="R5" s="37"/>
      <c r="S5" s="37" t="s">
        <v>126</v>
      </c>
      <c r="T5" s="37"/>
      <c r="U5" s="37"/>
      <c r="V5" s="37"/>
      <c r="W5" s="37"/>
      <c r="X5" s="37"/>
      <c r="Y5" s="37"/>
      <c r="Z5" s="37" t="s">
        <v>129</v>
      </c>
      <c r="AA5" s="37"/>
      <c r="AB5" s="37" t="s">
        <v>122</v>
      </c>
      <c r="AC5" s="37"/>
      <c r="AD5" s="37" t="s">
        <v>152</v>
      </c>
      <c r="AE5" s="37"/>
      <c r="AF5" s="37"/>
      <c r="AG5" s="37" t="s">
        <v>122</v>
      </c>
      <c r="AH5" s="37"/>
      <c r="AI5" s="37"/>
      <c r="AJ5" s="37"/>
      <c r="AK5" s="37"/>
      <c r="AL5" s="37"/>
      <c r="AM5" s="37"/>
      <c r="AN5" s="37"/>
      <c r="AO5" s="37"/>
      <c r="AP5" s="23" t="s">
        <v>152</v>
      </c>
      <c r="AQ5" s="37" t="s">
        <v>122</v>
      </c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</row>
    <row r="6" spans="1:57" ht="31.5" customHeight="1" x14ac:dyDescent="0.35">
      <c r="A6" s="35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24" t="s">
        <v>124</v>
      </c>
      <c r="O6" s="24" t="s">
        <v>125</v>
      </c>
      <c r="P6" s="24" t="s">
        <v>124</v>
      </c>
      <c r="Q6" s="24" t="s">
        <v>124</v>
      </c>
      <c r="R6" s="24" t="s">
        <v>125</v>
      </c>
      <c r="S6" s="24" t="s">
        <v>125</v>
      </c>
      <c r="T6" s="24" t="s">
        <v>124</v>
      </c>
      <c r="U6" s="24" t="s">
        <v>124</v>
      </c>
      <c r="V6" s="24" t="s">
        <v>127</v>
      </c>
      <c r="W6" s="24" t="s">
        <v>124</v>
      </c>
      <c r="X6" s="24" t="s">
        <v>124</v>
      </c>
      <c r="Y6" s="24" t="s">
        <v>124</v>
      </c>
      <c r="Z6" s="24" t="s">
        <v>125</v>
      </c>
      <c r="AA6" s="24" t="s">
        <v>125</v>
      </c>
      <c r="AB6" s="24" t="s">
        <v>127</v>
      </c>
      <c r="AC6" s="24" t="s">
        <v>124</v>
      </c>
      <c r="AD6" s="24"/>
      <c r="AE6" s="24"/>
      <c r="AF6" s="24" t="s">
        <v>153</v>
      </c>
      <c r="AG6" s="24" t="s">
        <v>63</v>
      </c>
      <c r="AH6" s="24" t="s">
        <v>64</v>
      </c>
      <c r="AI6" s="24" t="s">
        <v>64</v>
      </c>
      <c r="AJ6" s="24" t="s">
        <v>156</v>
      </c>
      <c r="AK6" s="24" t="s">
        <v>64</v>
      </c>
      <c r="AL6" s="24" t="s">
        <v>66</v>
      </c>
      <c r="AM6" s="24" t="s">
        <v>157</v>
      </c>
      <c r="AN6" s="24" t="s">
        <v>67</v>
      </c>
      <c r="AO6" s="24" t="s">
        <v>68</v>
      </c>
      <c r="AP6" s="24"/>
      <c r="AQ6" s="24" t="s">
        <v>150</v>
      </c>
      <c r="AR6" s="24" t="s">
        <v>65</v>
      </c>
      <c r="AS6" s="24"/>
      <c r="AT6" s="24"/>
      <c r="AU6" s="24" t="s">
        <v>141</v>
      </c>
      <c r="AV6" s="24" t="s">
        <v>63</v>
      </c>
      <c r="AW6" s="24"/>
      <c r="AX6" s="24" t="s">
        <v>158</v>
      </c>
      <c r="AY6" s="24" t="s">
        <v>158</v>
      </c>
      <c r="AZ6" s="24" t="s">
        <v>65</v>
      </c>
      <c r="BA6" s="24" t="s">
        <v>160</v>
      </c>
      <c r="BB6" s="24" t="s">
        <v>65</v>
      </c>
      <c r="BC6" s="24" t="s">
        <v>158</v>
      </c>
      <c r="BD6" s="24" t="s">
        <v>158</v>
      </c>
      <c r="BE6" s="24"/>
    </row>
    <row r="7" spans="1:57" ht="45.5" customHeight="1" x14ac:dyDescent="0.35">
      <c r="A7" s="35"/>
      <c r="B7" s="30" t="s">
        <v>56</v>
      </c>
      <c r="C7" s="25" t="s">
        <v>59</v>
      </c>
      <c r="D7" s="25" t="s">
        <v>56</v>
      </c>
      <c r="E7" s="25" t="s">
        <v>56</v>
      </c>
      <c r="F7" s="25" t="s">
        <v>60</v>
      </c>
      <c r="G7" s="25" t="s">
        <v>120</v>
      </c>
      <c r="H7" s="25" t="s">
        <v>57</v>
      </c>
      <c r="I7" s="25" t="s">
        <v>58</v>
      </c>
      <c r="J7" s="25" t="s">
        <v>61</v>
      </c>
      <c r="K7" s="25" t="s">
        <v>57</v>
      </c>
      <c r="L7" s="25" t="s">
        <v>62</v>
      </c>
      <c r="M7" s="25" t="s">
        <v>58</v>
      </c>
      <c r="N7" s="25" t="s">
        <v>58</v>
      </c>
      <c r="O7" s="25" t="s">
        <v>57</v>
      </c>
      <c r="P7" s="25" t="s">
        <v>58</v>
      </c>
      <c r="Q7" s="25" t="s">
        <v>58</v>
      </c>
      <c r="R7" s="25" t="s">
        <v>57</v>
      </c>
      <c r="S7" s="25" t="s">
        <v>57</v>
      </c>
      <c r="T7" s="25" t="s">
        <v>133</v>
      </c>
      <c r="U7" s="25" t="s">
        <v>50</v>
      </c>
      <c r="V7" s="25" t="s">
        <v>62</v>
      </c>
      <c r="W7" s="25" t="s">
        <v>51</v>
      </c>
      <c r="X7" s="25" t="s">
        <v>52</v>
      </c>
      <c r="Y7" s="25" t="s">
        <v>53</v>
      </c>
      <c r="Z7" s="25" t="s">
        <v>128</v>
      </c>
      <c r="AA7" s="25" t="s">
        <v>54</v>
      </c>
      <c r="AB7" s="25" t="s">
        <v>134</v>
      </c>
      <c r="AC7" s="25" t="s">
        <v>62</v>
      </c>
      <c r="AD7" s="25" t="s">
        <v>151</v>
      </c>
      <c r="AE7" s="25" t="s">
        <v>55</v>
      </c>
      <c r="AF7" s="25" t="s">
        <v>123</v>
      </c>
      <c r="AG7" s="25" t="s">
        <v>154</v>
      </c>
      <c r="AH7" s="25" t="s">
        <v>159</v>
      </c>
      <c r="AI7" s="25" t="s">
        <v>155</v>
      </c>
      <c r="AJ7" s="25" t="s">
        <v>136</v>
      </c>
      <c r="AK7" s="25" t="s">
        <v>135</v>
      </c>
      <c r="AL7" s="25" t="s">
        <v>135</v>
      </c>
      <c r="AM7" s="25" t="s">
        <v>140</v>
      </c>
      <c r="AN7" s="25" t="s">
        <v>136</v>
      </c>
      <c r="AO7" s="25" t="s">
        <v>136</v>
      </c>
      <c r="AP7" s="25" t="s">
        <v>130</v>
      </c>
      <c r="AQ7" s="25" t="s">
        <v>137</v>
      </c>
      <c r="AR7" s="25" t="s">
        <v>138</v>
      </c>
      <c r="AS7" s="25" t="s">
        <v>139</v>
      </c>
      <c r="AT7" s="25" t="s">
        <v>140</v>
      </c>
      <c r="AU7" s="25" t="s">
        <v>138</v>
      </c>
      <c r="AV7" s="25" t="s">
        <v>142</v>
      </c>
      <c r="AW7" s="25" t="s">
        <v>146</v>
      </c>
      <c r="AX7" s="25" t="s">
        <v>140</v>
      </c>
      <c r="AY7" s="25" t="s">
        <v>159</v>
      </c>
      <c r="AZ7" s="25" t="s">
        <v>138</v>
      </c>
      <c r="BA7" s="25" t="s">
        <v>140</v>
      </c>
      <c r="BB7" s="25" t="s">
        <v>138</v>
      </c>
      <c r="BC7" s="25" t="s">
        <v>140</v>
      </c>
      <c r="BD7" s="25" t="s">
        <v>135</v>
      </c>
      <c r="BE7" s="25" t="s">
        <v>161</v>
      </c>
    </row>
    <row r="8" spans="1:57" x14ac:dyDescent="0.35">
      <c r="A8" s="35"/>
      <c r="B8" s="26" t="s">
        <v>19</v>
      </c>
      <c r="C8" s="26" t="s">
        <v>22</v>
      </c>
      <c r="D8" s="26" t="s">
        <v>24</v>
      </c>
      <c r="E8" s="26" t="s">
        <v>25</v>
      </c>
      <c r="F8" s="26" t="s">
        <v>26</v>
      </c>
      <c r="G8" s="26" t="s">
        <v>27</v>
      </c>
      <c r="H8" s="26" t="s">
        <v>20</v>
      </c>
      <c r="I8" s="26" t="s">
        <v>21</v>
      </c>
      <c r="J8" s="26" t="s">
        <v>28</v>
      </c>
      <c r="K8" s="26" t="s">
        <v>23</v>
      </c>
      <c r="L8" s="26" t="s">
        <v>29</v>
      </c>
      <c r="M8" s="26" t="s">
        <v>30</v>
      </c>
      <c r="N8" s="26" t="s">
        <v>0</v>
      </c>
      <c r="O8" s="26" t="s">
        <v>1</v>
      </c>
      <c r="P8" s="26" t="s">
        <v>2</v>
      </c>
      <c r="Q8" s="26" t="s">
        <v>3</v>
      </c>
      <c r="R8" s="26" t="s">
        <v>4</v>
      </c>
      <c r="S8" s="26" t="s">
        <v>5</v>
      </c>
      <c r="T8" s="26" t="s">
        <v>6</v>
      </c>
      <c r="U8" s="26" t="s">
        <v>7</v>
      </c>
      <c r="V8" s="26" t="s">
        <v>14</v>
      </c>
      <c r="W8" s="26" t="s">
        <v>8</v>
      </c>
      <c r="X8" s="26" t="s">
        <v>9</v>
      </c>
      <c r="Y8" s="26" t="s">
        <v>10</v>
      </c>
      <c r="Z8" s="26" t="s">
        <v>11</v>
      </c>
      <c r="AA8" s="26" t="s">
        <v>12</v>
      </c>
      <c r="AB8" s="26" t="s">
        <v>13</v>
      </c>
      <c r="AC8" s="26" t="s">
        <v>15</v>
      </c>
      <c r="AD8" s="26" t="s">
        <v>16</v>
      </c>
      <c r="AE8" s="26" t="s">
        <v>17</v>
      </c>
      <c r="AF8" s="26" t="s">
        <v>18</v>
      </c>
      <c r="AG8" s="26" t="s">
        <v>32</v>
      </c>
      <c r="AH8" s="26" t="s">
        <v>33</v>
      </c>
      <c r="AI8" s="26" t="s">
        <v>34</v>
      </c>
      <c r="AJ8" s="26" t="s">
        <v>35</v>
      </c>
      <c r="AK8" s="26" t="s">
        <v>36</v>
      </c>
      <c r="AL8" s="27" t="s">
        <v>37</v>
      </c>
      <c r="AM8" s="26" t="s">
        <v>38</v>
      </c>
      <c r="AN8" s="26" t="s">
        <v>39</v>
      </c>
      <c r="AO8" s="26" t="s">
        <v>40</v>
      </c>
      <c r="AP8" s="26" t="s">
        <v>31</v>
      </c>
      <c r="AQ8" s="27" t="s">
        <v>41</v>
      </c>
      <c r="AR8" s="27" t="s">
        <v>42</v>
      </c>
      <c r="AS8" s="27" t="s">
        <v>43</v>
      </c>
      <c r="AT8" s="27" t="s">
        <v>44</v>
      </c>
      <c r="AU8" s="27" t="s">
        <v>47</v>
      </c>
      <c r="AV8" s="27" t="s">
        <v>48</v>
      </c>
      <c r="AW8" s="27" t="s">
        <v>49</v>
      </c>
      <c r="AX8" s="26" t="s">
        <v>145</v>
      </c>
      <c r="AY8" s="26" t="s">
        <v>144</v>
      </c>
      <c r="AZ8" s="26" t="s">
        <v>143</v>
      </c>
      <c r="BA8" s="26" t="s">
        <v>147</v>
      </c>
      <c r="BB8" s="26" t="s">
        <v>148</v>
      </c>
      <c r="BC8" s="27" t="s">
        <v>45</v>
      </c>
      <c r="BD8" s="27" t="s">
        <v>46</v>
      </c>
      <c r="BE8" s="26" t="s">
        <v>149</v>
      </c>
    </row>
    <row r="9" spans="1:57" ht="8.5" customHeight="1" x14ac:dyDescent="0.35">
      <c r="A9" s="36"/>
      <c r="AL9" s="2"/>
      <c r="AQ9" s="2"/>
      <c r="AR9" s="2"/>
      <c r="AS9" s="2"/>
      <c r="AT9" s="2"/>
      <c r="AU9" s="2"/>
      <c r="AV9" s="2"/>
      <c r="AW9" s="2"/>
      <c r="BC9" s="2"/>
      <c r="BD9" s="2"/>
    </row>
    <row r="10" spans="1:57" ht="17.5" x14ac:dyDescent="0.35">
      <c r="A10" s="28" t="s">
        <v>166</v>
      </c>
      <c r="B10" s="29">
        <v>50.440425575197835</v>
      </c>
      <c r="C10" s="29">
        <v>50.385287167368745</v>
      </c>
      <c r="D10" s="29">
        <v>48.691088785428406</v>
      </c>
      <c r="E10" s="29">
        <v>50.391661012767528</v>
      </c>
      <c r="F10" s="29">
        <v>50.237582747837394</v>
      </c>
      <c r="G10" s="29">
        <v>49.409760253133747</v>
      </c>
      <c r="H10" s="29">
        <v>49.681830350707394</v>
      </c>
      <c r="I10" s="29">
        <v>50.663227708179818</v>
      </c>
      <c r="J10" s="29">
        <v>47.375385060679363</v>
      </c>
      <c r="K10" s="29">
        <v>50.242993766455427</v>
      </c>
      <c r="L10" s="29">
        <v>44.946054270136777</v>
      </c>
      <c r="M10" s="29">
        <v>48.550544065121684</v>
      </c>
      <c r="N10" s="29">
        <v>50.026485209029424</v>
      </c>
      <c r="O10" s="29">
        <v>48.902317442877781</v>
      </c>
      <c r="P10" s="29">
        <v>49.695460991460678</v>
      </c>
      <c r="Q10" s="29">
        <v>49.560327198364021</v>
      </c>
      <c r="R10" s="29">
        <v>49.942046078451305</v>
      </c>
      <c r="S10" s="29">
        <v>48.03341810419667</v>
      </c>
      <c r="T10" s="29">
        <v>47.22943409497605</v>
      </c>
      <c r="U10" s="29">
        <v>47.050780036049481</v>
      </c>
      <c r="V10" s="29">
        <v>46.941548695899073</v>
      </c>
      <c r="W10" s="29">
        <v>49.252984487811858</v>
      </c>
      <c r="X10" s="29">
        <v>49.3712584010688</v>
      </c>
      <c r="Y10" s="29">
        <v>49.9964519954991</v>
      </c>
      <c r="Z10" s="29">
        <v>49.406913921273912</v>
      </c>
      <c r="AA10" s="29">
        <v>49.261883972627778</v>
      </c>
      <c r="AB10" s="29">
        <v>54.692775151924387</v>
      </c>
      <c r="AC10" s="29">
        <v>46.861814077862398</v>
      </c>
      <c r="AD10" s="29">
        <v>68.923133183669734</v>
      </c>
      <c r="AE10" s="29">
        <v>67.998982964658012</v>
      </c>
      <c r="AF10" s="29">
        <v>71.701469607228773</v>
      </c>
      <c r="AG10" s="29">
        <v>46.275611802403745</v>
      </c>
      <c r="AH10" s="29">
        <v>51.970694051134238</v>
      </c>
      <c r="AI10" s="29">
        <v>46.996654577602747</v>
      </c>
      <c r="AJ10" s="29">
        <v>48.03546120676657</v>
      </c>
      <c r="AK10" s="29">
        <v>48.830928932124621</v>
      </c>
      <c r="AL10" s="29">
        <v>48.538200613794217</v>
      </c>
      <c r="AM10" s="29">
        <v>46.467448662666222</v>
      </c>
      <c r="AN10" s="29">
        <v>47.925313288245277</v>
      </c>
      <c r="AO10" s="29">
        <v>48.120708893334275</v>
      </c>
      <c r="AP10" s="29">
        <v>66.791265989409055</v>
      </c>
      <c r="AQ10" s="29">
        <v>47.369695502149042</v>
      </c>
      <c r="AR10" s="29">
        <v>48.64255690701971</v>
      </c>
      <c r="AS10" s="29">
        <v>47.969918715666999</v>
      </c>
      <c r="AT10" s="29">
        <v>50.665177211333415</v>
      </c>
      <c r="AU10" s="29">
        <v>47.753913139885299</v>
      </c>
      <c r="AV10" s="29">
        <v>47.317648974275485</v>
      </c>
      <c r="AW10" s="29">
        <v>47.92075582991793</v>
      </c>
      <c r="AX10" s="29">
        <v>50.548455268189599</v>
      </c>
      <c r="AY10" s="29">
        <v>55.086449537595492</v>
      </c>
      <c r="AZ10" s="29">
        <v>48.411741053478096</v>
      </c>
      <c r="BA10" s="29">
        <v>49.279475103650924</v>
      </c>
      <c r="BB10" s="29">
        <v>49.728542793541429</v>
      </c>
      <c r="BC10" s="29">
        <v>47.511358104819088</v>
      </c>
      <c r="BD10" s="29">
        <v>49.257200606366858</v>
      </c>
      <c r="BE10" s="29">
        <v>50.317951405335137</v>
      </c>
    </row>
    <row r="11" spans="1:57" ht="17.5" x14ac:dyDescent="0.35">
      <c r="A11" s="4" t="s">
        <v>167</v>
      </c>
      <c r="B11" s="5">
        <v>0.752690359460504</v>
      </c>
      <c r="C11" s="5">
        <v>0.90414055275865624</v>
      </c>
      <c r="D11" s="5">
        <v>0.88826268071551095</v>
      </c>
      <c r="E11" s="5">
        <v>0.84294496186188028</v>
      </c>
      <c r="F11" s="5">
        <v>0.88332047272874981</v>
      </c>
      <c r="G11" s="5">
        <v>0.8113261125309319</v>
      </c>
      <c r="H11" s="5">
        <v>0.75166292551329328</v>
      </c>
      <c r="I11" s="5">
        <v>1.0644395316466062</v>
      </c>
      <c r="J11" s="5">
        <v>0.79596435733631055</v>
      </c>
      <c r="K11" s="5">
        <v>0.94699926113244481</v>
      </c>
      <c r="L11" s="5">
        <v>0.44998377965445435</v>
      </c>
      <c r="M11" s="5">
        <v>0.43608273112384743</v>
      </c>
      <c r="N11" s="5">
        <v>1.2529541194686662</v>
      </c>
      <c r="O11" s="5">
        <v>1.3428553988890923</v>
      </c>
      <c r="P11" s="5">
        <v>1.316098227858433</v>
      </c>
      <c r="Q11" s="5">
        <v>1.3496932515337428</v>
      </c>
      <c r="R11" s="5">
        <v>1.2200825589198203</v>
      </c>
      <c r="S11" s="5">
        <v>1.3073096996251701</v>
      </c>
      <c r="T11" s="5">
        <v>1.3964024535308297</v>
      </c>
      <c r="U11" s="5">
        <v>1.3777529160710218</v>
      </c>
      <c r="V11" s="5">
        <v>1.9774469638583536</v>
      </c>
      <c r="W11" s="5">
        <v>1.0314226484074223</v>
      </c>
      <c r="X11" s="5">
        <v>1.2442250619562887</v>
      </c>
      <c r="Y11" s="5">
        <v>1.2772816203229698</v>
      </c>
      <c r="Z11" s="5">
        <v>1.3202258601779258</v>
      </c>
      <c r="AA11" s="5">
        <v>1.2792657420756595</v>
      </c>
      <c r="AB11" s="5">
        <v>1.6023864472371432</v>
      </c>
      <c r="AC11" s="5">
        <v>2.0131566906957592</v>
      </c>
      <c r="AD11" s="5">
        <v>0.38601017847891678</v>
      </c>
      <c r="AE11" s="5">
        <v>0.41698449021103479</v>
      </c>
      <c r="AF11" s="5">
        <v>0.38407891811033179</v>
      </c>
      <c r="AG11" s="5">
        <v>3.0931273943939592</v>
      </c>
      <c r="AH11" s="5">
        <v>2.4488808715194144</v>
      </c>
      <c r="AI11" s="5">
        <v>2.9737087975567364</v>
      </c>
      <c r="AJ11" s="5">
        <v>3.0455628260410696</v>
      </c>
      <c r="AK11" s="5">
        <v>3.0519330582577888</v>
      </c>
      <c r="AL11" s="5">
        <v>2.8367791956065256</v>
      </c>
      <c r="AM11" s="5">
        <v>3.0254601011167059</v>
      </c>
      <c r="AN11" s="5">
        <v>2.9143092584590335</v>
      </c>
      <c r="AO11" s="5">
        <v>2.945345248745967</v>
      </c>
      <c r="AP11" s="5">
        <v>0.62299661371195403</v>
      </c>
      <c r="AQ11" s="5">
        <v>3.0671751720241334</v>
      </c>
      <c r="AR11" s="5">
        <v>2.568684386866205</v>
      </c>
      <c r="AS11" s="5">
        <v>2.5844769221413659</v>
      </c>
      <c r="AT11" s="5">
        <v>2.5794658271554796</v>
      </c>
      <c r="AU11" s="5">
        <v>2.6104397431891706</v>
      </c>
      <c r="AV11" s="5">
        <v>2.8695864539238034</v>
      </c>
      <c r="AW11" s="5">
        <v>2.8374131741398778</v>
      </c>
      <c r="AX11" s="5">
        <v>3.0794002213947875</v>
      </c>
      <c r="AY11" s="5">
        <v>1.8295134700442299</v>
      </c>
      <c r="AZ11" s="5">
        <v>3.0960997185363901</v>
      </c>
      <c r="BA11" s="5">
        <v>2.5157992190959226</v>
      </c>
      <c r="BB11" s="5">
        <v>2.2260498191964064</v>
      </c>
      <c r="BC11" s="5">
        <v>2.5758559143274384</v>
      </c>
      <c r="BD11" s="5">
        <v>2.7690752905507838</v>
      </c>
      <c r="BE11" s="5">
        <v>1.995384413830634</v>
      </c>
    </row>
    <row r="12" spans="1:57" ht="17.5" x14ac:dyDescent="0.35">
      <c r="A12" s="4" t="s">
        <v>168</v>
      </c>
      <c r="B12" s="5">
        <v>15.063978680554142</v>
      </c>
      <c r="C12" s="5">
        <v>15.401212370286654</v>
      </c>
      <c r="D12" s="5">
        <v>15.519072122845706</v>
      </c>
      <c r="E12" s="5">
        <v>16.272949690577519</v>
      </c>
      <c r="F12" s="5">
        <v>15.706859440360644</v>
      </c>
      <c r="G12" s="5">
        <v>15.019674658228876</v>
      </c>
      <c r="H12" s="5">
        <v>14.055067031858155</v>
      </c>
      <c r="I12" s="5">
        <v>13.059854253664129</v>
      </c>
      <c r="J12" s="5">
        <v>17.635262254749946</v>
      </c>
      <c r="K12" s="5">
        <v>14.152955990550822</v>
      </c>
      <c r="L12" s="5">
        <v>18.941177701734009</v>
      </c>
      <c r="M12" s="5">
        <v>16.539995016197359</v>
      </c>
      <c r="N12" s="5">
        <v>13.099991850704917</v>
      </c>
      <c r="O12" s="5">
        <v>13.662536369000385</v>
      </c>
      <c r="P12" s="5">
        <v>12.548843567952501</v>
      </c>
      <c r="Q12" s="5">
        <v>13.55828220858896</v>
      </c>
      <c r="R12" s="5">
        <v>12.709193322081461</v>
      </c>
      <c r="S12" s="5">
        <v>13.69611177497932</v>
      </c>
      <c r="T12" s="5">
        <v>15.55695770452124</v>
      </c>
      <c r="U12" s="5">
        <v>14.979178320591711</v>
      </c>
      <c r="V12" s="5">
        <v>14.551981503265321</v>
      </c>
      <c r="W12" s="5">
        <v>12.928525474096997</v>
      </c>
      <c r="X12" s="5">
        <v>13.135753113112294</v>
      </c>
      <c r="Y12" s="5">
        <v>12.042940991616573</v>
      </c>
      <c r="Z12" s="5">
        <v>12.806190843725879</v>
      </c>
      <c r="AA12" s="5">
        <v>12.670822588177961</v>
      </c>
      <c r="AB12" s="5">
        <v>10.722887923649814</v>
      </c>
      <c r="AC12" s="5">
        <v>12.302624220918529</v>
      </c>
      <c r="AD12" s="5">
        <v>15.745152016903182</v>
      </c>
      <c r="AE12" s="5">
        <v>17.086193745232649</v>
      </c>
      <c r="AF12" s="5">
        <v>15.059936525905115</v>
      </c>
      <c r="AG12" s="5">
        <v>14.424486247713006</v>
      </c>
      <c r="AH12" s="5">
        <v>15.21732558022352</v>
      </c>
      <c r="AI12" s="5">
        <v>13.994514712826128</v>
      </c>
      <c r="AJ12" s="5">
        <v>12.845641226668272</v>
      </c>
      <c r="AK12" s="5">
        <v>15.520685881797833</v>
      </c>
      <c r="AL12" s="5">
        <v>15.799143918591504</v>
      </c>
      <c r="AM12" s="5">
        <v>13.770366573188994</v>
      </c>
      <c r="AN12" s="5">
        <v>13.415871931182103</v>
      </c>
      <c r="AO12" s="5">
        <v>13.4299701444526</v>
      </c>
      <c r="AP12" s="5">
        <v>15.926606979571739</v>
      </c>
      <c r="AQ12" s="5">
        <v>13.893092802227736</v>
      </c>
      <c r="AR12" s="5">
        <v>13.838406400389871</v>
      </c>
      <c r="AS12" s="5">
        <v>13.935904972330896</v>
      </c>
      <c r="AT12" s="5">
        <v>12.704376967604347</v>
      </c>
      <c r="AU12" s="5">
        <v>13.586381366096534</v>
      </c>
      <c r="AV12" s="5">
        <v>13.472810159557151</v>
      </c>
      <c r="AW12" s="5">
        <v>14.044686715007781</v>
      </c>
      <c r="AX12" s="5">
        <v>14.561738955419143</v>
      </c>
      <c r="AY12" s="5">
        <v>16.224366706875752</v>
      </c>
      <c r="AZ12" s="5">
        <v>14.032971451548054</v>
      </c>
      <c r="BA12" s="5">
        <v>13.6960109487582</v>
      </c>
      <c r="BB12" s="5">
        <v>13.467097774957443</v>
      </c>
      <c r="BC12" s="5">
        <v>13.051679376926822</v>
      </c>
      <c r="BD12" s="5">
        <v>14.815563415866601</v>
      </c>
      <c r="BE12" s="5">
        <v>11.518810025295025</v>
      </c>
    </row>
    <row r="13" spans="1:57" ht="17.5" x14ac:dyDescent="0.35">
      <c r="A13" s="4" t="s">
        <v>169</v>
      </c>
      <c r="B13" s="5">
        <v>11.270012409219438</v>
      </c>
      <c r="C13" s="5">
        <v>12.380560978115691</v>
      </c>
      <c r="D13" s="5">
        <v>13.201421220289145</v>
      </c>
      <c r="E13" s="5">
        <v>11.9554267151874</v>
      </c>
      <c r="F13" s="5">
        <v>12.478170815903832</v>
      </c>
      <c r="G13" s="5">
        <v>12.413289521723257</v>
      </c>
      <c r="H13" s="5">
        <v>12.428180151980069</v>
      </c>
      <c r="I13" s="5">
        <v>14.820273479079674</v>
      </c>
      <c r="J13" s="5">
        <v>13.221278091339494</v>
      </c>
      <c r="K13" s="5">
        <v>14.433933793304405</v>
      </c>
      <c r="L13" s="5">
        <v>11.542607185089841</v>
      </c>
      <c r="M13" s="5">
        <v>9.3965445635019531</v>
      </c>
      <c r="N13" s="5">
        <v>14.271453019313832</v>
      </c>
      <c r="O13" s="5">
        <v>16.205823109320637</v>
      </c>
      <c r="P13" s="5">
        <v>16.466531315996207</v>
      </c>
      <c r="Q13" s="5">
        <v>15.725971370143151</v>
      </c>
      <c r="R13" s="5">
        <v>16.135591841714621</v>
      </c>
      <c r="S13" s="5">
        <v>15.452809183850643</v>
      </c>
      <c r="T13" s="5">
        <v>15.401801876351151</v>
      </c>
      <c r="U13" s="5">
        <v>15.642157167422877</v>
      </c>
      <c r="V13" s="5">
        <v>20.119255263051148</v>
      </c>
      <c r="W13" s="5">
        <v>14.940310243762958</v>
      </c>
      <c r="X13" s="5">
        <v>16.358499994900715</v>
      </c>
      <c r="Y13" s="5">
        <v>15.682179893965351</v>
      </c>
      <c r="Z13" s="5">
        <v>15.395864646382581</v>
      </c>
      <c r="AA13" s="5">
        <v>15.919751456941539</v>
      </c>
      <c r="AB13" s="5">
        <v>17.847964767653966</v>
      </c>
      <c r="AC13" s="5">
        <v>20.782284221121881</v>
      </c>
      <c r="AD13" s="5">
        <v>3.3318773300285445</v>
      </c>
      <c r="AE13" s="5">
        <v>3.3358759216882783</v>
      </c>
      <c r="AF13" s="5">
        <v>2.6885524267723229</v>
      </c>
      <c r="AG13" s="5">
        <v>17.204257598884048</v>
      </c>
      <c r="AH13" s="5">
        <v>13.705670721260921</v>
      </c>
      <c r="AI13" s="5">
        <v>17.631280201729975</v>
      </c>
      <c r="AJ13" s="5">
        <v>17.961784719918786</v>
      </c>
      <c r="AK13" s="5">
        <v>15.269704544770054</v>
      </c>
      <c r="AL13" s="5">
        <v>15.324664836052335</v>
      </c>
      <c r="AM13" s="5">
        <v>17.3486516097257</v>
      </c>
      <c r="AN13" s="5">
        <v>17.204473967178846</v>
      </c>
      <c r="AO13" s="5">
        <v>17.249871832246004</v>
      </c>
      <c r="AP13" s="5">
        <v>4.9437795797787354</v>
      </c>
      <c r="AQ13" s="5">
        <v>16.91991040619892</v>
      </c>
      <c r="AR13" s="5">
        <v>15.655775986354497</v>
      </c>
      <c r="AS13" s="5">
        <v>16.175784971520081</v>
      </c>
      <c r="AT13" s="5">
        <v>16.167360617446942</v>
      </c>
      <c r="AU13" s="5">
        <v>16.358083796123644</v>
      </c>
      <c r="AV13" s="5">
        <v>17.186991208075547</v>
      </c>
      <c r="AW13" s="5">
        <v>16.882099889147657</v>
      </c>
      <c r="AX13" s="5">
        <v>15.004528529737346</v>
      </c>
      <c r="AY13" s="5">
        <v>10.203055890631282</v>
      </c>
      <c r="AZ13" s="5">
        <v>16.636509851226382</v>
      </c>
      <c r="BA13" s="5">
        <v>15.225616873968523</v>
      </c>
      <c r="BB13" s="5">
        <v>14.84704721038689</v>
      </c>
      <c r="BC13" s="5">
        <v>16.377981502515009</v>
      </c>
      <c r="BD13" s="5">
        <v>15.371399696816576</v>
      </c>
      <c r="BE13" s="5">
        <v>18.260790696268227</v>
      </c>
    </row>
    <row r="14" spans="1:57" x14ac:dyDescent="0.35">
      <c r="A14" s="6" t="s">
        <v>69</v>
      </c>
      <c r="B14" s="5">
        <v>0.19732693207478078</v>
      </c>
      <c r="C14" s="5">
        <v>0.1746635158738313</v>
      </c>
      <c r="D14" s="5">
        <v>0.19807236788368862</v>
      </c>
      <c r="E14" s="5">
        <v>0.17270091901560478</v>
      </c>
      <c r="F14" s="5">
        <v>0.18478658165130166</v>
      </c>
      <c r="G14" s="5">
        <v>0.17646342947547766</v>
      </c>
      <c r="H14" s="5">
        <v>0.20387569760497545</v>
      </c>
      <c r="I14" s="5">
        <v>0.21902890362728245</v>
      </c>
      <c r="J14" s="5">
        <v>0.20467654902933699</v>
      </c>
      <c r="K14" s="5">
        <v>0.20084709604237566</v>
      </c>
      <c r="L14" s="5">
        <v>0.17685409014326228</v>
      </c>
      <c r="M14" s="5">
        <v>0.15782041697815433</v>
      </c>
      <c r="N14" s="5">
        <v>0.24244152880775818</v>
      </c>
      <c r="O14" s="5">
        <v>0.20142830983336385</v>
      </c>
      <c r="P14" s="5">
        <v>0.25199710254343638</v>
      </c>
      <c r="Q14" s="5">
        <v>0.25562372188139065</v>
      </c>
      <c r="R14" s="5">
        <v>0.25825080830469527</v>
      </c>
      <c r="S14" s="5">
        <v>0.23592854735422991</v>
      </c>
      <c r="T14" s="5">
        <v>0.21411504287472716</v>
      </c>
      <c r="U14" s="5">
        <v>0.21132450742743489</v>
      </c>
      <c r="V14" s="5">
        <v>0.24540623859165209</v>
      </c>
      <c r="W14" s="5">
        <v>0.26857837280312091</v>
      </c>
      <c r="X14" s="5">
        <v>0.28861942010953251</v>
      </c>
      <c r="Y14" s="5">
        <v>0.25038774620616949</v>
      </c>
      <c r="Z14" s="5">
        <v>0.25185847178778892</v>
      </c>
      <c r="AA14" s="5">
        <v>0.2680366316729953</v>
      </c>
      <c r="AB14" s="5">
        <v>0.23884628175798928</v>
      </c>
      <c r="AC14" s="5">
        <v>0.31824143645847103</v>
      </c>
      <c r="AD14" s="5">
        <v>5.383826173521733E-2</v>
      </c>
      <c r="AE14" s="5">
        <v>3.5596236969234682E-2</v>
      </c>
      <c r="AF14" s="5">
        <v>6.8729911661848844E-2</v>
      </c>
      <c r="AG14" s="5">
        <v>0.23147914160660676</v>
      </c>
      <c r="AH14" s="5">
        <v>0.21062391034878913</v>
      </c>
      <c r="AI14" s="5">
        <v>0.20996795225991818</v>
      </c>
      <c r="AJ14" s="5">
        <v>0.24022756284614374</v>
      </c>
      <c r="AK14" s="5">
        <v>0.21985965123633411</v>
      </c>
      <c r="AL14" s="5">
        <v>0.20796317234695527</v>
      </c>
      <c r="AM14" s="5">
        <v>0.24022756284614374</v>
      </c>
      <c r="AN14" s="5">
        <v>0.25022862253665495</v>
      </c>
      <c r="AO14" s="5">
        <v>0.25030408427909412</v>
      </c>
      <c r="AP14" s="5">
        <v>8.943015906510314E-2</v>
      </c>
      <c r="AQ14" s="5">
        <v>0.22600238109651513</v>
      </c>
      <c r="AR14" s="5">
        <v>0.21727211809856439</v>
      </c>
      <c r="AS14" s="5">
        <v>0.21892039811079808</v>
      </c>
      <c r="AT14" s="5">
        <v>0.21326292271757899</v>
      </c>
      <c r="AU14" s="5">
        <v>0.22879143695132886</v>
      </c>
      <c r="AV14" s="5">
        <v>0.22590361445783136</v>
      </c>
      <c r="AW14" s="5">
        <v>0.21255173956818435</v>
      </c>
      <c r="AX14" s="5">
        <v>0.2183757673342055</v>
      </c>
      <c r="AY14" s="5">
        <v>0.13570566948130278</v>
      </c>
      <c r="AZ14" s="5">
        <v>0.24427020506634506</v>
      </c>
      <c r="BA14" s="5">
        <v>0.22742824940627138</v>
      </c>
      <c r="BB14" s="5">
        <v>0.22461950664289529</v>
      </c>
      <c r="BC14" s="5">
        <v>0.21093623235437287</v>
      </c>
      <c r="BD14" s="5">
        <v>0.21222839818089947</v>
      </c>
      <c r="BE14" s="5">
        <v>0.26907456489534309</v>
      </c>
    </row>
    <row r="15" spans="1:57" x14ac:dyDescent="0.35">
      <c r="A15" s="4" t="s">
        <v>70</v>
      </c>
      <c r="B15" s="5">
        <v>7.9134202656793535</v>
      </c>
      <c r="C15" s="5">
        <v>8.3222028151649035</v>
      </c>
      <c r="D15" s="5">
        <v>7.9739442946990104</v>
      </c>
      <c r="E15" s="5">
        <v>7.7509817224860704</v>
      </c>
      <c r="F15" s="5">
        <v>6.8330422775453865</v>
      </c>
      <c r="G15" s="5">
        <v>7.5554744229443029</v>
      </c>
      <c r="H15" s="5">
        <v>9.1229226302024369</v>
      </c>
      <c r="I15" s="5">
        <v>7.8400065503971206</v>
      </c>
      <c r="J15" s="5">
        <v>9.7169674791705507</v>
      </c>
      <c r="K15" s="5">
        <v>8.8143777382327553</v>
      </c>
      <c r="L15" s="5">
        <v>13.384401259954581</v>
      </c>
      <c r="M15" s="5">
        <v>12.750228424287732</v>
      </c>
      <c r="N15" s="5">
        <v>7.3445521962350266</v>
      </c>
      <c r="O15" s="5">
        <v>7.60951392703819</v>
      </c>
      <c r="P15" s="5">
        <v>6.8457512472326245</v>
      </c>
      <c r="Q15" s="5">
        <v>6.9018404907975475</v>
      </c>
      <c r="R15" s="5">
        <v>8.0322101795554843</v>
      </c>
      <c r="S15" s="5">
        <v>8.1911123367139549</v>
      </c>
      <c r="T15" s="5">
        <v>6.1855456830476756</v>
      </c>
      <c r="U15" s="5">
        <v>6.9094826693185825</v>
      </c>
      <c r="V15" s="5">
        <v>4.2895387985235063</v>
      </c>
      <c r="W15" s="5">
        <v>8.7109259315993182</v>
      </c>
      <c r="X15" s="5">
        <v>7.4755489378193412</v>
      </c>
      <c r="Y15" s="5">
        <v>6.9642259774752402</v>
      </c>
      <c r="Z15" s="5">
        <v>7.2409310638989313</v>
      </c>
      <c r="AA15" s="5">
        <v>7.3710073710073711</v>
      </c>
      <c r="AB15" s="5">
        <v>2.8419684158545557</v>
      </c>
      <c r="AC15" s="5">
        <v>5.6226042927007818</v>
      </c>
      <c r="AD15" s="5">
        <v>2.6919130867608665</v>
      </c>
      <c r="AE15" s="5">
        <v>2.0645817442156109</v>
      </c>
      <c r="AF15" s="5">
        <v>1.6272817319937742</v>
      </c>
      <c r="AG15" s="5">
        <v>5.4786766266716533</v>
      </c>
      <c r="AH15" s="5">
        <v>2.9225327273276958</v>
      </c>
      <c r="AI15" s="5">
        <v>4.4103316288088088</v>
      </c>
      <c r="AJ15" s="5">
        <v>4.9955271437043285</v>
      </c>
      <c r="AK15" s="5">
        <v>3.573974239275568</v>
      </c>
      <c r="AL15" s="5">
        <v>3.3213535777741887</v>
      </c>
      <c r="AM15" s="5">
        <v>5.7594306908301425</v>
      </c>
      <c r="AN15" s="5">
        <v>5.2055592961440658</v>
      </c>
      <c r="AO15" s="5">
        <v>5.0462911770323391</v>
      </c>
      <c r="AP15" s="5">
        <v>1.4168148795707352</v>
      </c>
      <c r="AQ15" s="5">
        <v>4.9841596545392175</v>
      </c>
      <c r="AR15" s="5">
        <v>5.4927203687534263</v>
      </c>
      <c r="AS15" s="5">
        <v>5.5236859708511545</v>
      </c>
      <c r="AT15" s="5">
        <v>4.7527165634203321</v>
      </c>
      <c r="AU15" s="5">
        <v>5.5736416138363376</v>
      </c>
      <c r="AV15" s="5">
        <v>5.8612829697167053</v>
      </c>
      <c r="AW15" s="5">
        <v>4.6273225599772188</v>
      </c>
      <c r="AX15" s="5">
        <v>3.6832041863741574</v>
      </c>
      <c r="AY15" s="5">
        <v>2.3120225170888618</v>
      </c>
      <c r="AZ15" s="5">
        <v>4.6843586650583049</v>
      </c>
      <c r="BA15" s="5">
        <v>6.2089924727287364</v>
      </c>
      <c r="BB15" s="5">
        <v>6.2349540184731929</v>
      </c>
      <c r="BC15" s="5">
        <v>6.7235924062956363</v>
      </c>
      <c r="BD15" s="5">
        <v>3.8201111672561905</v>
      </c>
      <c r="BE15" s="5">
        <v>5.3311028026081084</v>
      </c>
    </row>
    <row r="16" spans="1:57" x14ac:dyDescent="0.35">
      <c r="A16" s="4" t="s">
        <v>71</v>
      </c>
      <c r="B16" s="5">
        <v>12.104074699432431</v>
      </c>
      <c r="C16" s="5">
        <v>10.027740676050549</v>
      </c>
      <c r="D16" s="5">
        <v>11.659723923874866</v>
      </c>
      <c r="E16" s="5">
        <v>10.115339542342564</v>
      </c>
      <c r="F16" s="5">
        <v>10.731836088210214</v>
      </c>
      <c r="G16" s="5">
        <v>12.839235730801995</v>
      </c>
      <c r="H16" s="5">
        <v>11.264647130295106</v>
      </c>
      <c r="I16" s="5">
        <v>10.623925325472861</v>
      </c>
      <c r="J16" s="5">
        <v>8.2904339556327411</v>
      </c>
      <c r="K16" s="5">
        <v>9.0953555409863363</v>
      </c>
      <c r="L16" s="5">
        <v>8.6334097259284839</v>
      </c>
      <c r="M16" s="5">
        <v>10.029902815848493</v>
      </c>
      <c r="N16" s="5">
        <v>10.573710374052647</v>
      </c>
      <c r="O16" s="5">
        <v>10.162973814319722</v>
      </c>
      <c r="P16" s="5">
        <v>10.5185835110236</v>
      </c>
      <c r="Q16" s="5">
        <v>10.490797546012272</v>
      </c>
      <c r="R16" s="5">
        <v>8.3575655286007695</v>
      </c>
      <c r="S16" s="5">
        <v>9.3043682528010141</v>
      </c>
      <c r="T16" s="5">
        <v>11.688405722146944</v>
      </c>
      <c r="U16" s="5">
        <v>10.89771479478733</v>
      </c>
      <c r="V16" s="5">
        <v>8.0213361457023478</v>
      </c>
      <c r="W16" s="5">
        <v>9.8342575288747298</v>
      </c>
      <c r="X16" s="5">
        <v>8.1996471296135738</v>
      </c>
      <c r="Y16" s="5">
        <v>10.076332782547871</v>
      </c>
      <c r="Z16" s="5">
        <v>9.1095584352276884</v>
      </c>
      <c r="AA16" s="5">
        <v>9.3203646922655192</v>
      </c>
      <c r="AB16" s="5">
        <v>8.445282030092617</v>
      </c>
      <c r="AC16" s="5">
        <v>7.6967657315994433</v>
      </c>
      <c r="AD16" s="5">
        <v>1.2189795109860528</v>
      </c>
      <c r="AE16" s="5">
        <v>1.0780574624968218</v>
      </c>
      <c r="AF16" s="5">
        <v>1.4756716327396957</v>
      </c>
      <c r="AG16" s="5">
        <v>10.027393383133358</v>
      </c>
      <c r="AH16" s="5">
        <v>8.5257334045490722</v>
      </c>
      <c r="AI16" s="5">
        <v>10.146776640311836</v>
      </c>
      <c r="AJ16" s="5">
        <v>9.1969966528962992</v>
      </c>
      <c r="AK16" s="5">
        <v>9.2561917095844777</v>
      </c>
      <c r="AL16" s="5">
        <v>9.6914876433532537</v>
      </c>
      <c r="AM16" s="5">
        <v>10.041311099719568</v>
      </c>
      <c r="AN16" s="5">
        <v>9.2654935734456174</v>
      </c>
      <c r="AO16" s="5">
        <v>9.0471355763527992</v>
      </c>
      <c r="AP16" s="5">
        <v>4.4413629558174819</v>
      </c>
      <c r="AQ16" s="5">
        <v>9.655548156668079</v>
      </c>
      <c r="AR16" s="5">
        <v>9.76709241172051</v>
      </c>
      <c r="AS16" s="5">
        <v>9.7804714896722285</v>
      </c>
      <c r="AT16" s="5">
        <v>9.2413933177617569</v>
      </c>
      <c r="AU16" s="5">
        <v>10.330890875555598</v>
      </c>
      <c r="AV16" s="5">
        <v>9.4838814718332802</v>
      </c>
      <c r="AW16" s="5">
        <v>9.6919525267215167</v>
      </c>
      <c r="AX16" s="5">
        <v>8.6343966992049914</v>
      </c>
      <c r="AY16" s="5">
        <v>8.6550060313630865</v>
      </c>
      <c r="AZ16" s="5">
        <v>8.8761560112585478</v>
      </c>
      <c r="BA16" s="5">
        <v>9.4090890794187487</v>
      </c>
      <c r="BB16" s="5">
        <v>9.8006627786339529</v>
      </c>
      <c r="BC16" s="5">
        <v>10.313564822326789</v>
      </c>
      <c r="BD16" s="5">
        <v>9.3986862051541209</v>
      </c>
      <c r="BE16" s="5">
        <v>9.4327263199266334</v>
      </c>
    </row>
    <row r="17" spans="1:57" ht="17.5" x14ac:dyDescent="0.35">
      <c r="A17" s="4" t="s">
        <v>170</v>
      </c>
      <c r="B17" s="5">
        <v>2.0851557255324771</v>
      </c>
      <c r="C17" s="5">
        <v>2.2295284085071407</v>
      </c>
      <c r="D17" s="5">
        <v>1.654006370987503</v>
      </c>
      <c r="E17" s="5">
        <v>2.3643578198564934</v>
      </c>
      <c r="F17" s="5">
        <v>2.6398083093043097</v>
      </c>
      <c r="G17" s="5">
        <v>1.5212364609954971</v>
      </c>
      <c r="H17" s="5">
        <v>2.2961757861570464</v>
      </c>
      <c r="I17" s="5">
        <v>1.4738393515106856</v>
      </c>
      <c r="J17" s="5">
        <v>2.3155326758874493</v>
      </c>
      <c r="K17" s="5">
        <v>1.9356248634135684</v>
      </c>
      <c r="L17" s="5">
        <v>1.7057524670622337</v>
      </c>
      <c r="M17" s="5">
        <v>1.9623722900573137</v>
      </c>
      <c r="N17" s="5">
        <v>2.4855350012223951</v>
      </c>
      <c r="O17" s="5">
        <v>0.76298602209607513</v>
      </c>
      <c r="P17" s="5">
        <v>1.6119652713304837</v>
      </c>
      <c r="Q17" s="5">
        <v>1.47239263803681</v>
      </c>
      <c r="R17" s="5">
        <v>2.0233035768753687</v>
      </c>
      <c r="S17" s="5">
        <v>2.6350461133069834</v>
      </c>
      <c r="T17" s="5">
        <v>1.9859946005771796</v>
      </c>
      <c r="U17" s="5">
        <v>2.2168355190917191</v>
      </c>
      <c r="V17" s="5">
        <v>2.6365959518111386</v>
      </c>
      <c r="W17" s="5">
        <v>2.4713295140059031</v>
      </c>
      <c r="X17" s="5">
        <v>2.0397132163217853</v>
      </c>
      <c r="Y17" s="5">
        <v>1.4090646446420063</v>
      </c>
      <c r="Z17" s="5">
        <v>2.4373400495592472</v>
      </c>
      <c r="AA17" s="5">
        <v>2.3047089162791643</v>
      </c>
      <c r="AB17" s="5">
        <v>2.29776169792496</v>
      </c>
      <c r="AC17" s="5">
        <v>1.9419844844590404</v>
      </c>
      <c r="AD17" s="5">
        <v>3.91089259774692</v>
      </c>
      <c r="AE17" s="5">
        <v>4.6173404525807271</v>
      </c>
      <c r="AF17" s="5">
        <v>6.6102003274778154</v>
      </c>
      <c r="AG17" s="5">
        <v>2.5068483457833395</v>
      </c>
      <c r="AH17" s="5">
        <v>3.1946306019409643</v>
      </c>
      <c r="AI17" s="5">
        <v>2.7727825274515516</v>
      </c>
      <c r="AJ17" s="5">
        <v>2.4525324407723463</v>
      </c>
      <c r="AK17" s="5">
        <v>3.0117760443333439</v>
      </c>
      <c r="AL17" s="5">
        <v>3.1598287837183006</v>
      </c>
      <c r="AM17" s="5">
        <v>2.47263516569671</v>
      </c>
      <c r="AN17" s="5">
        <v>2.6027796480720329</v>
      </c>
      <c r="AO17" s="5">
        <v>2.6236693171423116</v>
      </c>
      <c r="AP17" s="5">
        <v>4.2002029763160804</v>
      </c>
      <c r="AQ17" s="5">
        <v>2.6333313154549303</v>
      </c>
      <c r="AR17" s="5">
        <v>2.4265437488577986</v>
      </c>
      <c r="AS17" s="5">
        <v>2.6351529402225693</v>
      </c>
      <c r="AT17" s="5">
        <v>2.4169797907992283</v>
      </c>
      <c r="AU17" s="5">
        <v>2.6910710866081411</v>
      </c>
      <c r="AV17" s="5">
        <v>2.3607945294692283</v>
      </c>
      <c r="AW17" s="5">
        <v>2.5119751039876337</v>
      </c>
      <c r="AX17" s="5">
        <v>2.837878635403039</v>
      </c>
      <c r="AY17" s="5">
        <v>4.0812223562525123</v>
      </c>
      <c r="AZ17" s="5">
        <v>2.724165661439486</v>
      </c>
      <c r="BA17" s="5">
        <v>2.2742824940627138</v>
      </c>
      <c r="BB17" s="5">
        <v>2.2864855608940462</v>
      </c>
      <c r="BC17" s="5">
        <v>2.2209151387311379</v>
      </c>
      <c r="BD17" s="5">
        <v>3.1733198585144016</v>
      </c>
      <c r="BE17" s="5">
        <v>2.0659283072488885</v>
      </c>
    </row>
    <row r="18" spans="1:57" ht="17.5" x14ac:dyDescent="0.35">
      <c r="A18" s="4" t="s">
        <v>171</v>
      </c>
      <c r="B18" s="5">
        <v>0.12205789612873039</v>
      </c>
      <c r="C18" s="5">
        <v>0.11301756909483203</v>
      </c>
      <c r="D18" s="5">
        <v>0.16335865392469168</v>
      </c>
      <c r="E18" s="5">
        <v>8.2238532864573693E-2</v>
      </c>
      <c r="F18" s="5">
        <v>0.23352150428461202</v>
      </c>
      <c r="G18" s="5">
        <v>0.19268995172609632</v>
      </c>
      <c r="H18" s="5">
        <v>0.13385778125579195</v>
      </c>
      <c r="I18" s="5">
        <v>0.16375992794563174</v>
      </c>
      <c r="J18" s="5">
        <v>0.38247637949926611</v>
      </c>
      <c r="K18" s="5">
        <v>0.11447243815886694</v>
      </c>
      <c r="L18" s="5">
        <v>0.17790056404943547</v>
      </c>
      <c r="M18" s="5">
        <v>0.12459506603538499</v>
      </c>
      <c r="N18" s="5">
        <v>0.64175698802053638</v>
      </c>
      <c r="O18" s="5">
        <v>1.0580072839732244</v>
      </c>
      <c r="P18" s="5">
        <v>0.64274564616342067</v>
      </c>
      <c r="Q18" s="5">
        <v>0.58282208588957052</v>
      </c>
      <c r="R18" s="5">
        <v>1.2200825589198203</v>
      </c>
      <c r="S18" s="5">
        <v>1.0519757739171289</v>
      </c>
      <c r="T18" s="5">
        <v>0.24824932507214745</v>
      </c>
      <c r="U18" s="5">
        <v>0.63190171338595735</v>
      </c>
      <c r="V18" s="5">
        <v>1.0647791343852675</v>
      </c>
      <c r="W18" s="5">
        <v>0.47996895519949351</v>
      </c>
      <c r="X18" s="5">
        <v>1.7949476303631708</v>
      </c>
      <c r="Y18" s="5">
        <v>2.1997627905562256</v>
      </c>
      <c r="Z18" s="5">
        <v>1.9295608725677376</v>
      </c>
      <c r="AA18" s="5">
        <v>1.5127825045180419</v>
      </c>
      <c r="AB18" s="5">
        <v>0.88685539218156351</v>
      </c>
      <c r="AC18" s="5">
        <v>2.3181804317102683</v>
      </c>
      <c r="AD18" s="5">
        <v>3.6163058825919565</v>
      </c>
      <c r="AE18" s="5">
        <v>3.2138316806509026</v>
      </c>
      <c r="AF18" s="5">
        <v>0.27289817865734101</v>
      </c>
      <c r="AG18" s="5">
        <v>0.51552123239899328</v>
      </c>
      <c r="AH18" s="5">
        <v>1.1287022946920757</v>
      </c>
      <c r="AI18" s="5">
        <v>0.51236198876822159</v>
      </c>
      <c r="AJ18" s="5">
        <v>0.80410899697453997</v>
      </c>
      <c r="AK18" s="5">
        <v>0.8031402784888918</v>
      </c>
      <c r="AL18" s="5">
        <v>0.71676627362300105</v>
      </c>
      <c r="AM18" s="5">
        <v>0.56287629788217797</v>
      </c>
      <c r="AN18" s="5">
        <v>0.87429277753771006</v>
      </c>
      <c r="AO18" s="5">
        <v>0.87455643904743718</v>
      </c>
      <c r="AP18" s="5">
        <v>1.4369115445291851</v>
      </c>
      <c r="AQ18" s="5">
        <v>0.96858163327077895</v>
      </c>
      <c r="AR18" s="5">
        <v>1.0762076877779359</v>
      </c>
      <c r="AS18" s="5">
        <v>0.9324387326941399</v>
      </c>
      <c r="AT18" s="5">
        <v>0.87336244541484731</v>
      </c>
      <c r="AU18" s="5">
        <v>0.57449832186016492</v>
      </c>
      <c r="AV18" s="5">
        <v>0.86494627157277759</v>
      </c>
      <c r="AW18" s="5">
        <v>0.90512463261092857</v>
      </c>
      <c r="AX18" s="5">
        <v>0.92583274630170087</v>
      </c>
      <c r="AY18" s="5">
        <v>0.75392038600723754</v>
      </c>
      <c r="AZ18" s="5">
        <v>0.81423401688781694</v>
      </c>
      <c r="BA18" s="5">
        <v>0.89562452199814846</v>
      </c>
      <c r="BB18" s="5">
        <v>0.92668137269714645</v>
      </c>
      <c r="BC18" s="5">
        <v>0.79101087132889847</v>
      </c>
      <c r="BD18" s="5">
        <v>0.79838302172814557</v>
      </c>
      <c r="BE18" s="5">
        <v>0.62481734170454195</v>
      </c>
    </row>
    <row r="19" spans="1:57" ht="17.5" x14ac:dyDescent="0.35">
      <c r="A19" s="4" t="s">
        <v>172</v>
      </c>
      <c r="B19" s="5">
        <v>5.0857456720304332E-2</v>
      </c>
      <c r="C19" s="5">
        <v>6.1645946778999282E-2</v>
      </c>
      <c r="D19" s="5">
        <v>5.1049579351466146E-2</v>
      </c>
      <c r="E19" s="5">
        <v>5.1399083040358562E-2</v>
      </c>
      <c r="F19" s="5">
        <v>7.107176217357758E-2</v>
      </c>
      <c r="G19" s="5">
        <v>6.0849458439819891E-2</v>
      </c>
      <c r="H19" s="5">
        <v>6.1780514425750124E-2</v>
      </c>
      <c r="I19" s="5">
        <v>7.1644968476213891E-2</v>
      </c>
      <c r="J19" s="5">
        <v>6.2023196675556662E-2</v>
      </c>
      <c r="K19" s="5">
        <v>6.2439511723018329E-2</v>
      </c>
      <c r="L19" s="5">
        <v>4.1858956246925982E-2</v>
      </c>
      <c r="M19" s="5">
        <v>5.1914610848077088E-2</v>
      </c>
      <c r="N19" s="5">
        <v>6.1119713144812987E-2</v>
      </c>
      <c r="O19" s="5">
        <v>9.1558322651529023E-2</v>
      </c>
      <c r="P19" s="5">
        <v>0.10202311843863822</v>
      </c>
      <c r="Q19" s="5">
        <v>0.10224948875255627</v>
      </c>
      <c r="R19" s="5">
        <v>0.10167354657665169</v>
      </c>
      <c r="S19" s="5">
        <v>9.1920213254894759E-2</v>
      </c>
      <c r="T19" s="5">
        <v>9.3093496902055303E-2</v>
      </c>
      <c r="U19" s="5">
        <v>8.2872355853896046E-2</v>
      </c>
      <c r="V19" s="5">
        <v>0.15211130491218106</v>
      </c>
      <c r="W19" s="5">
        <v>8.1696843438211666E-2</v>
      </c>
      <c r="X19" s="5">
        <v>9.1787094734480323E-2</v>
      </c>
      <c r="Y19" s="5">
        <v>0.10137155716848965</v>
      </c>
      <c r="Z19" s="5">
        <v>0.101555835398302</v>
      </c>
      <c r="AA19" s="5">
        <v>9.1376124433975664E-2</v>
      </c>
      <c r="AB19" s="5">
        <v>0.42327189172301893</v>
      </c>
      <c r="AC19" s="5">
        <v>0.14234441247343754</v>
      </c>
      <c r="AD19" s="5">
        <v>0.12189795109860528</v>
      </c>
      <c r="AE19" s="5">
        <v>0.15255530129672004</v>
      </c>
      <c r="AF19" s="5">
        <v>0.11118073945299077</v>
      </c>
      <c r="AG19" s="5">
        <v>0.24259822701129091</v>
      </c>
      <c r="AH19" s="5">
        <v>0.67520583700329539</v>
      </c>
      <c r="AI19" s="5">
        <v>0.35162097268407355</v>
      </c>
      <c r="AJ19" s="5">
        <v>0.42215722341163336</v>
      </c>
      <c r="AK19" s="5">
        <v>0.46180566013111274</v>
      </c>
      <c r="AL19" s="5">
        <v>0.40381198513971894</v>
      </c>
      <c r="AM19" s="5">
        <v>0.31159223632763416</v>
      </c>
      <c r="AN19" s="5">
        <v>0.3416776371986453</v>
      </c>
      <c r="AO19" s="5">
        <v>0.41214728736718304</v>
      </c>
      <c r="AP19" s="5">
        <v>0.13062832222992593</v>
      </c>
      <c r="AQ19" s="5">
        <v>0.28250297637064392</v>
      </c>
      <c r="AR19" s="5">
        <v>0.31473998416147175</v>
      </c>
      <c r="AS19" s="5">
        <v>0.2432448867897756</v>
      </c>
      <c r="AT19" s="5">
        <v>0.38590433634609533</v>
      </c>
      <c r="AU19" s="5">
        <v>0.29228861989376814</v>
      </c>
      <c r="AV19" s="5">
        <v>0.35615434711820254</v>
      </c>
      <c r="AW19" s="5">
        <v>0.36611782892127454</v>
      </c>
      <c r="AX19" s="5">
        <v>0.50618899064103862</v>
      </c>
      <c r="AY19" s="5">
        <v>0.71873743466023321</v>
      </c>
      <c r="AZ19" s="5">
        <v>0.47949336550060323</v>
      </c>
      <c r="BA19" s="5">
        <v>0.26768103691180617</v>
      </c>
      <c r="BB19" s="5">
        <v>0.25785916457659724</v>
      </c>
      <c r="BC19" s="5">
        <v>0.22310563037481751</v>
      </c>
      <c r="BD19" s="5">
        <v>0.38403233956543714</v>
      </c>
      <c r="BE19" s="5">
        <v>0.18341412288746234</v>
      </c>
    </row>
    <row r="20" spans="1:57" x14ac:dyDescent="0.35">
      <c r="A20" s="4" t="s">
        <v>72</v>
      </c>
      <c r="B20" s="5">
        <v>0.02</v>
      </c>
      <c r="C20" s="5">
        <v>7.0000000000000007E-2</v>
      </c>
      <c r="D20" s="5">
        <v>0.06</v>
      </c>
      <c r="E20" s="5">
        <v>0.08</v>
      </c>
      <c r="F20" s="5">
        <v>0</v>
      </c>
      <c r="G20" s="5">
        <v>0.11</v>
      </c>
      <c r="H20" s="5">
        <v>0</v>
      </c>
      <c r="I20" s="5">
        <v>0.18</v>
      </c>
      <c r="J20" s="5">
        <v>0</v>
      </c>
      <c r="K20" s="5">
        <v>0.05</v>
      </c>
      <c r="L20" s="5">
        <v>0</v>
      </c>
      <c r="M20" s="5">
        <v>0</v>
      </c>
      <c r="N20" s="1">
        <v>0.09</v>
      </c>
      <c r="O20" s="1">
        <v>0.12</v>
      </c>
      <c r="P20" s="1">
        <v>0.09</v>
      </c>
      <c r="Q20" s="1">
        <v>0.09</v>
      </c>
      <c r="R20" s="1">
        <v>0.04</v>
      </c>
      <c r="S20" s="1">
        <v>0.05</v>
      </c>
      <c r="T20" s="1">
        <v>0.09</v>
      </c>
      <c r="U20" s="1">
        <v>0.05</v>
      </c>
      <c r="V20" s="1">
        <v>0.14000000000000001</v>
      </c>
      <c r="W20" s="1">
        <v>0.03</v>
      </c>
      <c r="X20" s="1">
        <v>0.14000000000000001</v>
      </c>
      <c r="Y20" s="1">
        <v>0.11</v>
      </c>
      <c r="Z20" s="1">
        <v>0.12</v>
      </c>
      <c r="AA20" s="1">
        <v>0.13</v>
      </c>
      <c r="AB20" s="1">
        <v>0.23</v>
      </c>
      <c r="AC20" s="1">
        <v>0.12</v>
      </c>
      <c r="AG20" s="1">
        <v>0.32</v>
      </c>
      <c r="AH20" s="1">
        <v>0.04</v>
      </c>
      <c r="AI20" s="1">
        <v>0.14000000000000001</v>
      </c>
      <c r="AJ20" s="1">
        <v>0.23</v>
      </c>
      <c r="AK20" s="1">
        <v>0.15</v>
      </c>
      <c r="AL20" s="1">
        <v>0.16</v>
      </c>
      <c r="AM20" s="1">
        <v>0.24</v>
      </c>
      <c r="AN20" s="1">
        <v>0.22</v>
      </c>
      <c r="AO20" s="1">
        <v>0.26</v>
      </c>
      <c r="AP20" s="1" t="s">
        <v>73</v>
      </c>
      <c r="AQ20" s="1">
        <v>0.21</v>
      </c>
      <c r="AR20" s="1">
        <v>0.16</v>
      </c>
      <c r="AS20" s="1">
        <v>0.05</v>
      </c>
      <c r="AT20" s="1">
        <v>7.0000000000000007E-2</v>
      </c>
      <c r="AU20" s="1">
        <v>0.17</v>
      </c>
      <c r="AV20" s="1">
        <v>0.13</v>
      </c>
      <c r="AW20" s="1">
        <v>0.06</v>
      </c>
      <c r="AX20" s="1">
        <v>0.14000000000000001</v>
      </c>
      <c r="AY20" s="1">
        <v>0.03</v>
      </c>
      <c r="AZ20" s="1">
        <v>0.28999999999999998</v>
      </c>
      <c r="BA20" s="1">
        <v>0.18</v>
      </c>
      <c r="BB20" s="1">
        <v>0.17</v>
      </c>
      <c r="BC20" s="1">
        <v>0.23</v>
      </c>
      <c r="BD20" s="1">
        <v>0.14000000000000001</v>
      </c>
      <c r="BE20" s="1">
        <v>0.04</v>
      </c>
    </row>
    <row r="21" spans="1:57" x14ac:dyDescent="0.35">
      <c r="A21" s="4" t="s">
        <v>74</v>
      </c>
      <c r="B21" s="5">
        <v>1.5</v>
      </c>
      <c r="C21" s="5">
        <v>2.46</v>
      </c>
      <c r="D21" s="5">
        <v>1.8</v>
      </c>
      <c r="E21" s="5">
        <v>2.4700000000000002</v>
      </c>
      <c r="F21" s="5">
        <v>1.32</v>
      </c>
      <c r="G21" s="5">
        <v>1.1100000000000001</v>
      </c>
      <c r="H21" s="5">
        <v>2.64</v>
      </c>
      <c r="I21" s="5">
        <v>1.94</v>
      </c>
      <c r="J21" s="5">
        <v>3.05</v>
      </c>
      <c r="K21" s="5">
        <v>3.68</v>
      </c>
      <c r="L21" s="5">
        <v>4.24</v>
      </c>
      <c r="M21" s="5">
        <v>3.43</v>
      </c>
      <c r="N21" s="1">
        <v>1.49</v>
      </c>
      <c r="O21" s="1">
        <v>1.31</v>
      </c>
      <c r="P21" s="1">
        <v>1.73</v>
      </c>
      <c r="Q21" s="1">
        <v>1.93</v>
      </c>
      <c r="R21" s="1">
        <v>1.38</v>
      </c>
      <c r="S21" s="1">
        <v>1.85</v>
      </c>
      <c r="T21" s="1">
        <v>2.3199999999999998</v>
      </c>
      <c r="U21" s="1">
        <v>2.15</v>
      </c>
      <c r="V21" s="1">
        <v>1.02</v>
      </c>
      <c r="W21" s="1">
        <v>1.84</v>
      </c>
      <c r="X21" s="1">
        <v>1.57</v>
      </c>
      <c r="Y21" s="1">
        <v>0.99</v>
      </c>
      <c r="Z21" s="1">
        <v>1.1599999999999999</v>
      </c>
      <c r="AA21" s="1">
        <v>1.1200000000000001</v>
      </c>
      <c r="AB21" s="1">
        <v>0.38</v>
      </c>
      <c r="AC21" s="1">
        <v>1.26</v>
      </c>
      <c r="AD21" s="1">
        <v>1.33</v>
      </c>
      <c r="AE21" s="1">
        <v>1.43</v>
      </c>
      <c r="AF21" s="1">
        <v>0.95</v>
      </c>
      <c r="AG21" s="1">
        <v>0.48</v>
      </c>
      <c r="AH21" s="1">
        <v>0.47</v>
      </c>
      <c r="AI21" s="1">
        <v>0.1</v>
      </c>
      <c r="AJ21" s="1">
        <v>0.1</v>
      </c>
      <c r="AK21" s="1">
        <v>0.1</v>
      </c>
      <c r="AL21" s="1">
        <v>0.55000000000000004</v>
      </c>
      <c r="AM21" s="1">
        <v>0.1</v>
      </c>
      <c r="AN21" s="1">
        <v>0.1</v>
      </c>
      <c r="AO21" s="1">
        <v>0.1</v>
      </c>
      <c r="AP21" s="1">
        <v>0.28000000000000003</v>
      </c>
      <c r="AQ21" s="1">
        <v>0.37</v>
      </c>
      <c r="AR21" s="1">
        <v>0.91</v>
      </c>
      <c r="AS21" s="1">
        <v>0.69</v>
      </c>
      <c r="AT21" s="1">
        <v>0.97</v>
      </c>
      <c r="AU21" s="1">
        <v>0.34</v>
      </c>
      <c r="AV21" s="1">
        <v>1.1399999999999999</v>
      </c>
      <c r="AW21" s="1">
        <v>1.27</v>
      </c>
      <c r="AX21" s="1">
        <v>0.27</v>
      </c>
      <c r="AY21" s="1">
        <v>0.28999999999999998</v>
      </c>
      <c r="AZ21" s="1">
        <v>0.1</v>
      </c>
      <c r="BA21" s="1">
        <v>0.22</v>
      </c>
      <c r="BB21" s="1">
        <v>0.32</v>
      </c>
      <c r="BC21" s="1">
        <v>0.73</v>
      </c>
      <c r="BD21" s="1">
        <v>0.59</v>
      </c>
      <c r="BE21" s="1">
        <v>0.53</v>
      </c>
    </row>
    <row r="22" spans="1:57" x14ac:dyDescent="0.35">
      <c r="A22" s="4" t="s">
        <v>75</v>
      </c>
      <c r="B22" s="5">
        <v>99.834000000000003</v>
      </c>
      <c r="C22" s="5">
        <v>99.859999999999985</v>
      </c>
      <c r="D22" s="5">
        <v>99.804000000000002</v>
      </c>
      <c r="E22" s="5">
        <v>99.828000000000003</v>
      </c>
      <c r="F22" s="5">
        <v>99.811999999999969</v>
      </c>
      <c r="G22" s="5">
        <v>99.823999999999998</v>
      </c>
      <c r="H22" s="5">
        <v>99.757999999999981</v>
      </c>
      <c r="I22" s="5">
        <v>99.823999999999984</v>
      </c>
      <c r="J22" s="5">
        <v>99.787999999999982</v>
      </c>
      <c r="K22" s="5">
        <v>99.822999999999993</v>
      </c>
      <c r="L22" s="5">
        <v>99.798999999999992</v>
      </c>
      <c r="M22" s="5">
        <v>99.742000000000004</v>
      </c>
      <c r="N22" s="5">
        <v>99.747999999999976</v>
      </c>
      <c r="O22" s="5">
        <v>99.728000000000009</v>
      </c>
      <c r="P22" s="5">
        <v>99.836999999999989</v>
      </c>
      <c r="Q22" s="5">
        <v>99.82</v>
      </c>
      <c r="R22" s="5">
        <v>99.774000000000001</v>
      </c>
      <c r="S22" s="5">
        <v>99.810999999999979</v>
      </c>
      <c r="T22" s="5">
        <v>99.086999999999989</v>
      </c>
      <c r="U22" s="5">
        <v>98.733999999999995</v>
      </c>
      <c r="V22" s="5">
        <v>99.772000000000006</v>
      </c>
      <c r="W22" s="5">
        <v>99.792999999999992</v>
      </c>
      <c r="X22" s="5">
        <v>99.763000000000005</v>
      </c>
      <c r="Y22" s="5">
        <v>99.747</v>
      </c>
      <c r="Z22" s="5">
        <v>99.748000000000005</v>
      </c>
      <c r="AA22" s="5">
        <v>99.744</v>
      </c>
      <c r="AB22" s="5">
        <v>99.836999999999989</v>
      </c>
      <c r="AC22" s="5">
        <v>99.733000000000004</v>
      </c>
      <c r="AD22" s="5">
        <v>99.772999999999996</v>
      </c>
      <c r="AE22" s="5">
        <v>99.75500000000001</v>
      </c>
      <c r="AF22" s="5">
        <v>99.887999999999991</v>
      </c>
      <c r="AG22" s="1">
        <v>99.728999999999999</v>
      </c>
      <c r="AH22" s="1">
        <v>99.739000000000019</v>
      </c>
      <c r="AI22" s="1">
        <v>99.778999999999996</v>
      </c>
      <c r="AJ22" s="1">
        <v>99.719000000000008</v>
      </c>
      <c r="AK22" s="1">
        <v>99.758999999999986</v>
      </c>
      <c r="AL22" s="5">
        <v>99.765999999999991</v>
      </c>
      <c r="AM22" s="5">
        <v>99.728999999999999</v>
      </c>
      <c r="AN22" s="5">
        <v>99.729000000000013</v>
      </c>
      <c r="AO22" s="5">
        <v>99.73899999999999</v>
      </c>
      <c r="AP22" s="5">
        <v>99.799000000000007</v>
      </c>
      <c r="AQ22" s="5">
        <v>99.694000000000003</v>
      </c>
      <c r="AR22" s="5">
        <v>99.563999999999993</v>
      </c>
      <c r="AS22" s="5">
        <v>99.405999999999992</v>
      </c>
      <c r="AT22" s="5">
        <v>99.509999999999977</v>
      </c>
      <c r="AU22" s="5">
        <v>99.727000000000018</v>
      </c>
      <c r="AV22" s="5">
        <v>99.541999999999987</v>
      </c>
      <c r="AW22" s="5">
        <v>99.658999999999992</v>
      </c>
      <c r="AX22" s="5">
        <v>99.779999999999987</v>
      </c>
      <c r="AY22" s="5">
        <v>99.800000000000011</v>
      </c>
      <c r="AZ22" s="5">
        <v>99.769999999999982</v>
      </c>
      <c r="BA22" s="5">
        <v>99.772000000000006</v>
      </c>
      <c r="BB22" s="5">
        <v>99.768999999999991</v>
      </c>
      <c r="BC22" s="5">
        <v>99.567999999999998</v>
      </c>
      <c r="BD22" s="5">
        <v>99.679999999999993</v>
      </c>
      <c r="BE22" s="5">
        <v>99.799000000000007</v>
      </c>
    </row>
    <row r="23" spans="1:57" x14ac:dyDescent="0.35">
      <c r="A23" s="4" t="s">
        <v>76</v>
      </c>
      <c r="B23" s="7">
        <f t="shared" ref="B23:G23" si="0">B15/40.3/(B15/40.3+(B13*0.9)/71.85)</f>
        <v>0.58176042701541919</v>
      </c>
      <c r="C23" s="7">
        <f t="shared" si="0"/>
        <v>0.5711118863516933</v>
      </c>
      <c r="D23" s="7">
        <f t="shared" si="0"/>
        <v>0.54474111549765669</v>
      </c>
      <c r="E23" s="7">
        <f t="shared" si="0"/>
        <v>0.56223160331729183</v>
      </c>
      <c r="F23" s="7">
        <f t="shared" si="0"/>
        <v>0.52033349947832197</v>
      </c>
      <c r="G23" s="7">
        <f t="shared" si="0"/>
        <v>0.54663763969815793</v>
      </c>
      <c r="H23" s="7">
        <f>H15/40.3/(H15/40.3+(H13*0.9)/71.85)</f>
        <v>0.59252497673287385</v>
      </c>
      <c r="I23" s="7">
        <f>I15/40.3/(I15/40.3+(I13*0.9)/71.85)</f>
        <v>0.51170617443591748</v>
      </c>
      <c r="J23" s="7">
        <f t="shared" ref="J23" si="1">J15/40.3/(J15/40.3+(J13*0.9)/71.85)</f>
        <v>0.5928200650356239</v>
      </c>
      <c r="K23" s="7">
        <f>K15/40.3/(K15/40.3+(K13*0.9)/71.85)</f>
        <v>0.54745472072472745</v>
      </c>
      <c r="L23" s="7">
        <f t="shared" ref="L23:M23" si="2">L15/40.3/(L15/40.3+(L13*0.9)/71.85)</f>
        <v>0.69670041294306773</v>
      </c>
      <c r="M23" s="7">
        <f t="shared" si="2"/>
        <v>0.72885020711463233</v>
      </c>
      <c r="N23" s="7">
        <f t="shared" ref="N23:AB23" si="3">N15/40.3/(N15/40.3+(N13*0.9)/71.85)</f>
        <v>0.50482166307470833</v>
      </c>
      <c r="O23" s="7">
        <f t="shared" si="3"/>
        <v>0.48191247800544301</v>
      </c>
      <c r="P23" s="7">
        <f t="shared" si="3"/>
        <v>0.45162379077392439</v>
      </c>
      <c r="Q23" s="7">
        <f t="shared" si="3"/>
        <v>0.46507302649805082</v>
      </c>
      <c r="R23" s="7">
        <f t="shared" si="3"/>
        <v>0.49650552793911307</v>
      </c>
      <c r="S23" s="7">
        <f t="shared" si="3"/>
        <v>0.51220971054187359</v>
      </c>
      <c r="T23" s="7">
        <f t="shared" si="3"/>
        <v>0.44307793779937021</v>
      </c>
      <c r="U23" s="7">
        <f t="shared" si="3"/>
        <v>0.466678157376963</v>
      </c>
      <c r="V23" s="7">
        <f t="shared" si="3"/>
        <v>0.29694077012293718</v>
      </c>
      <c r="W23" s="7">
        <f t="shared" si="3"/>
        <v>0.53596398669150946</v>
      </c>
      <c r="X23" s="7">
        <f t="shared" si="3"/>
        <v>0.4751404078899612</v>
      </c>
      <c r="Y23" s="7">
        <f t="shared" si="3"/>
        <v>0.46800654665601721</v>
      </c>
      <c r="Z23" s="7">
        <f t="shared" si="3"/>
        <v>0.48231750562565123</v>
      </c>
      <c r="AA23" s="7">
        <f t="shared" si="3"/>
        <v>0.47840930289378236</v>
      </c>
      <c r="AB23" s="7">
        <f t="shared" si="3"/>
        <v>0.23979515211808575</v>
      </c>
      <c r="AC23" s="7">
        <f t="shared" ref="AC23:AF23" si="4">AC15/40.3/(AC15/40.3+(AC13*0.9)/71.85)</f>
        <v>0.34893671170880403</v>
      </c>
      <c r="AD23" s="7">
        <f t="shared" si="4"/>
        <v>0.61545615077960525</v>
      </c>
      <c r="AE23" s="7">
        <f t="shared" si="4"/>
        <v>0.55076993487301429</v>
      </c>
      <c r="AF23" s="7">
        <f t="shared" si="4"/>
        <v>0.54525027962821826</v>
      </c>
      <c r="AG23" s="7">
        <f t="shared" ref="AG23:BE23" si="5">AG15/40.3/(AG15/40.3+(AG13*0.9)/71.85)</f>
        <v>0.38681891216660785</v>
      </c>
      <c r="AH23" s="7">
        <f t="shared" si="5"/>
        <v>0.29696980062339923</v>
      </c>
      <c r="AI23" s="7">
        <f t="shared" si="5"/>
        <v>0.33133902684986766</v>
      </c>
      <c r="AJ23" s="7">
        <f t="shared" si="5"/>
        <v>0.35523329069672355</v>
      </c>
      <c r="AK23" s="7">
        <f t="shared" si="5"/>
        <v>0.31678140403766064</v>
      </c>
      <c r="AL23" s="7">
        <f t="shared" si="5"/>
        <v>0.30037736107992591</v>
      </c>
      <c r="AM23" s="7">
        <f t="shared" si="5"/>
        <v>0.39673536434225509</v>
      </c>
      <c r="AN23" s="7">
        <f t="shared" si="5"/>
        <v>0.37475932042418808</v>
      </c>
      <c r="AO23" s="7">
        <f t="shared" si="5"/>
        <v>0.36689478640705003</v>
      </c>
      <c r="AP23" s="7">
        <f>AP15/40.3/(AP15/40.3+(AP13*0.9)/71.85)</f>
        <v>0.36213047828310929</v>
      </c>
      <c r="AQ23" s="7">
        <f t="shared" si="5"/>
        <v>0.36850480420778153</v>
      </c>
      <c r="AR23" s="7">
        <f t="shared" si="5"/>
        <v>0.41003356674250074</v>
      </c>
      <c r="AS23" s="7">
        <f t="shared" si="5"/>
        <v>0.4035053985685223</v>
      </c>
      <c r="AT23" s="7">
        <f t="shared" si="5"/>
        <v>0.36802745479690624</v>
      </c>
      <c r="AU23" s="7">
        <f t="shared" ref="AU23:AZ23" si="6">AU15/40.3/(AU15/40.3+(AU13*0.9)/71.85)</f>
        <v>0.40297513389045719</v>
      </c>
      <c r="AV23" s="7">
        <f t="shared" si="6"/>
        <v>0.40318910800196756</v>
      </c>
      <c r="AW23" s="7">
        <f t="shared" si="6"/>
        <v>0.3519027728217291</v>
      </c>
      <c r="AX23" s="7">
        <f t="shared" si="6"/>
        <v>0.3271773659864981</v>
      </c>
      <c r="AY23" s="7">
        <f t="shared" si="6"/>
        <v>0.30981701195454397</v>
      </c>
      <c r="AZ23" s="7">
        <f t="shared" si="6"/>
        <v>0.35806305171857877</v>
      </c>
      <c r="BA23" s="7">
        <f t="shared" si="5"/>
        <v>0.44685376052486109</v>
      </c>
      <c r="BB23" s="7">
        <f t="shared" si="5"/>
        <v>0.45411939271653157</v>
      </c>
      <c r="BC23" s="7">
        <f t="shared" si="5"/>
        <v>0.44850187265917607</v>
      </c>
      <c r="BD23" s="7">
        <f t="shared" si="5"/>
        <v>0.32989954445723507</v>
      </c>
      <c r="BE23" s="7">
        <f t="shared" si="5"/>
        <v>0.36641945730396519</v>
      </c>
    </row>
    <row r="24" spans="1:57" x14ac:dyDescent="0.35">
      <c r="A24" s="1" t="s">
        <v>89</v>
      </c>
      <c r="B24" s="5">
        <v>9.423</v>
      </c>
      <c r="C24" s="5">
        <v>7.7889999999999997</v>
      </c>
      <c r="D24" s="3">
        <v>13.62</v>
      </c>
      <c r="E24" s="5">
        <v>9.1280000000000001</v>
      </c>
      <c r="F24" s="3">
        <v>14.76</v>
      </c>
      <c r="G24" s="5">
        <v>8.907</v>
      </c>
      <c r="H24" s="5">
        <v>8.9730000000000008</v>
      </c>
      <c r="I24" s="3">
        <v>10.38</v>
      </c>
      <c r="J24" s="3">
        <v>20.88</v>
      </c>
      <c r="K24" s="3">
        <v>12.46</v>
      </c>
      <c r="L24" s="3">
        <v>31.19</v>
      </c>
      <c r="M24" s="3">
        <v>15.13</v>
      </c>
      <c r="N24" s="3">
        <v>11.604000000000001</v>
      </c>
      <c r="O24" s="3">
        <v>25.585999999999995</v>
      </c>
      <c r="P24" s="3">
        <v>16.960547518591863</v>
      </c>
      <c r="Q24" s="3">
        <v>16.648275777041942</v>
      </c>
      <c r="R24" s="3">
        <v>21.159292400331857</v>
      </c>
      <c r="S24" s="3">
        <v>12.830399999999999</v>
      </c>
      <c r="T24" s="3">
        <v>13.033039846003636</v>
      </c>
      <c r="U24" s="3">
        <v>10.265200000000002</v>
      </c>
      <c r="V24" s="3">
        <v>23.533993011559435</v>
      </c>
      <c r="W24" s="3">
        <v>16.286733873705074</v>
      </c>
      <c r="X24" s="9">
        <v>26.168000000000003</v>
      </c>
      <c r="Y24" s="9">
        <v>22.7</v>
      </c>
      <c r="Z24" s="9">
        <v>22.28</v>
      </c>
      <c r="AA24" s="9">
        <v>20.672000000000001</v>
      </c>
      <c r="AB24" s="9">
        <v>10.467999999999998</v>
      </c>
      <c r="AC24" s="9">
        <v>20.396000000000001</v>
      </c>
      <c r="AD24" s="3">
        <v>28.960469177483443</v>
      </c>
      <c r="AE24" s="3">
        <v>23.091491179932621</v>
      </c>
      <c r="AF24" s="3">
        <v>5.8276155355465544</v>
      </c>
      <c r="AG24" s="10">
        <v>3.6395199999999996</v>
      </c>
      <c r="AH24" s="9">
        <v>11.47424</v>
      </c>
      <c r="AI24" s="9">
        <v>12.916800000000004</v>
      </c>
      <c r="AJ24" s="10">
        <v>5.5862400000000001</v>
      </c>
      <c r="AK24" s="10">
        <v>3.2567999999999997</v>
      </c>
      <c r="AL24" s="2"/>
      <c r="AM24" s="10">
        <v>3.8198400000000001</v>
      </c>
      <c r="AN24" s="10">
        <v>6.1014400000000002</v>
      </c>
      <c r="AO24" s="10">
        <v>3.5622400000000001</v>
      </c>
      <c r="AP24" s="9">
        <v>16.041119999999999</v>
      </c>
      <c r="AQ24" s="19">
        <v>5.1390000000000002</v>
      </c>
      <c r="AR24" s="19">
        <v>7.9219999999999997</v>
      </c>
      <c r="AS24" s="19">
        <v>7.782</v>
      </c>
      <c r="AT24" s="15">
        <v>17.02</v>
      </c>
      <c r="AU24" s="19">
        <v>3.2029999999999998</v>
      </c>
      <c r="AV24" s="2">
        <v>14.7</v>
      </c>
      <c r="AW24" s="15">
        <v>13.56</v>
      </c>
      <c r="AZ24" s="11">
        <v>4.58</v>
      </c>
      <c r="BA24" s="11">
        <v>5.31</v>
      </c>
      <c r="BC24" s="2"/>
      <c r="BD24" s="2"/>
      <c r="BE24" s="16">
        <v>12.14</v>
      </c>
    </row>
    <row r="25" spans="1:57" x14ac:dyDescent="0.35">
      <c r="A25" s="1" t="s">
        <v>90</v>
      </c>
      <c r="B25" s="5">
        <v>0.28499999999999998</v>
      </c>
      <c r="C25" s="5">
        <v>0.495</v>
      </c>
      <c r="D25" s="5">
        <v>0.27500000000000002</v>
      </c>
      <c r="E25" s="5" t="s">
        <v>94</v>
      </c>
      <c r="F25" s="5" t="s">
        <v>94</v>
      </c>
      <c r="G25" s="5">
        <v>0.18099999999999999</v>
      </c>
      <c r="H25" s="5">
        <v>0.127</v>
      </c>
      <c r="I25" s="5">
        <v>0.32200000000000001</v>
      </c>
      <c r="J25" s="5">
        <v>0.20499999999999999</v>
      </c>
      <c r="K25" s="5" t="s">
        <v>94</v>
      </c>
      <c r="L25" s="5">
        <v>7.9000000000000001E-2</v>
      </c>
      <c r="M25" s="5">
        <v>0.27100000000000002</v>
      </c>
      <c r="N25" s="5">
        <v>0.372</v>
      </c>
      <c r="O25" s="5">
        <v>0.63800000000000001</v>
      </c>
      <c r="P25" s="5">
        <v>0.3511183463146314</v>
      </c>
      <c r="Q25" s="5">
        <v>0.38600767991169976</v>
      </c>
      <c r="R25" s="5">
        <v>0.73160673219026562</v>
      </c>
      <c r="S25" s="5">
        <v>0.57640000000000002</v>
      </c>
      <c r="T25" s="5">
        <v>0.40744586614757416</v>
      </c>
      <c r="U25" s="5">
        <v>0.36519999999999991</v>
      </c>
      <c r="V25" s="5">
        <v>0.58453892519083972</v>
      </c>
      <c r="W25" s="5">
        <v>0.32226848519139506</v>
      </c>
      <c r="X25" s="10">
        <v>0.72399999999999987</v>
      </c>
      <c r="Y25" s="10">
        <v>0.748</v>
      </c>
      <c r="Z25" s="10">
        <v>0.57199999999999995</v>
      </c>
      <c r="AA25" s="10">
        <v>0.65599999999999992</v>
      </c>
      <c r="AB25" s="10">
        <v>0.96399999999999986</v>
      </c>
      <c r="AC25" s="10">
        <v>0.60799999999999998</v>
      </c>
      <c r="AD25" s="5">
        <v>1.7376813874172188</v>
      </c>
      <c r="AE25" s="5">
        <v>2.4638385340032052</v>
      </c>
      <c r="AF25" s="5">
        <v>1.0363925207656453</v>
      </c>
      <c r="AG25" s="10">
        <v>0.54096</v>
      </c>
      <c r="AH25" s="10">
        <v>1.2548800000000002</v>
      </c>
      <c r="AI25" s="10">
        <v>0.57775999999999994</v>
      </c>
      <c r="AJ25" s="10">
        <v>0.80959999999999999</v>
      </c>
      <c r="AK25" s="10">
        <v>0.92</v>
      </c>
      <c r="AL25" s="2"/>
      <c r="AM25" s="10">
        <v>0.47104000000000001</v>
      </c>
      <c r="AN25" s="5" t="s">
        <v>94</v>
      </c>
      <c r="AO25" s="10">
        <v>0.76544000000000001</v>
      </c>
      <c r="AP25" s="10">
        <v>1.15184</v>
      </c>
      <c r="AQ25" s="19">
        <v>1.093</v>
      </c>
      <c r="AR25" s="19">
        <v>1.2130000000000001</v>
      </c>
      <c r="AS25" s="19">
        <v>1.01</v>
      </c>
      <c r="AT25" s="19">
        <v>1.2749999999999999</v>
      </c>
      <c r="AU25" s="19">
        <v>0.83899999999999997</v>
      </c>
      <c r="AV25" s="2">
        <v>1.0900000000000001</v>
      </c>
      <c r="AW25" s="19">
        <v>1.0589999999999999</v>
      </c>
      <c r="AZ25" s="11">
        <v>0.82</v>
      </c>
      <c r="BA25" s="11">
        <v>0.9</v>
      </c>
      <c r="BC25" s="2"/>
      <c r="BD25" s="2"/>
      <c r="BE25" s="11">
        <v>0.73</v>
      </c>
    </row>
    <row r="26" spans="1:57" x14ac:dyDescent="0.35">
      <c r="A26" s="1" t="s">
        <v>92</v>
      </c>
      <c r="B26" s="3">
        <v>35.53</v>
      </c>
      <c r="C26" s="3">
        <v>39.369999999999997</v>
      </c>
      <c r="D26" s="3">
        <v>40.409999999999997</v>
      </c>
      <c r="E26" s="3">
        <v>34.520000000000003</v>
      </c>
      <c r="F26" s="3">
        <v>40.450000000000003</v>
      </c>
      <c r="G26" s="3">
        <v>32.659999999999997</v>
      </c>
      <c r="H26" s="3">
        <v>35.69</v>
      </c>
      <c r="I26" s="3">
        <v>40.65</v>
      </c>
      <c r="J26" s="3">
        <v>41.02</v>
      </c>
      <c r="K26" s="3">
        <v>37.61</v>
      </c>
      <c r="L26" s="3">
        <v>32.39</v>
      </c>
      <c r="M26" s="3">
        <v>42.69</v>
      </c>
      <c r="N26" s="3">
        <v>39.616</v>
      </c>
      <c r="O26" s="3">
        <v>43.322400000000002</v>
      </c>
      <c r="P26" s="3">
        <v>47.336691357095717</v>
      </c>
      <c r="Q26" s="3">
        <v>48.825004397350988</v>
      </c>
      <c r="R26" s="3">
        <v>49.770442137499998</v>
      </c>
      <c r="S26" s="3">
        <v>44.686399999999992</v>
      </c>
      <c r="T26" s="3">
        <v>35.656433643168086</v>
      </c>
      <c r="U26" s="3">
        <v>44.686399999999992</v>
      </c>
      <c r="V26" s="3">
        <v>45.599186770338065</v>
      </c>
      <c r="W26" s="3">
        <v>39.990705755180571</v>
      </c>
      <c r="X26" s="9">
        <v>49.035999999999994</v>
      </c>
      <c r="Y26" s="9">
        <v>47.235999999999997</v>
      </c>
      <c r="Z26" s="9">
        <v>46.116</v>
      </c>
      <c r="AA26" s="9">
        <v>48.556000000000004</v>
      </c>
      <c r="AB26" s="9">
        <v>32.691999999999993</v>
      </c>
      <c r="AC26" s="9">
        <v>47.916000000000004</v>
      </c>
      <c r="AD26" s="5">
        <v>7.8472659993377487</v>
      </c>
      <c r="AE26" s="5">
        <v>6.7763148679051826</v>
      </c>
      <c r="AF26" s="3">
        <v>11.159101145164437</v>
      </c>
      <c r="AG26" s="9">
        <v>36.93983999999999</v>
      </c>
      <c r="AH26" s="9">
        <v>25.30368</v>
      </c>
      <c r="AI26" s="9">
        <v>32.991199999999999</v>
      </c>
      <c r="AJ26" s="9">
        <v>35.946239999999996</v>
      </c>
      <c r="AK26" s="9">
        <v>30.3416</v>
      </c>
      <c r="AL26" s="2"/>
      <c r="AM26" s="9">
        <v>41.539839999999991</v>
      </c>
      <c r="AN26" s="9">
        <v>38.301439999999999</v>
      </c>
      <c r="AO26" s="9">
        <v>38.448639999999997</v>
      </c>
      <c r="AP26" s="9">
        <v>12.942560000000002</v>
      </c>
      <c r="AQ26" s="15"/>
      <c r="AR26" s="15"/>
      <c r="AS26" s="15"/>
      <c r="AT26" s="15"/>
      <c r="AU26" s="15"/>
      <c r="AV26" s="15"/>
      <c r="AW26" s="15"/>
      <c r="AX26" s="3"/>
      <c r="AY26" s="3"/>
      <c r="AZ26" s="16">
        <v>36.020000000000003</v>
      </c>
      <c r="BA26" s="16">
        <v>41.25</v>
      </c>
      <c r="BB26" s="3"/>
      <c r="BC26" s="15"/>
      <c r="BD26" s="15"/>
      <c r="BE26" s="16">
        <v>42.68</v>
      </c>
    </row>
    <row r="27" spans="1:57" x14ac:dyDescent="0.35">
      <c r="A27" s="1" t="s">
        <v>78</v>
      </c>
      <c r="B27" s="8">
        <v>196.5</v>
      </c>
      <c r="C27" s="8">
        <v>213.8</v>
      </c>
      <c r="D27" s="8">
        <v>250.4</v>
      </c>
      <c r="E27" s="8">
        <v>179.4</v>
      </c>
      <c r="F27" s="8">
        <v>248.5</v>
      </c>
      <c r="G27" s="8">
        <v>194.1</v>
      </c>
      <c r="H27" s="8">
        <v>184.9</v>
      </c>
      <c r="I27" s="8">
        <v>265.8</v>
      </c>
      <c r="J27" s="8">
        <v>218.4</v>
      </c>
      <c r="K27" s="8">
        <v>219</v>
      </c>
      <c r="L27" s="8">
        <v>150.19999999999999</v>
      </c>
      <c r="M27" s="8">
        <v>259.5</v>
      </c>
      <c r="N27" s="8">
        <v>331.572</v>
      </c>
      <c r="O27" s="8">
        <v>352.11</v>
      </c>
      <c r="P27" s="8">
        <v>366.24882579097914</v>
      </c>
      <c r="Q27" s="8">
        <v>369.98685185209717</v>
      </c>
      <c r="R27" s="8">
        <v>372.84840650331864</v>
      </c>
      <c r="S27" s="8">
        <v>368.91800000000001</v>
      </c>
      <c r="T27" s="8">
        <v>327.68181528459428</v>
      </c>
      <c r="U27" s="8">
        <v>364.21</v>
      </c>
      <c r="V27" s="8">
        <v>413.37712803075249</v>
      </c>
      <c r="W27" s="8">
        <v>296.35059241790077</v>
      </c>
      <c r="X27" s="14">
        <v>391.40799999999996</v>
      </c>
      <c r="Y27" s="14">
        <v>385.68799999999993</v>
      </c>
      <c r="Z27" s="14">
        <v>385.88799999999998</v>
      </c>
      <c r="AA27" s="14">
        <v>398.928</v>
      </c>
      <c r="AB27" s="14">
        <v>173.80799999999999</v>
      </c>
      <c r="AC27" s="14">
        <v>645.48800000000006</v>
      </c>
      <c r="AD27" s="3">
        <v>61.384378311920528</v>
      </c>
      <c r="AE27" s="3">
        <v>49.12469084644637</v>
      </c>
      <c r="AF27" s="3">
        <v>12.971344630968346</v>
      </c>
      <c r="AG27" s="14">
        <v>676.71151999999995</v>
      </c>
      <c r="AH27" s="14">
        <v>204.86192000000003</v>
      </c>
      <c r="AI27" s="14">
        <v>568.51952000000006</v>
      </c>
      <c r="AJ27" s="14">
        <v>568.15151999999989</v>
      </c>
      <c r="AK27" s="14">
        <v>368.91631999999993</v>
      </c>
      <c r="AL27" s="2"/>
      <c r="AM27" s="14">
        <v>691.79951999999992</v>
      </c>
      <c r="AN27" s="14">
        <v>490.13551999999999</v>
      </c>
      <c r="AO27" s="14">
        <v>522.88751999999999</v>
      </c>
      <c r="AP27" s="9">
        <v>66.383520000000004</v>
      </c>
      <c r="AQ27" s="17">
        <v>500.1</v>
      </c>
      <c r="AR27" s="17">
        <v>430.3</v>
      </c>
      <c r="AS27" s="17">
        <v>454.9</v>
      </c>
      <c r="AT27" s="17">
        <v>380.5</v>
      </c>
      <c r="AU27" s="17">
        <v>409.6</v>
      </c>
      <c r="AV27" s="17">
        <v>397.8</v>
      </c>
      <c r="AW27" s="17">
        <v>404.2</v>
      </c>
      <c r="AX27" s="8"/>
      <c r="AY27" s="8"/>
      <c r="AZ27" s="18">
        <v>466.03</v>
      </c>
      <c r="BA27" s="18">
        <v>474.35</v>
      </c>
      <c r="BB27" s="8"/>
      <c r="BC27" s="17"/>
      <c r="BD27" s="17"/>
      <c r="BE27" s="18">
        <v>433.87</v>
      </c>
    </row>
    <row r="28" spans="1:57" x14ac:dyDescent="0.35">
      <c r="A28" s="1" t="s">
        <v>77</v>
      </c>
      <c r="B28" s="8">
        <v>323.10000000000002</v>
      </c>
      <c r="C28" s="8">
        <v>227.8</v>
      </c>
      <c r="D28" s="8">
        <v>311.7</v>
      </c>
      <c r="E28" s="8">
        <v>216.9</v>
      </c>
      <c r="F28" s="8">
        <v>317.39999999999998</v>
      </c>
      <c r="G28" s="8">
        <v>280.8</v>
      </c>
      <c r="H28" s="8">
        <v>212.6</v>
      </c>
      <c r="I28" s="3">
        <v>61.13</v>
      </c>
      <c r="J28" s="8">
        <v>477.2</v>
      </c>
      <c r="K28" s="8">
        <v>218.2</v>
      </c>
      <c r="L28" s="8">
        <v>148.9</v>
      </c>
      <c r="M28" s="8">
        <v>321.3</v>
      </c>
      <c r="N28" s="8">
        <v>122.12799999999999</v>
      </c>
      <c r="O28" s="8">
        <v>104.18320000000001</v>
      </c>
      <c r="P28" s="3">
        <v>78.2661743529153</v>
      </c>
      <c r="Q28" s="3">
        <v>81.622320083885199</v>
      </c>
      <c r="R28" s="8">
        <v>124.88040729391594</v>
      </c>
      <c r="S28" s="3">
        <v>92.919199999999989</v>
      </c>
      <c r="T28" s="3">
        <v>46.440554829852879</v>
      </c>
      <c r="U28" s="8">
        <v>106.0312</v>
      </c>
      <c r="V28" s="3">
        <v>18.279772719520174</v>
      </c>
      <c r="W28" s="3">
        <v>80.768181038145215</v>
      </c>
      <c r="X28" s="14">
        <v>136.52800000000002</v>
      </c>
      <c r="Y28" s="14">
        <v>140.12799999999999</v>
      </c>
      <c r="Z28" s="14">
        <v>123.048</v>
      </c>
      <c r="AA28" s="14">
        <v>114.72800000000001</v>
      </c>
      <c r="AB28" s="10">
        <v>6.9799999999999995</v>
      </c>
      <c r="AC28" s="9">
        <v>27.307999999999996</v>
      </c>
      <c r="AD28" s="3">
        <v>28.901576002649005</v>
      </c>
      <c r="AE28" s="3">
        <v>27.978064013522648</v>
      </c>
      <c r="AF28" s="3">
        <v>11.800903349452966</v>
      </c>
      <c r="AG28" s="9">
        <v>44.910720000000005</v>
      </c>
      <c r="AH28" s="10">
        <v>5.5163199999999994</v>
      </c>
      <c r="AI28" s="10">
        <v>9.2184000000000008</v>
      </c>
      <c r="AJ28" s="9">
        <v>27.703039999999998</v>
      </c>
      <c r="AK28" s="9">
        <v>14.127519999999997</v>
      </c>
      <c r="AL28" s="2"/>
      <c r="AM28" s="9">
        <v>66.696320000000014</v>
      </c>
      <c r="AN28" s="9">
        <v>65.923520000000011</v>
      </c>
      <c r="AO28" s="9">
        <v>48.443519999999999</v>
      </c>
      <c r="AP28" s="9">
        <v>21.682559999999999</v>
      </c>
      <c r="AQ28" s="15">
        <v>63.79</v>
      </c>
      <c r="AR28" s="15">
        <v>57.13</v>
      </c>
      <c r="AS28" s="15">
        <v>80.91</v>
      </c>
      <c r="AT28" s="15">
        <v>52.77</v>
      </c>
      <c r="AU28" s="15">
        <v>78.72</v>
      </c>
      <c r="AV28" s="15">
        <v>79.989999999999995</v>
      </c>
      <c r="AW28" s="15">
        <v>34.71</v>
      </c>
      <c r="AX28" s="3"/>
      <c r="AY28" s="3"/>
      <c r="AZ28" s="16">
        <v>66.64</v>
      </c>
      <c r="BA28" s="18">
        <v>142.30000000000001</v>
      </c>
      <c r="BB28" s="3"/>
      <c r="BC28" s="15"/>
      <c r="BD28" s="15"/>
      <c r="BE28" s="16">
        <v>51.3</v>
      </c>
    </row>
    <row r="29" spans="1:57" x14ac:dyDescent="0.35">
      <c r="A29" s="1" t="s">
        <v>79</v>
      </c>
      <c r="B29" s="3">
        <v>46.81</v>
      </c>
      <c r="C29" s="3">
        <v>42.49</v>
      </c>
      <c r="D29" s="3">
        <v>52.67</v>
      </c>
      <c r="E29" s="3">
        <v>49.27</v>
      </c>
      <c r="F29" s="3">
        <v>45.02</v>
      </c>
      <c r="G29" s="3">
        <v>49.24</v>
      </c>
      <c r="H29" s="3">
        <v>50.82</v>
      </c>
      <c r="I29" s="3">
        <v>54.18</v>
      </c>
      <c r="J29" s="3">
        <v>48.11</v>
      </c>
      <c r="K29" s="3">
        <v>46.52</v>
      </c>
      <c r="L29" s="3">
        <v>66.75</v>
      </c>
      <c r="M29" s="3">
        <v>45.7</v>
      </c>
      <c r="N29" s="3">
        <v>41.783999999999999</v>
      </c>
      <c r="O29" s="3">
        <v>48.338400000000014</v>
      </c>
      <c r="P29" s="3">
        <v>53.379408350715075</v>
      </c>
      <c r="Q29" s="3">
        <v>51.863120295805736</v>
      </c>
      <c r="R29" s="3">
        <v>47.448626472787609</v>
      </c>
      <c r="S29" s="3">
        <v>43.969200000000008</v>
      </c>
      <c r="T29" s="3">
        <v>51.808517408924182</v>
      </c>
      <c r="U29" s="3">
        <v>49.746400000000001</v>
      </c>
      <c r="V29" s="3">
        <v>55.13284787568157</v>
      </c>
      <c r="W29" s="3">
        <v>49.040477795663435</v>
      </c>
      <c r="X29" s="9">
        <v>60.05599999999999</v>
      </c>
      <c r="Y29" s="9">
        <v>55.295999999999999</v>
      </c>
      <c r="Z29" s="9">
        <v>57.095999999999997</v>
      </c>
      <c r="AA29" s="9">
        <v>61.695999999999991</v>
      </c>
      <c r="AB29" s="9">
        <v>42.256</v>
      </c>
      <c r="AC29" s="9">
        <v>65.215999999999994</v>
      </c>
      <c r="AD29" s="5">
        <v>7.2734180019867551</v>
      </c>
      <c r="AE29" s="5">
        <v>4.8483392226148405</v>
      </c>
      <c r="AF29" s="5">
        <v>6.9617852975495911</v>
      </c>
      <c r="AG29" s="9">
        <v>50.511680000000013</v>
      </c>
      <c r="AH29" s="9">
        <v>20.4056</v>
      </c>
      <c r="AI29" s="9">
        <v>33.760320000000007</v>
      </c>
      <c r="AJ29" s="9">
        <v>43.777279999999998</v>
      </c>
      <c r="AK29" s="9">
        <v>32.163200000000003</v>
      </c>
      <c r="AL29" s="2"/>
      <c r="AM29" s="9">
        <v>49.554879999999997</v>
      </c>
      <c r="AN29" s="9">
        <v>45.13888</v>
      </c>
      <c r="AO29" s="9">
        <v>47.494079999999997</v>
      </c>
      <c r="AP29" s="9">
        <v>11.084160000000001</v>
      </c>
      <c r="AQ29" s="15">
        <v>51.02</v>
      </c>
      <c r="AR29" s="15">
        <v>44.36</v>
      </c>
      <c r="AS29" s="15">
        <v>37.31</v>
      </c>
      <c r="AT29" s="15">
        <v>35.35</v>
      </c>
      <c r="AU29" s="15">
        <v>46</v>
      </c>
      <c r="AV29" s="15">
        <v>48.76</v>
      </c>
      <c r="AW29" s="15">
        <v>30.28</v>
      </c>
      <c r="AX29" s="3"/>
      <c r="AY29" s="3"/>
      <c r="AZ29" s="16">
        <v>54.36</v>
      </c>
      <c r="BA29" s="16">
        <v>52.88</v>
      </c>
      <c r="BB29" s="3"/>
      <c r="BC29" s="15"/>
      <c r="BD29" s="15"/>
      <c r="BE29" s="16">
        <v>50.45</v>
      </c>
    </row>
    <row r="30" spans="1:57" x14ac:dyDescent="0.35">
      <c r="A30" s="1" t="s">
        <v>80</v>
      </c>
      <c r="B30" s="8">
        <v>124</v>
      </c>
      <c r="C30" s="3">
        <v>82.25</v>
      </c>
      <c r="D30" s="8">
        <v>116.6</v>
      </c>
      <c r="E30" s="8">
        <v>125.4</v>
      </c>
      <c r="F30" s="8">
        <v>117</v>
      </c>
      <c r="G30" s="8">
        <v>108.1</v>
      </c>
      <c r="H30" s="8">
        <v>109.1</v>
      </c>
      <c r="I30" s="8">
        <v>65.41</v>
      </c>
      <c r="J30" s="8">
        <v>110.3</v>
      </c>
      <c r="K30" s="8">
        <v>87.34</v>
      </c>
      <c r="L30" s="8">
        <v>308.89999999999998</v>
      </c>
      <c r="M30" s="8">
        <v>121.4</v>
      </c>
      <c r="N30" s="3">
        <v>61.571999999999996</v>
      </c>
      <c r="O30" s="3">
        <v>61.256800000000005</v>
      </c>
      <c r="P30" s="3">
        <v>60.482145792739274</v>
      </c>
      <c r="Q30" s="3">
        <v>59.122073476821193</v>
      </c>
      <c r="R30" s="3">
        <v>65.182470553429212</v>
      </c>
      <c r="S30" s="3">
        <v>60.7288</v>
      </c>
      <c r="T30" s="3">
        <v>56.593838610127371</v>
      </c>
      <c r="U30" s="3">
        <v>64.644800000000004</v>
      </c>
      <c r="V30" s="3">
        <v>30.48785830926936</v>
      </c>
      <c r="W30" s="3">
        <v>91.059557611998798</v>
      </c>
      <c r="X30" s="9">
        <v>82.876000000000005</v>
      </c>
      <c r="Y30" s="9">
        <v>82.436000000000007</v>
      </c>
      <c r="Z30" s="9">
        <v>81.555999999999997</v>
      </c>
      <c r="AA30" s="9">
        <v>73.915999999999997</v>
      </c>
      <c r="AB30" s="9">
        <v>8.6760000000000002</v>
      </c>
      <c r="AC30" s="9">
        <v>54.515999999999998</v>
      </c>
      <c r="AD30" s="5">
        <v>5.7881121688741715</v>
      </c>
      <c r="AE30" s="5">
        <v>7.4684904593639558</v>
      </c>
      <c r="AF30" s="5">
        <v>5.6730630105017505</v>
      </c>
      <c r="AG30" s="9">
        <v>53.385759999999998</v>
      </c>
      <c r="AH30" s="10">
        <v>4.7103999999999999</v>
      </c>
      <c r="AI30" s="9">
        <v>17.63824</v>
      </c>
      <c r="AJ30" s="9">
        <v>35.412640000000003</v>
      </c>
      <c r="AK30" s="9">
        <v>13.454079999999998</v>
      </c>
      <c r="AL30" s="2"/>
      <c r="AM30" s="9">
        <v>66.118560000000002</v>
      </c>
      <c r="AN30" s="9">
        <v>46.43056</v>
      </c>
      <c r="AO30" s="9">
        <v>44.038560000000004</v>
      </c>
      <c r="AP30" s="9">
        <v>12.397919999999999</v>
      </c>
      <c r="AQ30" s="15">
        <v>39.979999999999997</v>
      </c>
      <c r="AR30" s="15">
        <v>41.33</v>
      </c>
      <c r="AS30" s="15">
        <v>36.04</v>
      </c>
      <c r="AT30" s="15">
        <v>26.37</v>
      </c>
      <c r="AU30" s="15">
        <v>62.38</v>
      </c>
      <c r="AV30" s="15">
        <v>63.37</v>
      </c>
      <c r="AW30" s="15">
        <v>21.67</v>
      </c>
      <c r="AX30" s="3"/>
      <c r="AY30" s="3"/>
      <c r="AZ30" s="16">
        <v>57.98</v>
      </c>
      <c r="BA30" s="16">
        <v>63.95</v>
      </c>
      <c r="BB30" s="3"/>
      <c r="BC30" s="15"/>
      <c r="BD30" s="15"/>
      <c r="BE30" s="16">
        <v>52.14</v>
      </c>
    </row>
    <row r="31" spans="1:57" x14ac:dyDescent="0.35">
      <c r="A31" s="1" t="s">
        <v>81</v>
      </c>
      <c r="B31" s="3">
        <v>65.72</v>
      </c>
      <c r="C31" s="3">
        <v>62.33</v>
      </c>
      <c r="D31" s="8">
        <v>110</v>
      </c>
      <c r="E31" s="3">
        <v>49.44</v>
      </c>
      <c r="F31" s="3">
        <v>31.72</v>
      </c>
      <c r="G31" s="8">
        <v>135.9</v>
      </c>
      <c r="H31" s="3">
        <v>88.9</v>
      </c>
      <c r="I31" s="8">
        <v>199.4</v>
      </c>
      <c r="J31" s="3">
        <v>53.04</v>
      </c>
      <c r="K31" s="3">
        <v>89.4</v>
      </c>
      <c r="L31" s="8">
        <v>171.9</v>
      </c>
      <c r="M31" s="3">
        <v>32.1</v>
      </c>
      <c r="N31" s="8">
        <v>342.69199999999995</v>
      </c>
      <c r="O31" s="8">
        <v>296.63479999999998</v>
      </c>
      <c r="P31" s="8">
        <v>118.95409222970298</v>
      </c>
      <c r="Q31" s="8">
        <v>108.68769889403973</v>
      </c>
      <c r="R31" s="8">
        <v>197.13878213672567</v>
      </c>
      <c r="S31" s="8">
        <v>140.1268</v>
      </c>
      <c r="T31" s="8">
        <v>130.3290320885128</v>
      </c>
      <c r="U31" s="3">
        <v>73.466800000000021</v>
      </c>
      <c r="V31" s="3">
        <v>94.65196408396946</v>
      </c>
      <c r="W31" s="8">
        <v>111.46836194473639</v>
      </c>
      <c r="X31" s="14">
        <v>139.78199999999998</v>
      </c>
      <c r="Y31" s="14">
        <v>140.48199999999997</v>
      </c>
      <c r="Z31" s="14">
        <v>173.78199999999998</v>
      </c>
      <c r="AA31" s="14">
        <v>146.30199999999999</v>
      </c>
      <c r="AB31" s="14">
        <v>136.60199999999998</v>
      </c>
      <c r="AC31" s="14">
        <v>186.98199999999997</v>
      </c>
      <c r="AD31" s="5">
        <v>8.0017080821192046</v>
      </c>
      <c r="AE31" s="5">
        <v>8.6344702943926244</v>
      </c>
      <c r="AF31" s="3">
        <v>31.646578392722496</v>
      </c>
      <c r="AG31" s="9">
        <v>82.03088000000001</v>
      </c>
      <c r="AH31" s="9">
        <v>19.481919999999999</v>
      </c>
      <c r="AI31" s="9">
        <v>32.264399999999995</v>
      </c>
      <c r="AJ31" s="9">
        <v>66.298879999999997</v>
      </c>
      <c r="AK31" s="9">
        <v>38.533280000000005</v>
      </c>
      <c r="AL31" s="2"/>
      <c r="AM31" s="9">
        <v>93.990880000000004</v>
      </c>
      <c r="AN31" s="9">
        <v>71.782079999999993</v>
      </c>
      <c r="AO31" s="9">
        <v>78.994879999999995</v>
      </c>
      <c r="AP31" s="9">
        <v>14.451360000000001</v>
      </c>
      <c r="AQ31" s="15">
        <v>62.97</v>
      </c>
      <c r="AR31" s="15">
        <v>63.99</v>
      </c>
      <c r="AS31" s="15">
        <v>56.32</v>
      </c>
      <c r="AT31" s="15">
        <v>47.08</v>
      </c>
      <c r="AU31" s="15">
        <v>80.569999999999993</v>
      </c>
      <c r="AV31" s="15">
        <v>57.76</v>
      </c>
      <c r="AW31" s="15">
        <v>47.34</v>
      </c>
      <c r="AX31" s="3"/>
      <c r="AY31" s="3"/>
      <c r="AZ31" s="16">
        <v>70.22</v>
      </c>
      <c r="BA31" s="16">
        <v>68.14</v>
      </c>
      <c r="BB31" s="3"/>
      <c r="BC31" s="15"/>
      <c r="BD31" s="15"/>
      <c r="BE31" s="18">
        <v>228.46</v>
      </c>
    </row>
    <row r="32" spans="1:57" x14ac:dyDescent="0.35">
      <c r="A32" s="1" t="s">
        <v>82</v>
      </c>
      <c r="B32" s="3">
        <v>53.28</v>
      </c>
      <c r="C32" s="3">
        <v>66.03</v>
      </c>
      <c r="D32" s="3">
        <v>71.41</v>
      </c>
      <c r="E32" s="3">
        <v>80.959999999999994</v>
      </c>
      <c r="F32" s="3">
        <v>65.64</v>
      </c>
      <c r="G32" s="3">
        <v>55.27</v>
      </c>
      <c r="H32" s="3">
        <v>48.4</v>
      </c>
      <c r="I32" s="3">
        <v>58.14</v>
      </c>
      <c r="J32" s="3">
        <v>68.05</v>
      </c>
      <c r="K32" s="3">
        <v>70.66</v>
      </c>
      <c r="L32" s="3">
        <v>58.43</v>
      </c>
      <c r="M32" s="3">
        <v>66.14</v>
      </c>
      <c r="N32" s="8">
        <v>290.59999999999991</v>
      </c>
      <c r="O32" s="8">
        <v>250.10480000000004</v>
      </c>
      <c r="P32" s="8">
        <v>125.15093993135315</v>
      </c>
      <c r="Q32" s="8">
        <v>111.76192926048564</v>
      </c>
      <c r="R32" s="8">
        <v>181.78997489679207</v>
      </c>
      <c r="S32" s="8">
        <v>150.26880000000003</v>
      </c>
      <c r="T32" s="8">
        <v>108.32865954897474</v>
      </c>
      <c r="U32" s="8">
        <v>116.47680000000001</v>
      </c>
      <c r="V32" s="8">
        <v>127.89473878625954</v>
      </c>
      <c r="W32" s="8">
        <v>145.28630112787536</v>
      </c>
      <c r="X32" s="14">
        <v>172.63200000000001</v>
      </c>
      <c r="Y32" s="14">
        <v>132.03200000000001</v>
      </c>
      <c r="Z32" s="14">
        <v>135.43200000000002</v>
      </c>
      <c r="AA32" s="14">
        <v>141.71200000000002</v>
      </c>
      <c r="AB32" s="14">
        <v>112.11199999999998</v>
      </c>
      <c r="AC32" s="14">
        <v>184.952</v>
      </c>
      <c r="AD32" s="3">
        <v>33.401247470860923</v>
      </c>
      <c r="AE32" s="3">
        <v>31.095784908449343</v>
      </c>
      <c r="AF32" s="3">
        <v>49.824547798608002</v>
      </c>
      <c r="AG32" s="14">
        <v>159.13791999999998</v>
      </c>
      <c r="AH32" s="14">
        <v>150.71071999999998</v>
      </c>
      <c r="AI32" s="14">
        <v>145.63231999999999</v>
      </c>
      <c r="AJ32" s="14">
        <v>164.51071999999999</v>
      </c>
      <c r="AK32" s="14">
        <v>138.75072</v>
      </c>
      <c r="AL32" s="2"/>
      <c r="AM32" s="14">
        <v>155.05312000000001</v>
      </c>
      <c r="AN32" s="14">
        <v>162.00832</v>
      </c>
      <c r="AO32" s="14">
        <v>166.05632000000003</v>
      </c>
      <c r="AP32" s="9">
        <v>67.027519999999996</v>
      </c>
      <c r="AQ32" s="2">
        <v>151</v>
      </c>
      <c r="AR32" s="17">
        <v>131.30000000000001</v>
      </c>
      <c r="AS32" s="17">
        <v>133.19999999999999</v>
      </c>
      <c r="AT32" s="17">
        <v>120.8</v>
      </c>
      <c r="AU32" s="17">
        <v>125.9</v>
      </c>
      <c r="AV32" s="17">
        <v>150.5</v>
      </c>
      <c r="AW32" s="17">
        <v>125.9</v>
      </c>
      <c r="AX32" s="8"/>
      <c r="AY32" s="8"/>
      <c r="AZ32" s="18">
        <v>150.19999999999999</v>
      </c>
      <c r="BA32" s="18">
        <v>150.91999999999999</v>
      </c>
      <c r="BB32" s="8"/>
      <c r="BC32" s="17"/>
      <c r="BD32" s="17"/>
      <c r="BE32" s="18">
        <v>121.48</v>
      </c>
    </row>
    <row r="33" spans="1:57" x14ac:dyDescent="0.35">
      <c r="A33" s="1" t="s">
        <v>93</v>
      </c>
      <c r="B33" s="3">
        <v>14.8</v>
      </c>
      <c r="C33" s="3">
        <v>14.97</v>
      </c>
      <c r="D33" s="3">
        <v>14.99</v>
      </c>
      <c r="E33" s="3">
        <v>15.88</v>
      </c>
      <c r="F33" s="3">
        <v>13.49</v>
      </c>
      <c r="G33" s="3">
        <v>14.54</v>
      </c>
      <c r="H33" s="3">
        <v>14.75</v>
      </c>
      <c r="I33" s="3">
        <v>17.37</v>
      </c>
      <c r="J33" s="3">
        <v>15.82</v>
      </c>
      <c r="K33" s="3">
        <v>14.61</v>
      </c>
      <c r="L33" s="3">
        <v>15.99</v>
      </c>
      <c r="M33" s="3">
        <v>13.81</v>
      </c>
      <c r="N33" s="3">
        <v>15.564</v>
      </c>
      <c r="O33" s="3">
        <v>12.694000000000003</v>
      </c>
      <c r="P33" s="3">
        <v>21.754519329812986</v>
      </c>
      <c r="Q33" s="3">
        <v>20.345508158940397</v>
      </c>
      <c r="R33" s="3">
        <v>25.706792142809736</v>
      </c>
      <c r="S33" s="3">
        <v>16.684800000000003</v>
      </c>
      <c r="T33" s="3">
        <v>16.72155886308164</v>
      </c>
      <c r="U33" s="3">
        <v>16.394400000000005</v>
      </c>
      <c r="V33" s="3">
        <v>31.883946355288991</v>
      </c>
      <c r="W33" s="3">
        <v>14.82904137115775</v>
      </c>
      <c r="X33" s="9">
        <v>18.384</v>
      </c>
      <c r="Y33" s="9">
        <v>18.197999999999997</v>
      </c>
      <c r="Z33" s="9">
        <v>18.026</v>
      </c>
      <c r="AA33" s="9">
        <v>18.733999999999998</v>
      </c>
      <c r="AB33" s="9">
        <v>23.2</v>
      </c>
      <c r="AC33" s="9">
        <v>20.797999999999995</v>
      </c>
      <c r="AD33" s="3">
        <v>64.75653939337748</v>
      </c>
      <c r="AE33" s="3">
        <v>18.922095009649375</v>
      </c>
      <c r="AF33" s="3">
        <v>13.471699870283034</v>
      </c>
      <c r="AG33" s="9">
        <v>20.815919999999998</v>
      </c>
      <c r="AH33" s="9">
        <v>22.740559999999999</v>
      </c>
      <c r="AI33" s="9">
        <v>22.731360000000002</v>
      </c>
      <c r="AJ33" s="9">
        <v>21.424959999999999</v>
      </c>
      <c r="AK33" s="9">
        <v>22.494</v>
      </c>
      <c r="AL33" s="2"/>
      <c r="AM33" s="9">
        <v>20.928159999999998</v>
      </c>
      <c r="AN33" s="9">
        <v>20.3596</v>
      </c>
      <c r="AO33" s="9">
        <v>21.053280000000001</v>
      </c>
      <c r="AP33" s="9">
        <v>17.930799999999998</v>
      </c>
      <c r="AQ33" s="15">
        <v>21.01</v>
      </c>
      <c r="AR33" s="15">
        <v>19.61</v>
      </c>
      <c r="AS33" s="15">
        <v>19.88</v>
      </c>
      <c r="AT33" s="15">
        <v>20.8</v>
      </c>
      <c r="AU33" s="15">
        <v>19.04</v>
      </c>
      <c r="AV33" s="15">
        <v>18.25</v>
      </c>
      <c r="AW33" s="15">
        <v>19.14</v>
      </c>
      <c r="AX33" s="3"/>
      <c r="AY33" s="3"/>
      <c r="AZ33" s="16">
        <v>23.83</v>
      </c>
      <c r="BA33" s="16">
        <v>20.94</v>
      </c>
      <c r="BB33" s="3"/>
      <c r="BC33" s="15"/>
      <c r="BD33" s="15"/>
      <c r="BE33" s="16">
        <v>22.3</v>
      </c>
    </row>
    <row r="34" spans="1:57" x14ac:dyDescent="0.35">
      <c r="A34" s="1" t="s">
        <v>83</v>
      </c>
      <c r="B34" s="5">
        <v>0.84399999999999997</v>
      </c>
      <c r="C34" s="5">
        <v>0.628</v>
      </c>
      <c r="D34" s="5">
        <v>1.518</v>
      </c>
      <c r="E34" s="5">
        <v>0.47499999999999998</v>
      </c>
      <c r="F34" s="5">
        <v>8.3140000000000001</v>
      </c>
      <c r="G34" s="5">
        <v>2.0779999999999998</v>
      </c>
      <c r="H34" s="5">
        <v>1.5529999999999999</v>
      </c>
      <c r="I34" s="5">
        <v>2.58</v>
      </c>
      <c r="J34" s="5">
        <v>6.117</v>
      </c>
      <c r="K34" s="5">
        <v>0.99299999999999999</v>
      </c>
      <c r="L34" s="5">
        <v>6.2290000000000001</v>
      </c>
      <c r="M34" s="5">
        <v>8.0640000000000001</v>
      </c>
      <c r="N34" s="3">
        <v>17.608000000000001</v>
      </c>
      <c r="O34" s="8">
        <v>110.8976</v>
      </c>
      <c r="P34" s="3">
        <v>35.956083105830587</v>
      </c>
      <c r="Q34" s="3">
        <v>28.055123796909491</v>
      </c>
      <c r="R34" s="3">
        <v>43.554025034292032</v>
      </c>
      <c r="S34" s="3">
        <v>19.461199999999998</v>
      </c>
      <c r="T34" s="3">
        <v>8.1653648428696393</v>
      </c>
      <c r="U34" s="3">
        <v>23.205599999999997</v>
      </c>
      <c r="V34" s="3">
        <v>93.444530661068711</v>
      </c>
      <c r="W34" s="3">
        <v>16.178011453661796</v>
      </c>
      <c r="X34" s="9">
        <v>80.332000000000008</v>
      </c>
      <c r="Y34" s="9">
        <v>97.331999999999994</v>
      </c>
      <c r="Z34" s="9">
        <v>89.692000000000007</v>
      </c>
      <c r="AA34" s="9">
        <v>69.692000000000007</v>
      </c>
      <c r="AB34" s="9">
        <v>37.355999999999995</v>
      </c>
      <c r="AC34" s="14">
        <v>126.61199999999998</v>
      </c>
      <c r="AD34" s="8">
        <v>109.07215617218543</v>
      </c>
      <c r="AE34" s="3">
        <v>84.924042402826856</v>
      </c>
      <c r="AF34" s="3">
        <v>4.6867123687281218</v>
      </c>
      <c r="AG34" s="10">
        <v>8.0481599999999993</v>
      </c>
      <c r="AH34" s="9">
        <v>22.882239999999999</v>
      </c>
      <c r="AI34" s="10">
        <v>5.4390399999999994</v>
      </c>
      <c r="AJ34" s="9">
        <v>16.563679999999998</v>
      </c>
      <c r="AK34" s="9">
        <v>12.957279999999999</v>
      </c>
      <c r="AL34" s="2"/>
      <c r="AM34" s="10">
        <v>9.5643200000000004</v>
      </c>
      <c r="AN34" s="9">
        <v>15.47072</v>
      </c>
      <c r="AO34" s="9">
        <v>15.732000000000003</v>
      </c>
      <c r="AP34" s="9">
        <v>52.130880000000005</v>
      </c>
      <c r="AQ34" s="15">
        <v>24.79</v>
      </c>
      <c r="AR34" s="15">
        <v>31.65</v>
      </c>
      <c r="AS34" s="15">
        <v>24.25</v>
      </c>
      <c r="AT34" s="15">
        <v>27.17</v>
      </c>
      <c r="AU34" s="15">
        <v>12.51</v>
      </c>
      <c r="AV34" s="15">
        <v>22.12</v>
      </c>
      <c r="AW34" s="15">
        <v>20.56</v>
      </c>
      <c r="AX34" s="3">
        <v>19.600000000000001</v>
      </c>
      <c r="AY34" s="3">
        <v>19.3</v>
      </c>
      <c r="AZ34" s="16">
        <v>16.04</v>
      </c>
      <c r="BA34" s="16">
        <v>22.8</v>
      </c>
      <c r="BB34" s="3">
        <v>25.5</v>
      </c>
      <c r="BC34" s="2"/>
      <c r="BD34" s="2"/>
      <c r="BE34" s="11">
        <v>9.44</v>
      </c>
    </row>
    <row r="35" spans="1:57" x14ac:dyDescent="0.35">
      <c r="A35" s="1" t="s">
        <v>84</v>
      </c>
      <c r="B35" s="8">
        <v>116.9</v>
      </c>
      <c r="C35" s="3">
        <v>82.74</v>
      </c>
      <c r="D35" s="8">
        <v>131.5</v>
      </c>
      <c r="E35" s="3">
        <v>79.319999999999993</v>
      </c>
      <c r="F35" s="8">
        <v>108.2</v>
      </c>
      <c r="G35" s="8">
        <v>116.4</v>
      </c>
      <c r="H35" s="3">
        <v>79.290000000000006</v>
      </c>
      <c r="I35" s="8">
        <v>154.69999999999999</v>
      </c>
      <c r="J35" s="8">
        <v>133.4</v>
      </c>
      <c r="K35" s="3">
        <v>94.73</v>
      </c>
      <c r="L35" s="8">
        <v>170.8</v>
      </c>
      <c r="M35" s="8">
        <v>109.4</v>
      </c>
      <c r="N35" s="8">
        <v>231.48000000000002</v>
      </c>
      <c r="O35" s="8">
        <v>275.62040000000002</v>
      </c>
      <c r="P35" s="8">
        <v>166.40987958063806</v>
      </c>
      <c r="Q35" s="8">
        <v>159.80641109050799</v>
      </c>
      <c r="R35" s="8">
        <v>205.24729896736727</v>
      </c>
      <c r="S35" s="8">
        <v>160.7364</v>
      </c>
      <c r="T35" s="8">
        <v>195.39952237921642</v>
      </c>
      <c r="U35" s="8">
        <v>132.35640000000001</v>
      </c>
      <c r="V35" s="8">
        <v>211.76462267306439</v>
      </c>
      <c r="W35" s="8">
        <v>218.21498268674117</v>
      </c>
      <c r="X35" s="14">
        <v>198.36799999999999</v>
      </c>
      <c r="Y35" s="14">
        <v>229.16799999999998</v>
      </c>
      <c r="Z35" s="14">
        <v>242.648</v>
      </c>
      <c r="AA35" s="14">
        <v>242.08799999999999</v>
      </c>
      <c r="AB35" s="14">
        <v>93.127999999999986</v>
      </c>
      <c r="AC35" s="14">
        <v>133.88799999999998</v>
      </c>
      <c r="AD35" s="8">
        <v>189.93010065629139</v>
      </c>
      <c r="AE35" s="8">
        <v>189.81286219081272</v>
      </c>
      <c r="AF35" s="3">
        <v>74.344515752625441</v>
      </c>
      <c r="AG35" s="14">
        <v>273.92447999999996</v>
      </c>
      <c r="AH35" s="14">
        <v>403.09248000000008</v>
      </c>
      <c r="AI35" s="14">
        <v>334.60768000000002</v>
      </c>
      <c r="AJ35" s="14">
        <v>286.43648000000002</v>
      </c>
      <c r="AK35" s="14">
        <v>358.45407999999992</v>
      </c>
      <c r="AL35" s="2"/>
      <c r="AM35" s="14">
        <v>267.48447999999996</v>
      </c>
      <c r="AN35" s="14">
        <v>267.37407999999999</v>
      </c>
      <c r="AO35" s="14">
        <v>274.66048000000001</v>
      </c>
      <c r="AP35" s="14">
        <v>256.51808</v>
      </c>
      <c r="AQ35" s="17">
        <v>175.7</v>
      </c>
      <c r="AR35" s="17">
        <v>184.5</v>
      </c>
      <c r="AS35" s="17">
        <v>177.6</v>
      </c>
      <c r="AT35" s="17">
        <v>194</v>
      </c>
      <c r="AU35" s="17">
        <v>234.1</v>
      </c>
      <c r="AV35" s="17">
        <v>140.5</v>
      </c>
      <c r="AW35" s="17">
        <v>157.1</v>
      </c>
      <c r="AX35" s="8">
        <v>361</v>
      </c>
      <c r="AY35" s="8">
        <v>532</v>
      </c>
      <c r="AZ35" s="18">
        <v>302.02999999999997</v>
      </c>
      <c r="BA35" s="18">
        <v>194.35</v>
      </c>
      <c r="BB35" s="8">
        <v>191</v>
      </c>
      <c r="BC35" s="17"/>
      <c r="BD35" s="17"/>
      <c r="BE35" s="18">
        <v>193.15</v>
      </c>
    </row>
    <row r="36" spans="1:57" x14ac:dyDescent="0.35">
      <c r="A36" s="1" t="s">
        <v>86</v>
      </c>
      <c r="B36" s="3">
        <v>14.57</v>
      </c>
      <c r="C36" s="3">
        <v>17.02</v>
      </c>
      <c r="D36" s="3">
        <v>16.829999999999998</v>
      </c>
      <c r="E36" s="3">
        <v>15.81</v>
      </c>
      <c r="F36" s="3">
        <v>17.91</v>
      </c>
      <c r="G36" s="3">
        <v>15.08</v>
      </c>
      <c r="H36" s="3">
        <v>13.4</v>
      </c>
      <c r="I36" s="3">
        <v>18.43</v>
      </c>
      <c r="J36" s="3">
        <v>14.42</v>
      </c>
      <c r="K36" s="3">
        <v>14.85</v>
      </c>
      <c r="L36" s="3">
        <v>10.88</v>
      </c>
      <c r="M36" s="3">
        <v>18.11</v>
      </c>
      <c r="N36" s="3">
        <v>18.276</v>
      </c>
      <c r="O36" s="3">
        <v>19.624000000000002</v>
      </c>
      <c r="P36" s="3">
        <v>24.730211508910891</v>
      </c>
      <c r="Q36" s="3">
        <v>25.088687982339955</v>
      </c>
      <c r="R36" s="3">
        <v>24.980882506969028</v>
      </c>
      <c r="S36" s="3">
        <v>22.624800000000004</v>
      </c>
      <c r="T36" s="3">
        <v>24.037160262937796</v>
      </c>
      <c r="U36" s="3">
        <v>20.741600000000002</v>
      </c>
      <c r="V36" s="3">
        <v>37.469668381243189</v>
      </c>
      <c r="W36" s="3">
        <v>20.40259917284574</v>
      </c>
      <c r="X36" s="9">
        <v>23.204000000000001</v>
      </c>
      <c r="Y36" s="9">
        <v>22.92</v>
      </c>
      <c r="Z36" s="9">
        <v>22.039999999999996</v>
      </c>
      <c r="AA36" s="9">
        <v>22.792000000000002</v>
      </c>
      <c r="AB36" s="9">
        <v>66.472000000000008</v>
      </c>
      <c r="AC36" s="9">
        <v>29.784000000000006</v>
      </c>
      <c r="AD36" s="3">
        <v>7.7594807867549669</v>
      </c>
      <c r="AE36" s="3">
        <v>23.127985865724384</v>
      </c>
      <c r="AF36" s="3">
        <v>13.250539673278881</v>
      </c>
      <c r="AG36" s="9">
        <v>18.900480000000002</v>
      </c>
      <c r="AH36" s="9">
        <v>40.608799999999995</v>
      </c>
      <c r="AI36" s="9">
        <v>22.29344</v>
      </c>
      <c r="AJ36" s="9">
        <v>31.140160000000002</v>
      </c>
      <c r="AK36" s="9">
        <v>28.453759999999999</v>
      </c>
      <c r="AL36" s="2"/>
      <c r="AM36" s="9">
        <v>22.694559999999999</v>
      </c>
      <c r="AN36" s="9">
        <v>28.457440000000002</v>
      </c>
      <c r="AO36" s="9">
        <v>31.037119999999998</v>
      </c>
      <c r="AP36" s="9">
        <v>27.953280000000003</v>
      </c>
      <c r="AQ36" s="15">
        <v>35.19</v>
      </c>
      <c r="AR36" s="15">
        <v>34.71</v>
      </c>
      <c r="AS36" s="15">
        <v>30.86</v>
      </c>
      <c r="AT36" s="15">
        <v>45.49</v>
      </c>
      <c r="AU36" s="15">
        <v>23.65</v>
      </c>
      <c r="AV36" s="15">
        <v>39.380000000000003</v>
      </c>
      <c r="AW36" s="15">
        <v>37.97</v>
      </c>
      <c r="AX36" s="3">
        <v>31.1</v>
      </c>
      <c r="AY36" s="3">
        <v>35</v>
      </c>
      <c r="AZ36" s="16">
        <v>28.06</v>
      </c>
      <c r="BA36" s="16">
        <v>29.7</v>
      </c>
      <c r="BB36" s="3">
        <v>30.1</v>
      </c>
      <c r="BC36" s="15"/>
      <c r="BD36" s="15"/>
      <c r="BE36" s="16">
        <v>32.64</v>
      </c>
    </row>
    <row r="37" spans="1:57" x14ac:dyDescent="0.35">
      <c r="A37" s="1" t="s">
        <v>131</v>
      </c>
      <c r="B37" s="8">
        <v>40</v>
      </c>
      <c r="C37" s="8">
        <v>51</v>
      </c>
      <c r="D37" s="8">
        <v>48</v>
      </c>
      <c r="E37" s="8">
        <v>47</v>
      </c>
      <c r="F37" s="8">
        <v>50</v>
      </c>
      <c r="G37" s="8">
        <v>44</v>
      </c>
      <c r="H37" s="8">
        <v>38</v>
      </c>
      <c r="I37" s="8">
        <v>48</v>
      </c>
      <c r="J37" s="8">
        <v>41</v>
      </c>
      <c r="K37" s="8">
        <v>53</v>
      </c>
      <c r="L37" s="8">
        <v>24</v>
      </c>
      <c r="M37" s="8">
        <v>36</v>
      </c>
      <c r="N37" s="8">
        <v>83</v>
      </c>
      <c r="O37" s="8">
        <v>84</v>
      </c>
      <c r="P37" s="8">
        <v>82</v>
      </c>
      <c r="Q37" s="8">
        <v>86</v>
      </c>
      <c r="R37" s="8">
        <v>82</v>
      </c>
      <c r="S37" s="8">
        <v>84</v>
      </c>
      <c r="T37" s="8">
        <v>62.499034545927159</v>
      </c>
      <c r="U37" s="1">
        <v>71</v>
      </c>
      <c r="V37" s="1">
        <v>119</v>
      </c>
      <c r="W37" s="3">
        <v>53.287748827239284</v>
      </c>
      <c r="X37" s="1">
        <v>92</v>
      </c>
      <c r="Y37" s="1">
        <v>85</v>
      </c>
      <c r="Z37" s="1">
        <v>83</v>
      </c>
      <c r="AA37" s="1">
        <v>86</v>
      </c>
      <c r="AB37" s="1">
        <v>245</v>
      </c>
      <c r="AC37" s="8">
        <v>103</v>
      </c>
      <c r="AD37" s="1">
        <v>143</v>
      </c>
      <c r="AE37" s="1">
        <v>213</v>
      </c>
      <c r="AF37" s="1">
        <v>132</v>
      </c>
      <c r="AG37" s="1">
        <v>94</v>
      </c>
      <c r="AH37" s="1">
        <v>188</v>
      </c>
      <c r="AI37" s="1">
        <v>107</v>
      </c>
      <c r="AJ37" s="1">
        <v>152</v>
      </c>
      <c r="AK37" s="1">
        <v>138</v>
      </c>
      <c r="AL37" s="2"/>
      <c r="AM37" s="1">
        <v>96</v>
      </c>
      <c r="AN37" s="1">
        <v>138</v>
      </c>
      <c r="AO37" s="1">
        <v>148</v>
      </c>
      <c r="AP37" s="1">
        <v>211</v>
      </c>
      <c r="AQ37" s="2">
        <v>182</v>
      </c>
      <c r="AR37" s="2">
        <v>190</v>
      </c>
      <c r="AS37" s="2">
        <v>166</v>
      </c>
      <c r="AT37" s="2">
        <v>261</v>
      </c>
      <c r="AU37" s="2">
        <v>141</v>
      </c>
      <c r="AV37" s="2">
        <v>224</v>
      </c>
      <c r="AW37" s="2">
        <v>236</v>
      </c>
      <c r="AX37" s="1">
        <v>174</v>
      </c>
      <c r="AY37" s="1">
        <v>216</v>
      </c>
      <c r="AZ37" s="1">
        <v>140</v>
      </c>
      <c r="BA37" s="1">
        <v>142</v>
      </c>
      <c r="BB37" s="1">
        <v>150</v>
      </c>
      <c r="BC37" s="2">
        <v>131</v>
      </c>
      <c r="BD37" s="2">
        <v>170</v>
      </c>
      <c r="BE37" s="1">
        <v>143</v>
      </c>
    </row>
    <row r="38" spans="1:57" x14ac:dyDescent="0.35">
      <c r="A38" s="1" t="s">
        <v>87</v>
      </c>
      <c r="B38" s="5">
        <v>1.728</v>
      </c>
      <c r="C38" s="5">
        <v>2.3319999999999999</v>
      </c>
      <c r="D38" s="5">
        <v>2.0779999999999998</v>
      </c>
      <c r="E38" s="5">
        <v>1.841</v>
      </c>
      <c r="F38" s="5">
        <v>2.46</v>
      </c>
      <c r="G38" s="5">
        <v>2.0009999999999999</v>
      </c>
      <c r="H38" s="5">
        <v>1.5149999999999999</v>
      </c>
      <c r="I38" s="5">
        <v>2.137</v>
      </c>
      <c r="J38" s="5">
        <v>1.8839999999999999</v>
      </c>
      <c r="K38" s="5">
        <v>2.125</v>
      </c>
      <c r="L38" s="5">
        <v>1.3979999999999999</v>
      </c>
      <c r="M38" s="5">
        <v>2.089</v>
      </c>
      <c r="N38" s="5">
        <v>3.2080000000000002</v>
      </c>
      <c r="O38" s="5">
        <v>3.4495999999999998</v>
      </c>
      <c r="P38" s="5">
        <v>3.9968769773377337</v>
      </c>
      <c r="Q38" s="5">
        <v>3.8875194039735099</v>
      </c>
      <c r="R38" s="5">
        <v>3.9198788465707968</v>
      </c>
      <c r="S38" s="5">
        <v>4.0039999999999996</v>
      </c>
      <c r="T38" s="5">
        <v>4.0078385821087439</v>
      </c>
      <c r="U38" s="5">
        <v>3.5552000000000006</v>
      </c>
      <c r="V38" s="5">
        <v>6.3302584822246448</v>
      </c>
      <c r="W38" s="5">
        <v>3.3385120236341748</v>
      </c>
      <c r="X38" s="10">
        <v>4.7119999999999989</v>
      </c>
      <c r="Y38" s="10">
        <v>4.5839999999999996</v>
      </c>
      <c r="Z38" s="10">
        <v>4.3039999999999994</v>
      </c>
      <c r="AA38" s="10">
        <v>4.4039999999999999</v>
      </c>
      <c r="AB38" s="9">
        <v>15.592000000000001</v>
      </c>
      <c r="AC38" s="10">
        <v>6.4399999999999995</v>
      </c>
      <c r="AD38" s="5">
        <v>3.0219075105960265</v>
      </c>
      <c r="AE38" s="5">
        <v>8.7003392226148399</v>
      </c>
      <c r="AF38" s="5">
        <v>7.4894982497082854</v>
      </c>
      <c r="AG38" s="10">
        <v>8.2799999999999994</v>
      </c>
      <c r="AH38" s="9">
        <v>21.274080000000001</v>
      </c>
      <c r="AI38" s="9">
        <v>10.609440000000001</v>
      </c>
      <c r="AJ38" s="9">
        <v>15.135839999999998</v>
      </c>
      <c r="AK38" s="9">
        <v>14.164319999999998</v>
      </c>
      <c r="AL38" s="2"/>
      <c r="AM38" s="9">
        <v>10.69408</v>
      </c>
      <c r="AN38" s="9">
        <v>12.780639999999998</v>
      </c>
      <c r="AO38" s="9">
        <v>14.223199999999999</v>
      </c>
      <c r="AP38" s="9">
        <v>10.064799999999998</v>
      </c>
      <c r="AQ38" s="15">
        <v>14.75</v>
      </c>
      <c r="AR38" s="15">
        <v>14.77</v>
      </c>
      <c r="AS38" s="15">
        <v>12.86</v>
      </c>
      <c r="AT38" s="15">
        <v>19.82</v>
      </c>
      <c r="AU38" s="15">
        <v>9.2390000000000008</v>
      </c>
      <c r="AV38" s="15">
        <v>14.32</v>
      </c>
      <c r="AW38" s="15">
        <v>14.19</v>
      </c>
      <c r="AX38" s="3">
        <v>11.6</v>
      </c>
      <c r="AY38" s="3">
        <v>14</v>
      </c>
      <c r="AZ38" s="16">
        <v>14.09</v>
      </c>
      <c r="BA38" s="16">
        <v>14.67</v>
      </c>
      <c r="BB38" s="5">
        <v>9.52</v>
      </c>
      <c r="BC38" s="2"/>
      <c r="BD38" s="2"/>
      <c r="BE38" s="11">
        <v>8.6999999999999993</v>
      </c>
    </row>
    <row r="39" spans="1:57" x14ac:dyDescent="0.35">
      <c r="A39" s="1" t="s">
        <v>95</v>
      </c>
      <c r="B39" s="5">
        <v>8.3000000000000004E-2</v>
      </c>
      <c r="C39" s="5">
        <v>3.6999999999999998E-2</v>
      </c>
      <c r="D39" s="5">
        <v>4.8000000000000001E-2</v>
      </c>
      <c r="E39" s="5">
        <v>1.4999999999999999E-2</v>
      </c>
      <c r="F39" s="5">
        <v>0.80400000000000005</v>
      </c>
      <c r="G39" s="5">
        <v>0.252</v>
      </c>
      <c r="H39" s="5">
        <v>9.9000000000000005E-2</v>
      </c>
      <c r="I39" s="5">
        <v>0.126</v>
      </c>
      <c r="J39" s="5">
        <v>0.28399999999999997</v>
      </c>
      <c r="K39" s="5">
        <v>0.09</v>
      </c>
      <c r="L39" s="5">
        <v>0.21299999999999999</v>
      </c>
      <c r="M39" s="5">
        <v>0.57999999999999996</v>
      </c>
      <c r="N39" s="5">
        <v>1.272</v>
      </c>
      <c r="O39" s="5">
        <v>8.5007999999999999</v>
      </c>
      <c r="P39" s="5">
        <v>2.7780985944994501</v>
      </c>
      <c r="Q39" s="5">
        <v>2.0869003289183219</v>
      </c>
      <c r="R39" s="5">
        <v>2.88837253761062</v>
      </c>
      <c r="S39" s="5">
        <v>0.93280000000000007</v>
      </c>
      <c r="T39" s="5">
        <v>0.20379087453618491</v>
      </c>
      <c r="U39" s="5">
        <v>0.19799999999999998</v>
      </c>
      <c r="V39" s="5">
        <v>8.4389930656488534</v>
      </c>
      <c r="W39" s="5">
        <v>0.80937467740022839</v>
      </c>
      <c r="X39" s="10">
        <v>4.6999999999999993</v>
      </c>
      <c r="Y39" s="10">
        <v>6.5799999999999992</v>
      </c>
      <c r="Z39" s="10">
        <v>6.2319999999999993</v>
      </c>
      <c r="AA39" s="10">
        <v>4.8160000000000007</v>
      </c>
      <c r="AB39" s="10">
        <v>2.7159999999999993</v>
      </c>
      <c r="AC39" s="10">
        <v>9.6639999999999997</v>
      </c>
      <c r="AD39" s="5">
        <v>3.4084840847682116</v>
      </c>
      <c r="AE39" s="5">
        <v>2.4660212014134273</v>
      </c>
      <c r="AF39" s="5">
        <v>0.13621645274212371</v>
      </c>
      <c r="AG39" s="10">
        <v>0.11407999999999999</v>
      </c>
      <c r="AH39" s="10">
        <v>0.52623999999999993</v>
      </c>
      <c r="AI39" s="10">
        <v>6.9919999999999996E-2</v>
      </c>
      <c r="AJ39" s="10">
        <v>0.29807999999999996</v>
      </c>
      <c r="AK39" s="10">
        <v>0.18031999999999998</v>
      </c>
      <c r="AL39" s="2"/>
      <c r="AM39" s="10">
        <v>0.15456</v>
      </c>
      <c r="AN39" s="10">
        <v>0.21343999999999999</v>
      </c>
      <c r="AO39" s="10">
        <v>0.23551999999999995</v>
      </c>
      <c r="AP39" s="10">
        <v>0.55200000000000005</v>
      </c>
      <c r="AQ39" s="19">
        <v>0.30099999999999999</v>
      </c>
      <c r="AR39" s="19">
        <v>0.80700000000000005</v>
      </c>
      <c r="AS39" s="19">
        <v>0.42699999999999999</v>
      </c>
      <c r="AT39" s="19">
        <v>0.72899999999999998</v>
      </c>
      <c r="AU39" s="19">
        <v>4.8000000000000001E-2</v>
      </c>
      <c r="AV39" s="19">
        <v>4.3999999999999997E-2</v>
      </c>
      <c r="AW39" s="19">
        <v>0.02</v>
      </c>
      <c r="AX39" s="5">
        <v>0.32</v>
      </c>
      <c r="AY39" s="5">
        <v>0.66</v>
      </c>
      <c r="AZ39" s="12">
        <v>0.32</v>
      </c>
      <c r="BA39" s="12">
        <v>0.5</v>
      </c>
      <c r="BB39" s="5">
        <v>0.61</v>
      </c>
      <c r="BC39" s="2"/>
      <c r="BD39" s="2"/>
      <c r="BE39" s="5" t="s">
        <v>94</v>
      </c>
    </row>
    <row r="40" spans="1:57" x14ac:dyDescent="0.35">
      <c r="A40" s="1" t="s">
        <v>85</v>
      </c>
      <c r="B40" s="3">
        <v>12.35</v>
      </c>
      <c r="C40" s="3">
        <v>24.55</v>
      </c>
      <c r="D40" s="3">
        <v>58.2</v>
      </c>
      <c r="E40" s="3">
        <v>29.66</v>
      </c>
      <c r="F40" s="3">
        <v>82.28</v>
      </c>
      <c r="G40" s="3">
        <v>31.3</v>
      </c>
      <c r="H40" s="3">
        <v>11.56</v>
      </c>
      <c r="I40" s="5">
        <v>9.86</v>
      </c>
      <c r="J40" s="3">
        <v>73.97</v>
      </c>
      <c r="K40" s="3">
        <v>26.63</v>
      </c>
      <c r="L40" s="8">
        <v>161.1</v>
      </c>
      <c r="M40" s="3">
        <v>83.17</v>
      </c>
      <c r="N40" s="8">
        <v>103.06399999999999</v>
      </c>
      <c r="O40" s="8">
        <v>332.55640000000005</v>
      </c>
      <c r="P40" s="3">
        <v>98.785720007480748</v>
      </c>
      <c r="Q40" s="3">
        <v>64.274971390728481</v>
      </c>
      <c r="R40" s="8">
        <v>187.17367563550886</v>
      </c>
      <c r="S40" s="8">
        <v>106.79240000000001</v>
      </c>
      <c r="T40" s="3">
        <v>49.144685936398773</v>
      </c>
      <c r="U40" s="3">
        <v>74.100399999999993</v>
      </c>
      <c r="V40" s="8">
        <v>253.62496302791715</v>
      </c>
      <c r="W40" s="8">
        <v>153.34650046769605</v>
      </c>
      <c r="X40" s="14">
        <v>405.33199999999994</v>
      </c>
      <c r="Y40" s="14">
        <v>418.13200000000001</v>
      </c>
      <c r="Z40" s="14">
        <v>368.99199999999996</v>
      </c>
      <c r="AA40" s="14">
        <v>315.15199999999999</v>
      </c>
      <c r="AB40" s="14">
        <v>167.792</v>
      </c>
      <c r="AC40" s="14">
        <v>298.572</v>
      </c>
      <c r="AD40" s="8">
        <v>906.86505540397343</v>
      </c>
      <c r="AE40" s="8">
        <v>745.55012630326439</v>
      </c>
      <c r="AF40" s="8">
        <v>145.34140893973532</v>
      </c>
      <c r="AG40" s="14">
        <v>154.11656000000002</v>
      </c>
      <c r="AH40" s="14">
        <v>394.32855999999998</v>
      </c>
      <c r="AI40" s="14">
        <v>135.23815999999999</v>
      </c>
      <c r="AJ40" s="14">
        <v>263.87255999999996</v>
      </c>
      <c r="AK40" s="14">
        <v>263.89096000000006</v>
      </c>
      <c r="AL40" s="2"/>
      <c r="AM40" s="14">
        <v>167.41976</v>
      </c>
      <c r="AN40" s="14">
        <v>250.99256</v>
      </c>
      <c r="AO40" s="14">
        <v>267.42376000000002</v>
      </c>
      <c r="AP40" s="14">
        <v>309.37576000000001</v>
      </c>
      <c r="AQ40" s="17">
        <v>330</v>
      </c>
      <c r="AR40" s="17">
        <v>310.3</v>
      </c>
      <c r="AS40" s="17">
        <v>351.6</v>
      </c>
      <c r="AT40" s="17">
        <v>260.10000000000002</v>
      </c>
      <c r="AU40" s="17">
        <v>165.6</v>
      </c>
      <c r="AV40" s="17">
        <v>264.3</v>
      </c>
      <c r="AW40" s="17">
        <v>252.4</v>
      </c>
      <c r="AX40" s="8">
        <v>346</v>
      </c>
      <c r="AY40" s="8">
        <v>359</v>
      </c>
      <c r="AZ40" s="18">
        <v>279.54000000000002</v>
      </c>
      <c r="BA40" s="18">
        <v>313.7</v>
      </c>
      <c r="BB40" s="8">
        <v>385</v>
      </c>
      <c r="BC40" s="17"/>
      <c r="BD40" s="17"/>
      <c r="BE40" s="18">
        <v>125.22</v>
      </c>
    </row>
    <row r="41" spans="1:57" x14ac:dyDescent="0.35">
      <c r="A41" s="1" t="s">
        <v>96</v>
      </c>
      <c r="B41" s="5">
        <v>1.4</v>
      </c>
      <c r="C41" s="5">
        <v>1.8120000000000001</v>
      </c>
      <c r="D41" s="5">
        <v>1.7749999999999999</v>
      </c>
      <c r="E41" s="5">
        <v>1.6539999999999999</v>
      </c>
      <c r="F41" s="5">
        <v>1.732</v>
      </c>
      <c r="G41" s="5">
        <v>1.5920000000000001</v>
      </c>
      <c r="H41" s="5">
        <v>1.2210000000000001</v>
      </c>
      <c r="I41" s="5">
        <v>1.956</v>
      </c>
      <c r="J41" s="5">
        <v>1.4219999999999999</v>
      </c>
      <c r="K41" s="5">
        <v>1.905</v>
      </c>
      <c r="L41" s="5">
        <v>1.1359999999999999</v>
      </c>
      <c r="M41" s="5">
        <v>1.714</v>
      </c>
      <c r="N41" s="3">
        <v>4.3280000000000003</v>
      </c>
      <c r="O41" s="3">
        <v>5.3636000000000008</v>
      </c>
      <c r="P41" s="3">
        <v>4.5070286882288233</v>
      </c>
      <c r="Q41" s="3">
        <v>4.5585459779249451</v>
      </c>
      <c r="R41" s="3">
        <v>5.2376227633849561</v>
      </c>
      <c r="S41" s="3">
        <v>4.7827999999999991</v>
      </c>
      <c r="T41" s="3">
        <v>4.0629005521686254</v>
      </c>
      <c r="U41" s="3">
        <v>4.2767999999999997</v>
      </c>
      <c r="V41" s="3">
        <v>7.0911782473282434</v>
      </c>
      <c r="W41" s="3">
        <v>3.4808658103446866</v>
      </c>
      <c r="X41" s="9">
        <v>4.8999999999999995</v>
      </c>
      <c r="Y41" s="9">
        <v>5.0880000000000001</v>
      </c>
      <c r="Z41" s="9">
        <v>3.9879999999999995</v>
      </c>
      <c r="AA41" s="9">
        <v>4</v>
      </c>
      <c r="AB41" s="9">
        <v>16.436</v>
      </c>
      <c r="AC41" s="9">
        <v>5.5479999999999992</v>
      </c>
      <c r="AD41" s="3">
        <v>28.81351351523179</v>
      </c>
      <c r="AE41" s="3">
        <v>36.208621908127206</v>
      </c>
      <c r="AF41" s="3">
        <v>20.457409568261376</v>
      </c>
      <c r="AG41" s="10">
        <v>9.9470399999999994</v>
      </c>
      <c r="AH41" s="9">
        <v>23.250239999999998</v>
      </c>
      <c r="AI41" s="9">
        <v>12.081439999999999</v>
      </c>
      <c r="AJ41" s="9">
        <v>17.855360000000001</v>
      </c>
      <c r="AK41" s="9">
        <v>16.052159999999997</v>
      </c>
      <c r="AL41" s="2"/>
      <c r="AM41" s="9">
        <v>11.327039999999998</v>
      </c>
      <c r="AN41" s="9">
        <v>16.71088</v>
      </c>
      <c r="AO41" s="9">
        <v>18.400000000000002</v>
      </c>
      <c r="AP41" s="9">
        <v>38.857120000000009</v>
      </c>
      <c r="AQ41" s="15">
        <v>20</v>
      </c>
      <c r="AR41" s="15">
        <v>19.43</v>
      </c>
      <c r="AS41" s="15">
        <v>17.32</v>
      </c>
      <c r="AT41" s="15">
        <v>25.51</v>
      </c>
      <c r="AU41" s="15">
        <v>12.9</v>
      </c>
      <c r="AV41" s="15">
        <v>17.829999999999998</v>
      </c>
      <c r="AW41" s="15">
        <v>9.4280000000000008</v>
      </c>
      <c r="AX41" s="3">
        <v>21.6</v>
      </c>
      <c r="AY41" s="3">
        <v>24.4</v>
      </c>
      <c r="AZ41" s="16">
        <v>17.940000000000001</v>
      </c>
      <c r="BA41" s="16">
        <v>18.64</v>
      </c>
      <c r="BB41" s="3">
        <v>18</v>
      </c>
      <c r="BC41" s="2"/>
      <c r="BD41" s="2"/>
      <c r="BE41" s="11">
        <v>7.18</v>
      </c>
    </row>
    <row r="42" spans="1:57" x14ac:dyDescent="0.35">
      <c r="A42" s="1" t="s">
        <v>97</v>
      </c>
      <c r="B42" s="5">
        <v>4.4984999999999999</v>
      </c>
      <c r="C42" s="5">
        <v>5.8015000000000008</v>
      </c>
      <c r="D42" s="5">
        <v>5.7289999999999992</v>
      </c>
      <c r="E42" s="5">
        <v>5.0960000000000001</v>
      </c>
      <c r="F42" s="5">
        <v>5.5475000000000003</v>
      </c>
      <c r="G42" s="5">
        <v>5.0860000000000003</v>
      </c>
      <c r="H42" s="5">
        <v>3.9304999999999999</v>
      </c>
      <c r="I42" s="5">
        <v>6.1150000000000002</v>
      </c>
      <c r="J42" s="5">
        <v>4.5585000000000004</v>
      </c>
      <c r="K42" s="5">
        <v>5.7305000000000001</v>
      </c>
      <c r="L42" s="5">
        <v>3.5510000000000002</v>
      </c>
      <c r="M42" s="5">
        <v>5.63</v>
      </c>
      <c r="N42" s="3">
        <v>9.4959999999999987</v>
      </c>
      <c r="O42" s="3">
        <v>10.155200000000001</v>
      </c>
      <c r="P42" s="3">
        <v>11.773481807260728</v>
      </c>
      <c r="Q42" s="3">
        <v>11.794118059602647</v>
      </c>
      <c r="R42" s="3">
        <v>12.140235762831857</v>
      </c>
      <c r="S42" s="3">
        <v>10.784400000000002</v>
      </c>
      <c r="T42" s="8">
        <v>10.689446725582135</v>
      </c>
      <c r="U42" s="3">
        <v>9.7768000000000015</v>
      </c>
      <c r="V42" s="3">
        <v>18.72568364689204</v>
      </c>
      <c r="W42" s="3">
        <v>8.663898724130064</v>
      </c>
      <c r="X42" s="9">
        <v>12.428000000000001</v>
      </c>
      <c r="Y42" s="9">
        <v>12.172000000000001</v>
      </c>
      <c r="Z42" s="9">
        <v>11.343999999999999</v>
      </c>
      <c r="AA42" s="9">
        <v>11.488</v>
      </c>
      <c r="AB42" s="9">
        <v>42.704000000000001</v>
      </c>
      <c r="AC42" s="9">
        <v>15.592000000000001</v>
      </c>
      <c r="AD42" s="3">
        <v>53.772075007284769</v>
      </c>
      <c r="AE42" s="3">
        <v>78.598727915194331</v>
      </c>
      <c r="AF42" s="3">
        <v>49.97170361726954</v>
      </c>
      <c r="AG42" s="9">
        <v>22.510560000000002</v>
      </c>
      <c r="AH42" s="9">
        <v>48.182239999999993</v>
      </c>
      <c r="AI42" s="9">
        <v>26.646879999999999</v>
      </c>
      <c r="AJ42" s="9">
        <v>37.841439999999999</v>
      </c>
      <c r="AK42" s="9">
        <v>34.463200000000001</v>
      </c>
      <c r="AL42" s="2"/>
      <c r="AM42" s="9">
        <v>25.329440000000002</v>
      </c>
      <c r="AN42" s="9">
        <v>35.202880000000007</v>
      </c>
      <c r="AO42" s="9">
        <v>38.319839999999999</v>
      </c>
      <c r="AP42" s="9">
        <v>63.822240000000001</v>
      </c>
      <c r="AQ42" s="15">
        <v>44.93</v>
      </c>
      <c r="AR42" s="15">
        <v>44.59</v>
      </c>
      <c r="AS42" s="15">
        <v>38.83</v>
      </c>
      <c r="AT42" s="15">
        <v>57.13</v>
      </c>
      <c r="AU42" s="15">
        <v>31.61</v>
      </c>
      <c r="AV42" s="15">
        <v>41.59</v>
      </c>
      <c r="AW42" s="15">
        <v>22.28</v>
      </c>
      <c r="AX42" s="3">
        <v>50.4</v>
      </c>
      <c r="AY42" s="3">
        <v>56.5</v>
      </c>
      <c r="AZ42" s="16">
        <v>41.66</v>
      </c>
      <c r="BA42" s="16">
        <v>40.61</v>
      </c>
      <c r="BB42" s="3">
        <v>40.200000000000003</v>
      </c>
      <c r="BC42" s="15"/>
      <c r="BD42" s="15"/>
      <c r="BE42" s="16">
        <v>16.62</v>
      </c>
    </row>
    <row r="43" spans="1:57" x14ac:dyDescent="0.35">
      <c r="A43" s="1" t="s">
        <v>98</v>
      </c>
      <c r="B43" s="5">
        <v>0.72099999999999997</v>
      </c>
      <c r="C43" s="5">
        <v>0.90500000000000003</v>
      </c>
      <c r="D43" s="5">
        <v>0.89</v>
      </c>
      <c r="E43" s="5">
        <v>0.78800000000000003</v>
      </c>
      <c r="F43" s="5">
        <v>0.86799999999999999</v>
      </c>
      <c r="G43" s="5">
        <v>0.8</v>
      </c>
      <c r="H43" s="5">
        <v>0.60099999999999998</v>
      </c>
      <c r="I43" s="5">
        <v>0.95</v>
      </c>
      <c r="J43" s="5">
        <v>0.70399999999999996</v>
      </c>
      <c r="K43" s="5">
        <v>0.873</v>
      </c>
      <c r="L43" s="5">
        <v>0.54700000000000004</v>
      </c>
      <c r="M43" s="5">
        <v>0.86499999999999999</v>
      </c>
      <c r="N43" s="3">
        <v>1.556</v>
      </c>
      <c r="O43" s="3">
        <v>1.6587999999999998</v>
      </c>
      <c r="P43" s="3">
        <v>1.8240085790979097</v>
      </c>
      <c r="Q43" s="3">
        <v>1.8366786578366445</v>
      </c>
      <c r="R43" s="3">
        <v>1.8403280557522124</v>
      </c>
      <c r="S43" s="3">
        <v>1.8436000000000001</v>
      </c>
      <c r="T43" s="3">
        <v>1.5533677790346232</v>
      </c>
      <c r="U43" s="3">
        <v>1.6676000000000002</v>
      </c>
      <c r="V43" s="3">
        <v>2.8739282551799343</v>
      </c>
      <c r="W43" s="3">
        <v>1.3225625090687037</v>
      </c>
      <c r="X43" s="9">
        <v>1.8559999999999999</v>
      </c>
      <c r="Y43" s="9">
        <v>1.7799999999999998</v>
      </c>
      <c r="Z43" s="9">
        <v>1.704</v>
      </c>
      <c r="AA43" s="9">
        <v>1.7479999999999998</v>
      </c>
      <c r="AB43" s="9">
        <v>6.492</v>
      </c>
      <c r="AC43" s="9">
        <v>2.3959999999999995</v>
      </c>
      <c r="AD43" s="3">
        <v>5.8526617503311265</v>
      </c>
      <c r="AE43" s="3">
        <v>9.7403533568904592</v>
      </c>
      <c r="AF43" s="3">
        <v>6.3968786464410741</v>
      </c>
      <c r="AG43" s="10">
        <v>3.2641600000000004</v>
      </c>
      <c r="AH43" s="10">
        <v>7.6396800000000002</v>
      </c>
      <c r="AI43" s="10">
        <v>3.9707200000000009</v>
      </c>
      <c r="AJ43" s="10">
        <v>5.8070400000000006</v>
      </c>
      <c r="AK43" s="10">
        <v>5.3360000000000012</v>
      </c>
      <c r="AL43" s="2"/>
      <c r="AM43" s="10">
        <v>3.8051200000000001</v>
      </c>
      <c r="AN43" s="10">
        <v>5.4280000000000008</v>
      </c>
      <c r="AO43" s="10">
        <v>5.8879999999999999</v>
      </c>
      <c r="AP43" s="10">
        <v>7.9377600000000008</v>
      </c>
      <c r="AQ43" s="2">
        <v>5.657</v>
      </c>
      <c r="AR43" s="2">
        <v>5.71</v>
      </c>
      <c r="AS43" s="19">
        <v>4.9569999999999999</v>
      </c>
      <c r="AT43" s="19">
        <v>7.157</v>
      </c>
      <c r="AU43" s="19">
        <v>4.3369999999999997</v>
      </c>
      <c r="AV43" s="19">
        <v>5.5350000000000001</v>
      </c>
      <c r="AW43" s="19">
        <v>3.1549999999999998</v>
      </c>
      <c r="AX43" s="5">
        <v>7.05</v>
      </c>
      <c r="AY43" s="5">
        <v>7.88</v>
      </c>
      <c r="AZ43" s="12">
        <v>5.68</v>
      </c>
      <c r="BA43" s="11">
        <v>5.24</v>
      </c>
      <c r="BB43" s="5">
        <v>5.29</v>
      </c>
      <c r="BC43" s="2"/>
      <c r="BD43" s="2"/>
      <c r="BE43" s="11">
        <v>2.62</v>
      </c>
    </row>
    <row r="44" spans="1:57" x14ac:dyDescent="0.35">
      <c r="A44" s="1" t="s">
        <v>99</v>
      </c>
      <c r="B44" s="5">
        <v>4.3193333333333337</v>
      </c>
      <c r="C44" s="5">
        <v>5.3063333333333338</v>
      </c>
      <c r="D44" s="5">
        <v>5.2566666666666668</v>
      </c>
      <c r="E44" s="5">
        <v>4.7146666666666661</v>
      </c>
      <c r="F44" s="5">
        <v>5.0983333333333336</v>
      </c>
      <c r="G44" s="5">
        <v>4.7480000000000002</v>
      </c>
      <c r="H44" s="5">
        <v>3.7336666666666667</v>
      </c>
      <c r="I44" s="5">
        <v>5.7396666666666674</v>
      </c>
      <c r="J44" s="5">
        <v>4.2370000000000001</v>
      </c>
      <c r="K44" s="5">
        <v>5.1726666666666672</v>
      </c>
      <c r="L44" s="5">
        <v>3.2673333333333332</v>
      </c>
      <c r="M44" s="5">
        <v>5.3036666666666674</v>
      </c>
      <c r="N44" s="3">
        <v>7.371999999999999</v>
      </c>
      <c r="O44" s="3">
        <v>8.9056000000000015</v>
      </c>
      <c r="P44" s="5">
        <v>9.4392113452145221</v>
      </c>
      <c r="Q44" s="5">
        <v>9.4073798300220748</v>
      </c>
      <c r="R44" s="5">
        <v>9.3234917667035404</v>
      </c>
      <c r="S44" s="3">
        <v>10.106799999999998</v>
      </c>
      <c r="T44" s="5">
        <v>8.2155042688430004</v>
      </c>
      <c r="U44" s="5">
        <v>8.65</v>
      </c>
      <c r="V44" s="3">
        <v>14.707225107742639</v>
      </c>
      <c r="W44" s="5">
        <v>6.61</v>
      </c>
      <c r="X44" s="10">
        <v>8.9499999999999993</v>
      </c>
      <c r="Y44" s="10">
        <v>8.8159999999999989</v>
      </c>
      <c r="Z44" s="10">
        <v>8.2139999999999986</v>
      </c>
      <c r="AA44" s="10">
        <v>8.3979999999999997</v>
      </c>
      <c r="AB44" s="9">
        <v>33.32</v>
      </c>
      <c r="AC44" s="9">
        <v>11.675999999999998</v>
      </c>
      <c r="AD44" s="3">
        <v>21.735463361589407</v>
      </c>
      <c r="AE44" s="3">
        <v>38.17</v>
      </c>
      <c r="AF44" s="3">
        <v>23.204492415402566</v>
      </c>
      <c r="AG44" s="9">
        <v>14.521280000000001</v>
      </c>
      <c r="AH44" s="9">
        <v>30.987439999999999</v>
      </c>
      <c r="AI44" s="9">
        <v>16.88016</v>
      </c>
      <c r="AJ44" s="9">
        <v>24.284320000000001</v>
      </c>
      <c r="AK44" s="9">
        <v>22.427759999999999</v>
      </c>
      <c r="AL44" s="2"/>
      <c r="AM44" s="9">
        <v>16.635440000000003</v>
      </c>
      <c r="AN44" s="9">
        <v>22.317360000000001</v>
      </c>
      <c r="AO44" s="9">
        <v>24.190480000000004</v>
      </c>
      <c r="AP44" s="9">
        <v>24.843680000000003</v>
      </c>
      <c r="AQ44" s="15">
        <v>24.47</v>
      </c>
      <c r="AR44" s="15">
        <v>24.22</v>
      </c>
      <c r="AS44" s="15">
        <v>21.4</v>
      </c>
      <c r="AT44" s="15">
        <v>30.72</v>
      </c>
      <c r="AU44" s="15">
        <v>20.58</v>
      </c>
      <c r="AV44" s="15">
        <v>25.05</v>
      </c>
      <c r="AW44" s="15">
        <v>15.2</v>
      </c>
      <c r="AX44" s="3">
        <v>31.8</v>
      </c>
      <c r="AY44" s="3">
        <v>35.700000000000003</v>
      </c>
      <c r="AZ44" s="16">
        <v>26.55</v>
      </c>
      <c r="BA44" s="16">
        <v>23.73</v>
      </c>
      <c r="BB44" s="3">
        <v>23.4</v>
      </c>
      <c r="BC44" s="15"/>
      <c r="BD44" s="15"/>
      <c r="BE44" s="16">
        <v>13.52</v>
      </c>
    </row>
    <row r="45" spans="1:57" x14ac:dyDescent="0.35">
      <c r="A45" s="1" t="s">
        <v>100</v>
      </c>
      <c r="B45" s="5">
        <v>1.5493333333333332</v>
      </c>
      <c r="C45" s="5">
        <v>1.8993333333333331</v>
      </c>
      <c r="D45" s="5">
        <v>1.7786666666666668</v>
      </c>
      <c r="E45" s="5">
        <v>1.6680000000000001</v>
      </c>
      <c r="F45" s="5">
        <v>1.9243333333333332</v>
      </c>
      <c r="G45" s="5">
        <v>1.6373333333333333</v>
      </c>
      <c r="H45" s="5">
        <v>1.3539999999999999</v>
      </c>
      <c r="I45" s="5">
        <v>2.0346666666666668</v>
      </c>
      <c r="J45" s="5">
        <v>1.4883333333333333</v>
      </c>
      <c r="K45" s="5">
        <v>1.7243333333333333</v>
      </c>
      <c r="L45" s="5">
        <v>1.1853333333333333</v>
      </c>
      <c r="M45" s="5">
        <v>1.9146666666666665</v>
      </c>
      <c r="N45" s="3">
        <v>2.508</v>
      </c>
      <c r="O45" s="3">
        <v>2.5651999999999999</v>
      </c>
      <c r="P45" s="5">
        <v>2.9599375749174919</v>
      </c>
      <c r="Q45" s="5">
        <v>2.9507935298013246</v>
      </c>
      <c r="R45" s="5">
        <v>2.920342651106195</v>
      </c>
      <c r="S45" s="3">
        <v>3.0052000000000003</v>
      </c>
      <c r="T45" s="5">
        <v>2.5931327635339128</v>
      </c>
      <c r="U45" s="5">
        <v>2.7544000000000004</v>
      </c>
      <c r="V45" s="5">
        <v>4.4865609049073072</v>
      </c>
      <c r="W45" s="5">
        <v>2.1132843495470577</v>
      </c>
      <c r="X45" s="10">
        <v>3.1546666666666661</v>
      </c>
      <c r="Y45" s="10">
        <v>3.1333333333333333</v>
      </c>
      <c r="Z45" s="10">
        <v>2.9719999999999995</v>
      </c>
      <c r="AA45" s="10">
        <v>2.9826666666666668</v>
      </c>
      <c r="AB45" s="10">
        <v>9.8519999999999985</v>
      </c>
      <c r="AC45" s="10">
        <v>3.9653333333333336</v>
      </c>
      <c r="AD45" s="5">
        <v>3.5011493344370859</v>
      </c>
      <c r="AE45" s="5">
        <v>7.7654416961130739</v>
      </c>
      <c r="AF45" s="5">
        <v>4.3529754959159863</v>
      </c>
      <c r="AG45" s="10">
        <v>3.8370133333333336</v>
      </c>
      <c r="AH45" s="10">
        <v>8.5032533333333351</v>
      </c>
      <c r="AI45" s="10">
        <v>4.4981866666666663</v>
      </c>
      <c r="AJ45" s="10">
        <v>6.4939733333333338</v>
      </c>
      <c r="AK45" s="10">
        <v>6.0192533333333325</v>
      </c>
      <c r="AL45" s="2"/>
      <c r="AM45" s="10">
        <v>4.5521600000000007</v>
      </c>
      <c r="AN45" s="10">
        <v>5.9787733333333337</v>
      </c>
      <c r="AO45" s="10">
        <v>6.4755733333333341</v>
      </c>
      <c r="AP45" s="10">
        <v>5.0845333333333338</v>
      </c>
      <c r="AQ45" s="19">
        <v>5.843</v>
      </c>
      <c r="AR45" s="19">
        <v>6.0209999999999999</v>
      </c>
      <c r="AS45" s="19">
        <v>5.4580000000000002</v>
      </c>
      <c r="AT45" s="19">
        <v>7.5209999999999999</v>
      </c>
      <c r="AU45" s="19">
        <v>5.05</v>
      </c>
      <c r="AV45" s="19">
        <v>6.4909999999999997</v>
      </c>
      <c r="AW45" s="19">
        <v>4.609</v>
      </c>
      <c r="AX45" s="5">
        <v>7.07</v>
      </c>
      <c r="AY45" s="5">
        <v>8.0299999999999994</v>
      </c>
      <c r="AZ45" s="11">
        <v>6.04</v>
      </c>
      <c r="BA45" s="11">
        <v>5.45</v>
      </c>
      <c r="BB45" s="5">
        <v>5.43</v>
      </c>
      <c r="BC45" s="2"/>
      <c r="BD45" s="2"/>
      <c r="BE45" s="11">
        <v>4.34</v>
      </c>
    </row>
    <row r="46" spans="1:57" x14ac:dyDescent="0.35">
      <c r="A46" s="1" t="s">
        <v>101</v>
      </c>
      <c r="B46" s="5">
        <v>0.71499999999999997</v>
      </c>
      <c r="C46" s="5">
        <v>0.6895</v>
      </c>
      <c r="D46" s="5">
        <v>0.51049999999999995</v>
      </c>
      <c r="E46" s="5">
        <v>0.77400000000000002</v>
      </c>
      <c r="F46" s="5">
        <v>0.63400000000000001</v>
      </c>
      <c r="G46" s="5">
        <v>0.58850000000000002</v>
      </c>
      <c r="H46" s="5">
        <v>0.53049999999999997</v>
      </c>
      <c r="I46" s="5">
        <v>0.97599999999999998</v>
      </c>
      <c r="J46" s="5">
        <v>0.502</v>
      </c>
      <c r="K46" s="5">
        <v>0.58599999999999997</v>
      </c>
      <c r="L46" s="5">
        <v>0.46350000000000002</v>
      </c>
      <c r="M46" s="5">
        <v>0.64349999999999996</v>
      </c>
      <c r="N46" s="5">
        <v>0.92799999999999994</v>
      </c>
      <c r="O46" s="5">
        <v>0.99440000000000006</v>
      </c>
      <c r="P46" s="5">
        <v>1.0965975713971396</v>
      </c>
      <c r="Q46" s="5">
        <v>1.0680661810154524</v>
      </c>
      <c r="R46" s="5">
        <v>1.0921831506637167</v>
      </c>
      <c r="S46" s="5">
        <v>1.1132</v>
      </c>
      <c r="T46" s="5">
        <v>0.89212393909091159</v>
      </c>
      <c r="U46" s="5">
        <v>0.99440000000000006</v>
      </c>
      <c r="V46" s="5">
        <v>1.465456838604144</v>
      </c>
      <c r="W46" s="5">
        <v>0.79231666056372496</v>
      </c>
      <c r="X46" s="10">
        <v>1</v>
      </c>
      <c r="Y46" s="10">
        <v>1.0779999999999998</v>
      </c>
      <c r="Z46" s="10">
        <v>1.0739999999999998</v>
      </c>
      <c r="AA46" s="10">
        <v>1.06</v>
      </c>
      <c r="AB46" s="10">
        <v>3.5960000000000001</v>
      </c>
      <c r="AC46" s="10">
        <v>1.2239999999999998</v>
      </c>
      <c r="AD46" s="5">
        <v>0.91334330463576141</v>
      </c>
      <c r="AE46" s="5">
        <v>1.0112214672662883</v>
      </c>
      <c r="AF46" s="5">
        <v>0.85294604885582759</v>
      </c>
      <c r="AG46" s="10">
        <v>1.44808</v>
      </c>
      <c r="AH46" s="10">
        <v>2.9605600000000001</v>
      </c>
      <c r="AI46" s="10">
        <v>1.7240800000000001</v>
      </c>
      <c r="AJ46" s="10">
        <v>2.1840799999999998</v>
      </c>
      <c r="AK46" s="10">
        <v>2.2116800000000003</v>
      </c>
      <c r="AL46" s="2"/>
      <c r="AM46" s="10">
        <v>1.6210400000000003</v>
      </c>
      <c r="AN46" s="10">
        <v>2.0387200000000001</v>
      </c>
      <c r="AO46" s="10">
        <v>2.1932799999999997</v>
      </c>
      <c r="AP46" s="10">
        <v>0.92183999999999999</v>
      </c>
      <c r="AQ46" s="19">
        <v>1.9370000000000001</v>
      </c>
      <c r="AR46" s="19">
        <v>1.9590000000000001</v>
      </c>
      <c r="AS46" s="19">
        <v>1.794</v>
      </c>
      <c r="AT46" s="19">
        <v>2.367</v>
      </c>
      <c r="AU46" s="19">
        <v>1.734</v>
      </c>
      <c r="AV46" s="19">
        <v>2.0840000000000001</v>
      </c>
      <c r="AW46" s="19">
        <v>1.6850000000000001</v>
      </c>
      <c r="AX46" s="5">
        <v>2.5299999999999998</v>
      </c>
      <c r="AY46" s="5">
        <v>2.87</v>
      </c>
      <c r="AZ46" s="11">
        <v>2.11</v>
      </c>
      <c r="BA46" s="11">
        <v>1.76</v>
      </c>
      <c r="BB46" s="5">
        <v>1.76</v>
      </c>
      <c r="BC46" s="2"/>
      <c r="BD46" s="2"/>
      <c r="BE46" s="11">
        <v>1.53</v>
      </c>
    </row>
    <row r="47" spans="1:57" x14ac:dyDescent="0.35">
      <c r="A47" s="1" t="s">
        <v>102</v>
      </c>
      <c r="B47" s="5">
        <v>2.0949000000000004</v>
      </c>
      <c r="C47" s="5">
        <v>2.6387999999999998</v>
      </c>
      <c r="D47" s="5">
        <v>2.5448999999999997</v>
      </c>
      <c r="E47" s="5">
        <v>2.3283</v>
      </c>
      <c r="F47" s="5">
        <v>2.6421000000000001</v>
      </c>
      <c r="G47" s="5">
        <v>2.2088999999999999</v>
      </c>
      <c r="H47" s="5">
        <v>1.9143000000000003</v>
      </c>
      <c r="I47" s="5">
        <v>2.7281999999999997</v>
      </c>
      <c r="J47" s="5">
        <v>2.1659999999999999</v>
      </c>
      <c r="K47" s="5">
        <v>2.2635000000000001</v>
      </c>
      <c r="L47" s="5">
        <v>1.7628000000000001</v>
      </c>
      <c r="M47" s="5">
        <v>2.7054</v>
      </c>
      <c r="N47" s="5">
        <v>3.2280000000000002</v>
      </c>
      <c r="O47" s="5">
        <v>3.4276</v>
      </c>
      <c r="P47" s="5">
        <v>3.6821154099009901</v>
      </c>
      <c r="Q47" s="5">
        <v>3.7203939403973512</v>
      </c>
      <c r="R47" s="5">
        <v>3.7163874148230094</v>
      </c>
      <c r="S47" s="5">
        <v>4.0655999999999999</v>
      </c>
      <c r="T47" s="5">
        <v>3.4396442627241721</v>
      </c>
      <c r="U47" s="5">
        <v>3.6959999999999997</v>
      </c>
      <c r="V47" s="5">
        <v>5.5913657744820053</v>
      </c>
      <c r="W47" s="5">
        <v>2.8048325725689431</v>
      </c>
      <c r="X47" s="10">
        <v>4.032</v>
      </c>
      <c r="Y47" s="10">
        <v>3.9039999999999995</v>
      </c>
      <c r="Z47" s="10">
        <v>3.79</v>
      </c>
      <c r="AA47" s="10">
        <v>3.8199999999999994</v>
      </c>
      <c r="AB47" s="10">
        <v>12.125999999999999</v>
      </c>
      <c r="AC47" s="10">
        <v>5.1139999999999999</v>
      </c>
      <c r="AD47" s="5">
        <v>3.0216302357615894</v>
      </c>
      <c r="AE47" s="5">
        <v>5.7977385159010604</v>
      </c>
      <c r="AF47" s="5">
        <v>3.4730163360560091</v>
      </c>
      <c r="AG47" s="10">
        <v>3.6413599999999997</v>
      </c>
      <c r="AH47" s="10">
        <v>7.532960000000001</v>
      </c>
      <c r="AI47" s="10">
        <v>4.1400000000000006</v>
      </c>
      <c r="AJ47" s="10">
        <v>5.7720800000000008</v>
      </c>
      <c r="AK47" s="10">
        <v>5.4372000000000007</v>
      </c>
      <c r="AL47" s="2"/>
      <c r="AM47" s="10">
        <v>4.2724800000000007</v>
      </c>
      <c r="AN47" s="10">
        <v>5.2881600000000013</v>
      </c>
      <c r="AO47" s="10">
        <v>5.7941599999999998</v>
      </c>
      <c r="AP47" s="10">
        <v>5.6304000000000007</v>
      </c>
      <c r="AQ47" s="19">
        <v>6.8529999999999998</v>
      </c>
      <c r="AR47" s="19">
        <v>6.8780000000000001</v>
      </c>
      <c r="AS47" s="19">
        <v>6.3330000000000002</v>
      </c>
      <c r="AT47" s="19">
        <v>8.8309999999999995</v>
      </c>
      <c r="AU47" s="19">
        <v>6.0030000000000001</v>
      </c>
      <c r="AV47" s="19">
        <v>8.2710000000000008</v>
      </c>
      <c r="AW47" s="19">
        <v>6.5970000000000004</v>
      </c>
      <c r="AX47" s="5">
        <v>7.62</v>
      </c>
      <c r="AY47" s="5">
        <v>8.17</v>
      </c>
      <c r="AZ47" s="11">
        <v>6.62</v>
      </c>
      <c r="BA47" s="11">
        <v>6.02</v>
      </c>
      <c r="BB47" s="5">
        <v>6.28</v>
      </c>
      <c r="BC47" s="2"/>
      <c r="BD47" s="2"/>
      <c r="BE47" s="11">
        <v>5.54</v>
      </c>
    </row>
    <row r="48" spans="1:57" x14ac:dyDescent="0.35">
      <c r="A48" s="1" t="s">
        <v>103</v>
      </c>
      <c r="B48" s="5">
        <v>0.38700000000000001</v>
      </c>
      <c r="C48" s="5">
        <v>0.46899999999999997</v>
      </c>
      <c r="D48" s="5">
        <v>0.45400000000000001</v>
      </c>
      <c r="E48" s="5">
        <v>0.43099999999999999</v>
      </c>
      <c r="F48" s="5">
        <v>0.45600000000000002</v>
      </c>
      <c r="G48" s="5">
        <v>0.38900000000000001</v>
      </c>
      <c r="H48" s="5">
        <v>0.35</v>
      </c>
      <c r="I48" s="5">
        <v>0.5</v>
      </c>
      <c r="J48" s="5">
        <v>0.37</v>
      </c>
      <c r="K48" s="5">
        <v>0.42199999999999999</v>
      </c>
      <c r="L48" s="5">
        <v>0.28000000000000003</v>
      </c>
      <c r="M48" s="5">
        <v>0.46400000000000002</v>
      </c>
      <c r="N48" s="5">
        <v>0.57999999999999996</v>
      </c>
      <c r="O48" s="5">
        <v>0.61599999999999999</v>
      </c>
      <c r="P48" s="5">
        <v>0.68846518547854796</v>
      </c>
      <c r="Q48" s="5">
        <v>0.69929245695364239</v>
      </c>
      <c r="R48" s="5">
        <v>0.68774462146017712</v>
      </c>
      <c r="S48" s="5">
        <v>0.72600000000000009</v>
      </c>
      <c r="T48" s="5">
        <v>0.60280495495693664</v>
      </c>
      <c r="U48" s="5">
        <v>0.66439999999999999</v>
      </c>
      <c r="V48" s="5">
        <v>1.058504214176663</v>
      </c>
      <c r="W48" s="5">
        <v>0.51882487501919916</v>
      </c>
      <c r="X48" s="10">
        <v>0.62799999999999989</v>
      </c>
      <c r="Y48" s="10">
        <v>0.6</v>
      </c>
      <c r="Z48" s="10">
        <v>0.58799999999999997</v>
      </c>
      <c r="AA48" s="10">
        <v>0.60399999999999998</v>
      </c>
      <c r="AB48" s="10">
        <v>1.9039999999999997</v>
      </c>
      <c r="AC48" s="10">
        <v>0.78399999999999992</v>
      </c>
      <c r="AD48" s="5">
        <v>0.3495881112582781</v>
      </c>
      <c r="AE48" s="5">
        <v>0.8463604240282685</v>
      </c>
      <c r="AF48" s="5">
        <v>0.49139439906651111</v>
      </c>
      <c r="AG48" s="10">
        <v>0.64032</v>
      </c>
      <c r="AH48" s="10">
        <v>1.3910400000000001</v>
      </c>
      <c r="AI48" s="10">
        <v>0.75439999999999985</v>
      </c>
      <c r="AJ48" s="10">
        <v>1.0782400000000001</v>
      </c>
      <c r="AK48" s="10">
        <v>0.9825600000000001</v>
      </c>
      <c r="AL48" s="2"/>
      <c r="AM48" s="10">
        <v>0.76544000000000001</v>
      </c>
      <c r="AN48" s="10">
        <v>0.98624000000000012</v>
      </c>
      <c r="AO48" s="10">
        <v>1.0671999999999999</v>
      </c>
      <c r="AP48" s="10">
        <v>0.78015999999999996</v>
      </c>
      <c r="AQ48" s="19">
        <v>1.0640000000000001</v>
      </c>
      <c r="AR48" s="19">
        <v>1.079</v>
      </c>
      <c r="AS48" s="19">
        <v>0.98299999999999998</v>
      </c>
      <c r="AT48" s="19">
        <v>1.4</v>
      </c>
      <c r="AU48" s="19">
        <v>0.83599999999999997</v>
      </c>
      <c r="AV48" s="19">
        <v>1.224</v>
      </c>
      <c r="AW48" s="19">
        <v>1.097</v>
      </c>
      <c r="AX48" s="5">
        <v>1.21</v>
      </c>
      <c r="AY48" s="5">
        <v>1.37</v>
      </c>
      <c r="AZ48" s="11">
        <v>0.96</v>
      </c>
      <c r="BA48" s="11">
        <v>0.96</v>
      </c>
      <c r="BB48" s="5">
        <v>0.99</v>
      </c>
      <c r="BC48" s="2"/>
      <c r="BD48" s="2"/>
      <c r="BE48" s="11">
        <v>0.97</v>
      </c>
    </row>
    <row r="49" spans="1:57" x14ac:dyDescent="0.35">
      <c r="A49" s="1" t="s">
        <v>104</v>
      </c>
      <c r="B49" s="5">
        <v>2.7829999999999999</v>
      </c>
      <c r="C49" s="5">
        <v>3.3420000000000001</v>
      </c>
      <c r="D49" s="5">
        <v>3.1949999999999998</v>
      </c>
      <c r="E49" s="5">
        <v>3.081</v>
      </c>
      <c r="F49" s="5">
        <v>3.2309999999999999</v>
      </c>
      <c r="G49" s="5">
        <v>2.7730000000000001</v>
      </c>
      <c r="H49" s="5">
        <v>2.5630000000000002</v>
      </c>
      <c r="I49" s="5">
        <v>3.641</v>
      </c>
      <c r="J49" s="5">
        <v>2.7709999999999999</v>
      </c>
      <c r="K49" s="5">
        <v>2.9809999999999999</v>
      </c>
      <c r="L49" s="5">
        <v>1.925</v>
      </c>
      <c r="M49" s="5">
        <v>3.395</v>
      </c>
      <c r="N49" s="5">
        <v>3.86</v>
      </c>
      <c r="O49" s="5">
        <v>4.1536000000000008</v>
      </c>
      <c r="P49" s="5">
        <v>4.5226731203520361</v>
      </c>
      <c r="Q49" s="5">
        <v>4.5696876754966897</v>
      </c>
      <c r="R49" s="5">
        <v>4.5379308330752206</v>
      </c>
      <c r="S49" s="5">
        <v>4.774</v>
      </c>
      <c r="T49" s="5">
        <v>4.0500123649275697</v>
      </c>
      <c r="U49" s="5">
        <v>4.4263999999999992</v>
      </c>
      <c r="V49" s="5">
        <v>6.8215385725190849</v>
      </c>
      <c r="W49" s="5">
        <v>3.3937106019293384</v>
      </c>
      <c r="X49" s="10">
        <v>3.7560000000000002</v>
      </c>
      <c r="Y49" s="10">
        <v>3.6599999999999997</v>
      </c>
      <c r="Z49" s="10">
        <v>3.4639999999999995</v>
      </c>
      <c r="AA49" s="10">
        <v>3.5439999999999996</v>
      </c>
      <c r="AB49" s="10">
        <v>11.475999999999999</v>
      </c>
      <c r="AC49" s="10">
        <v>4.9240000000000004</v>
      </c>
      <c r="AD49" s="5">
        <v>1.6544989370860925</v>
      </c>
      <c r="AE49" s="5">
        <v>4.8411307420494696</v>
      </c>
      <c r="AF49" s="5">
        <v>2.6368144690781796</v>
      </c>
      <c r="AG49" s="10">
        <v>3.7977600000000002</v>
      </c>
      <c r="AH49" s="10">
        <v>8.0260799999999985</v>
      </c>
      <c r="AI49" s="10">
        <v>4.45648</v>
      </c>
      <c r="AJ49" s="10">
        <v>6.1603200000000005</v>
      </c>
      <c r="AK49" s="10">
        <v>5.71136</v>
      </c>
      <c r="AL49" s="2"/>
      <c r="AM49" s="10">
        <v>4.4859199999999992</v>
      </c>
      <c r="AN49" s="10">
        <v>5.6745599999999987</v>
      </c>
      <c r="AO49" s="10">
        <v>6.0388800000000007</v>
      </c>
      <c r="AP49" s="10">
        <v>4.5595199999999991</v>
      </c>
      <c r="AQ49" s="19">
        <v>6.4349999999999996</v>
      </c>
      <c r="AR49" s="19">
        <v>6.5540000000000003</v>
      </c>
      <c r="AS49" s="19">
        <v>5.9960000000000004</v>
      </c>
      <c r="AT49" s="19">
        <v>8.6020000000000003</v>
      </c>
      <c r="AU49" s="19">
        <v>4.8810000000000002</v>
      </c>
      <c r="AV49" s="19">
        <v>7.407</v>
      </c>
      <c r="AW49" s="19">
        <v>7.08</v>
      </c>
      <c r="AX49" s="5">
        <v>6.74</v>
      </c>
      <c r="AY49" s="5">
        <v>7.44</v>
      </c>
      <c r="AZ49" s="11">
        <v>5.83</v>
      </c>
      <c r="BA49" s="11">
        <v>5.86</v>
      </c>
      <c r="BB49" s="5">
        <v>6.03</v>
      </c>
      <c r="BC49" s="2"/>
      <c r="BD49" s="2"/>
      <c r="BE49" s="11">
        <v>6.34</v>
      </c>
    </row>
    <row r="50" spans="1:57" x14ac:dyDescent="0.35">
      <c r="A50" s="1" t="s">
        <v>105</v>
      </c>
      <c r="B50" s="5">
        <v>0.54900000000000004</v>
      </c>
      <c r="C50" s="5">
        <v>0.65</v>
      </c>
      <c r="D50" s="5">
        <v>0.65</v>
      </c>
      <c r="E50" s="5">
        <v>0.60499999999999998</v>
      </c>
      <c r="F50" s="5">
        <v>0.67</v>
      </c>
      <c r="G50" s="5">
        <v>0.57699999999999996</v>
      </c>
      <c r="H50" s="5">
        <v>0.53700000000000003</v>
      </c>
      <c r="I50" s="5">
        <v>0.72</v>
      </c>
      <c r="J50" s="5">
        <v>0.54900000000000004</v>
      </c>
      <c r="K50" s="5">
        <v>0.58399999999999996</v>
      </c>
      <c r="L50" s="5">
        <v>0.40799999999999997</v>
      </c>
      <c r="M50" s="5">
        <v>0.68600000000000005</v>
      </c>
      <c r="N50" s="5">
        <v>0.82399999999999984</v>
      </c>
      <c r="O50" s="5">
        <v>0.88880000000000015</v>
      </c>
      <c r="P50" s="5">
        <v>0.97893381430143012</v>
      </c>
      <c r="Q50" s="5">
        <v>0.9887570529801325</v>
      </c>
      <c r="R50" s="5">
        <v>0.98637203108407079</v>
      </c>
      <c r="S50" s="5">
        <v>1.0207999999999999</v>
      </c>
      <c r="T50" s="5">
        <v>0.84992745124186841</v>
      </c>
      <c r="U50" s="5">
        <v>0.96360000000000023</v>
      </c>
      <c r="V50" s="5">
        <v>1.4730731594329336</v>
      </c>
      <c r="W50" s="5">
        <v>0.73468356937279933</v>
      </c>
      <c r="X50" s="10">
        <v>0.88</v>
      </c>
      <c r="Y50" s="10">
        <v>0.86799999999999999</v>
      </c>
      <c r="Z50" s="10">
        <v>0.86399999999999999</v>
      </c>
      <c r="AA50" s="10">
        <v>0.85199999999999998</v>
      </c>
      <c r="AB50" s="10">
        <v>2.524</v>
      </c>
      <c r="AC50" s="10">
        <v>1.1239999999999999</v>
      </c>
      <c r="AD50" s="5">
        <v>0.26917840927152314</v>
      </c>
      <c r="AE50" s="5">
        <v>0.91166077738515894</v>
      </c>
      <c r="AF50" s="5">
        <v>0.49445740956826134</v>
      </c>
      <c r="AG50" s="10">
        <v>0.72863999999999995</v>
      </c>
      <c r="AH50" s="10">
        <v>1.54928</v>
      </c>
      <c r="AI50" s="10">
        <v>0.86848000000000014</v>
      </c>
      <c r="AJ50" s="10">
        <v>1.2180800000000001</v>
      </c>
      <c r="AK50" s="10">
        <v>1.0966400000000001</v>
      </c>
      <c r="AL50" s="2"/>
      <c r="AM50" s="10">
        <v>0.87583999999999995</v>
      </c>
      <c r="AN50" s="10">
        <v>1.11504</v>
      </c>
      <c r="AO50" s="10">
        <v>1.2033600000000002</v>
      </c>
      <c r="AP50" s="10">
        <v>0.93472000000000011</v>
      </c>
      <c r="AQ50" s="19">
        <v>1.29</v>
      </c>
      <c r="AR50" s="19">
        <v>1.3160000000000001</v>
      </c>
      <c r="AS50" s="19">
        <v>1.1919999999999999</v>
      </c>
      <c r="AT50" s="19">
        <v>1.744</v>
      </c>
      <c r="AU50" s="19">
        <v>0.91900000000000004</v>
      </c>
      <c r="AV50" s="19">
        <v>1.4710000000000001</v>
      </c>
      <c r="AW50" s="19">
        <v>1.444</v>
      </c>
      <c r="AX50" s="5">
        <v>1.28</v>
      </c>
      <c r="AY50" s="5">
        <v>1.44</v>
      </c>
      <c r="AZ50" s="12">
        <v>1.1000000000000001</v>
      </c>
      <c r="BA50" s="12">
        <v>1.2</v>
      </c>
      <c r="BB50" s="5">
        <v>1.19</v>
      </c>
      <c r="BC50" s="2"/>
      <c r="BD50" s="2"/>
      <c r="BE50" s="11">
        <v>1.26</v>
      </c>
    </row>
    <row r="51" spans="1:57" x14ac:dyDescent="0.35">
      <c r="A51" s="1" t="s">
        <v>106</v>
      </c>
      <c r="B51" s="5">
        <v>1.6786666666666668</v>
      </c>
      <c r="C51" s="5">
        <v>1.9046666666666665</v>
      </c>
      <c r="D51" s="5">
        <v>1.9763333333333335</v>
      </c>
      <c r="E51" s="5">
        <v>1.8693333333333335</v>
      </c>
      <c r="F51" s="5">
        <v>2.0316666666666667</v>
      </c>
      <c r="G51" s="5">
        <v>1.7569999999999999</v>
      </c>
      <c r="H51" s="5">
        <v>1.5880000000000001</v>
      </c>
      <c r="I51" s="5">
        <v>2.1349999999999998</v>
      </c>
      <c r="J51" s="5">
        <v>1.6846666666666668</v>
      </c>
      <c r="K51" s="5">
        <v>1.8019999999999998</v>
      </c>
      <c r="L51" s="5">
        <v>1.22</v>
      </c>
      <c r="M51" s="5">
        <v>2.0706666666666664</v>
      </c>
      <c r="N51" s="5">
        <v>2.476</v>
      </c>
      <c r="O51" s="5">
        <v>2.6752000000000002</v>
      </c>
      <c r="P51" s="5">
        <v>2.887829963476348</v>
      </c>
      <c r="Q51" s="5">
        <v>2.9443719602649008</v>
      </c>
      <c r="R51" s="5">
        <v>2.9344471129424781</v>
      </c>
      <c r="S51" s="5">
        <v>3.0184000000000006</v>
      </c>
      <c r="T51" s="5">
        <v>2.5278200464143419</v>
      </c>
      <c r="U51" s="5">
        <v>2.8335999999999997</v>
      </c>
      <c r="V51" s="5">
        <v>4.3737407280261724</v>
      </c>
      <c r="W51" s="5">
        <v>2.2452484633662939</v>
      </c>
      <c r="X51" s="10">
        <v>2.8239999999999998</v>
      </c>
      <c r="Y51" s="10">
        <v>2.8506666666666667</v>
      </c>
      <c r="Z51" s="10">
        <v>2.7093333333333334</v>
      </c>
      <c r="AA51" s="10">
        <v>2.7706666666666666</v>
      </c>
      <c r="AB51" s="10">
        <v>8.1679999999999993</v>
      </c>
      <c r="AC51" s="10">
        <v>3.7266666666666666</v>
      </c>
      <c r="AD51" s="5">
        <v>0.85372921523178813</v>
      </c>
      <c r="AE51" s="5">
        <v>2.7375265017667845</v>
      </c>
      <c r="AF51" s="5">
        <v>1.4072345390898482</v>
      </c>
      <c r="AG51" s="10">
        <v>2.058346666666667</v>
      </c>
      <c r="AH51" s="10">
        <v>4.297013333333334</v>
      </c>
      <c r="AI51" s="10">
        <v>2.39568</v>
      </c>
      <c r="AJ51" s="10">
        <v>3.3254933333333336</v>
      </c>
      <c r="AK51" s="10">
        <v>3.01024</v>
      </c>
      <c r="AL51" s="2"/>
      <c r="AM51" s="10">
        <v>2.4275733333333336</v>
      </c>
      <c r="AN51" s="10">
        <v>3.1230933333333333</v>
      </c>
      <c r="AO51" s="10">
        <v>3.3218133333333331</v>
      </c>
      <c r="AP51" s="10">
        <v>2.8201066666666663</v>
      </c>
      <c r="AQ51" s="19">
        <v>3.746</v>
      </c>
      <c r="AR51" s="19">
        <v>3.8149999999999999</v>
      </c>
      <c r="AS51" s="19">
        <v>3.48</v>
      </c>
      <c r="AT51" s="19">
        <v>5.03</v>
      </c>
      <c r="AU51" s="19">
        <v>2.59</v>
      </c>
      <c r="AV51" s="19">
        <v>4.3730000000000002</v>
      </c>
      <c r="AW51" s="19">
        <v>4.2690000000000001</v>
      </c>
      <c r="AX51" s="5">
        <v>3.55</v>
      </c>
      <c r="AY51" s="5">
        <v>4.1500000000000004</v>
      </c>
      <c r="AZ51" s="11">
        <v>3.21</v>
      </c>
      <c r="BA51" s="11">
        <v>3.52</v>
      </c>
      <c r="BB51" s="5">
        <v>3.46</v>
      </c>
      <c r="BC51" s="2"/>
      <c r="BD51" s="2"/>
      <c r="BE51" s="11">
        <v>3.77</v>
      </c>
    </row>
    <row r="52" spans="1:57" x14ac:dyDescent="0.35">
      <c r="A52" s="1" t="s">
        <v>107</v>
      </c>
      <c r="B52" s="5">
        <v>0.23400000000000001</v>
      </c>
      <c r="C52" s="5">
        <v>0.26100000000000001</v>
      </c>
      <c r="D52" s="5">
        <v>0.27300000000000002</v>
      </c>
      <c r="E52" s="5">
        <v>0.26400000000000001</v>
      </c>
      <c r="F52" s="5">
        <v>0.27400000000000002</v>
      </c>
      <c r="G52" s="5">
        <v>0.24199999999999999</v>
      </c>
      <c r="H52" s="5">
        <v>0.216</v>
      </c>
      <c r="I52" s="5">
        <v>0.29199999999999998</v>
      </c>
      <c r="J52" s="5">
        <v>0.247</v>
      </c>
      <c r="K52" s="5">
        <v>0.248</v>
      </c>
      <c r="L52" s="5">
        <v>0.17100000000000001</v>
      </c>
      <c r="M52" s="5">
        <v>0.27300000000000002</v>
      </c>
      <c r="N52" s="5">
        <v>0.35199999999999992</v>
      </c>
      <c r="O52" s="5">
        <v>0.36960000000000004</v>
      </c>
      <c r="P52" s="5">
        <v>0.41694615049504952</v>
      </c>
      <c r="Q52" s="5">
        <v>0.41504195584988962</v>
      </c>
      <c r="R52" s="5">
        <v>0.40598725442477879</v>
      </c>
      <c r="S52" s="5">
        <v>0.43119999999999997</v>
      </c>
      <c r="T52" s="5">
        <v>0.36973204066174264</v>
      </c>
      <c r="U52" s="5">
        <v>0.39599999999999996</v>
      </c>
      <c r="V52" s="5">
        <v>0.6102919524536532</v>
      </c>
      <c r="W52" s="5">
        <v>0.29858349041529386</v>
      </c>
      <c r="X52" s="10">
        <v>0.40400000000000003</v>
      </c>
      <c r="Y52" s="10">
        <v>0.39999999999999997</v>
      </c>
      <c r="Z52" s="10">
        <v>0.38800000000000001</v>
      </c>
      <c r="AA52" s="10">
        <v>0.38400000000000001</v>
      </c>
      <c r="AB52" s="10">
        <v>1.1519999999999999</v>
      </c>
      <c r="AC52" s="10">
        <v>0.53199999999999992</v>
      </c>
      <c r="AD52" s="5">
        <v>9.4051623841059598E-2</v>
      </c>
      <c r="AE52" s="5">
        <v>0.38883392226148406</v>
      </c>
      <c r="AF52" s="5">
        <v>0.19909568261376898</v>
      </c>
      <c r="AG52" s="10">
        <v>0.27967999999999998</v>
      </c>
      <c r="AH52" s="10">
        <v>0.57775999999999994</v>
      </c>
      <c r="AI52" s="10">
        <v>0.30912000000000001</v>
      </c>
      <c r="AJ52" s="10">
        <v>0.46</v>
      </c>
      <c r="AK52" s="10">
        <v>0.40848000000000001</v>
      </c>
      <c r="AL52" s="2"/>
      <c r="AM52" s="10">
        <v>0.32383999999999996</v>
      </c>
      <c r="AN52" s="10">
        <v>0.41216000000000008</v>
      </c>
      <c r="AO52" s="10">
        <v>0.45263999999999999</v>
      </c>
      <c r="AP52" s="10">
        <v>0.41216000000000008</v>
      </c>
      <c r="AQ52" s="19">
        <v>0.51700000000000002</v>
      </c>
      <c r="AR52" s="19">
        <v>0.52900000000000003</v>
      </c>
      <c r="AS52" s="19">
        <v>0.48499999999999999</v>
      </c>
      <c r="AT52" s="19">
        <v>0.70399999999999996</v>
      </c>
      <c r="AU52" s="19">
        <v>0.34499999999999997</v>
      </c>
      <c r="AV52" s="19">
        <v>0.6</v>
      </c>
      <c r="AW52" s="19">
        <v>0.59099999999999997</v>
      </c>
      <c r="AX52" s="5">
        <v>0.44</v>
      </c>
      <c r="AY52" s="5">
        <v>0.5</v>
      </c>
      <c r="AZ52" s="11">
        <v>0.41</v>
      </c>
      <c r="BA52" s="11">
        <v>0.48</v>
      </c>
      <c r="BB52" s="5">
        <v>0.47</v>
      </c>
      <c r="BC52" s="2"/>
      <c r="BD52" s="2"/>
      <c r="BE52" s="11">
        <v>0.52</v>
      </c>
    </row>
    <row r="53" spans="1:57" x14ac:dyDescent="0.35">
      <c r="A53" s="1" t="s">
        <v>108</v>
      </c>
      <c r="B53" s="5">
        <v>1.6986666666666668</v>
      </c>
      <c r="C53" s="5">
        <v>1.7813333333333332</v>
      </c>
      <c r="D53" s="5">
        <v>1.9470000000000001</v>
      </c>
      <c r="E53" s="5">
        <v>1.8256666666666668</v>
      </c>
      <c r="F53" s="5">
        <v>1.9523333333333335</v>
      </c>
      <c r="G53" s="5">
        <v>1.806</v>
      </c>
      <c r="H53" s="5">
        <v>1.5963333333333332</v>
      </c>
      <c r="I53" s="5">
        <v>2.178666666666667</v>
      </c>
      <c r="J53" s="5">
        <v>1.6863333333333335</v>
      </c>
      <c r="K53" s="5">
        <v>1.7713333333333334</v>
      </c>
      <c r="L53" s="5">
        <v>1.2329999999999999</v>
      </c>
      <c r="M53" s="5">
        <v>1.9443333333333335</v>
      </c>
      <c r="N53" s="5">
        <v>2.3519999999999999</v>
      </c>
      <c r="O53" s="5">
        <v>2.4815999999999994</v>
      </c>
      <c r="P53" s="5">
        <v>2.7038426279427945</v>
      </c>
      <c r="Q53" s="5">
        <v>2.7069934282560708</v>
      </c>
      <c r="R53" s="5">
        <v>2.6230980318584076</v>
      </c>
      <c r="S53" s="5">
        <v>2.7191999999999998</v>
      </c>
      <c r="T53" s="5">
        <v>2.5649296721123118</v>
      </c>
      <c r="U53" s="5">
        <v>2.5564</v>
      </c>
      <c r="V53" s="5">
        <v>3.8313381389312982</v>
      </c>
      <c r="W53" s="5">
        <v>2.2007041567419745</v>
      </c>
      <c r="X53" s="10">
        <v>2.7173333333333338</v>
      </c>
      <c r="Y53" s="10">
        <v>2.7333333333333329</v>
      </c>
      <c r="Z53" s="10">
        <v>2.5640000000000001</v>
      </c>
      <c r="AA53" s="10">
        <v>2.5973333333333333</v>
      </c>
      <c r="AB53" s="10">
        <v>7.9599999999999982</v>
      </c>
      <c r="AC53" s="10">
        <v>3.56</v>
      </c>
      <c r="AD53" s="5">
        <v>0.74498202516556289</v>
      </c>
      <c r="AE53" s="5">
        <v>2.6050176678445229</v>
      </c>
      <c r="AF53" s="5">
        <v>1.4083284714119022</v>
      </c>
      <c r="AG53" s="10">
        <v>1.853493333333333</v>
      </c>
      <c r="AH53" s="10">
        <v>3.7290666666666668</v>
      </c>
      <c r="AI53" s="10">
        <v>2.0105066666666671</v>
      </c>
      <c r="AJ53" s="10">
        <v>3.0372266666666667</v>
      </c>
      <c r="AK53" s="10">
        <v>2.7710399999999997</v>
      </c>
      <c r="AL53" s="2"/>
      <c r="AM53" s="10">
        <v>2.1736533333333337</v>
      </c>
      <c r="AN53" s="10">
        <v>2.8704000000000001</v>
      </c>
      <c r="AO53" s="10">
        <v>3.1034666666666673</v>
      </c>
      <c r="AP53" s="10">
        <v>3.1427200000000006</v>
      </c>
      <c r="AQ53" s="19">
        <v>3.371</v>
      </c>
      <c r="AR53" s="19">
        <v>3.3839999999999999</v>
      </c>
      <c r="AS53" s="19">
        <v>3.0739999999999998</v>
      </c>
      <c r="AT53" s="19">
        <v>4.4950000000000001</v>
      </c>
      <c r="AU53" s="19">
        <v>2.1909999999999998</v>
      </c>
      <c r="AV53" s="19">
        <v>3.9319999999999999</v>
      </c>
      <c r="AW53" s="19">
        <v>3.8239999999999998</v>
      </c>
      <c r="AX53" s="5">
        <v>3.09</v>
      </c>
      <c r="AY53" s="5">
        <v>3.44</v>
      </c>
      <c r="AZ53" s="11">
        <v>2.67</v>
      </c>
      <c r="BA53" s="12">
        <v>3.1</v>
      </c>
      <c r="BB53" s="5">
        <v>3.19</v>
      </c>
      <c r="BC53" s="2"/>
      <c r="BD53" s="2"/>
      <c r="BE53" s="11">
        <v>3.54</v>
      </c>
    </row>
    <row r="54" spans="1:57" x14ac:dyDescent="0.35">
      <c r="A54" s="1" t="s">
        <v>109</v>
      </c>
      <c r="B54" s="5">
        <v>0.20699999999999999</v>
      </c>
      <c r="C54" s="5">
        <v>0.215</v>
      </c>
      <c r="D54" s="5">
        <v>0.255</v>
      </c>
      <c r="E54" s="5">
        <v>0.23599999999999999</v>
      </c>
      <c r="F54" s="5">
        <v>0.23799999999999999</v>
      </c>
      <c r="G54" s="5">
        <v>0.23200000000000001</v>
      </c>
      <c r="H54" s="5">
        <v>0.218</v>
      </c>
      <c r="I54" s="5">
        <v>0.28799999999999998</v>
      </c>
      <c r="J54" s="5">
        <v>0.21299999999999999</v>
      </c>
      <c r="K54" s="5">
        <v>0.22600000000000001</v>
      </c>
      <c r="L54" s="5">
        <v>0.16200000000000001</v>
      </c>
      <c r="M54" s="5">
        <v>0.23699999999999999</v>
      </c>
      <c r="N54" s="5">
        <v>0.33600000000000002</v>
      </c>
      <c r="O54" s="5">
        <v>0.33879999999999993</v>
      </c>
      <c r="P54" s="5">
        <v>0.38978873839383943</v>
      </c>
      <c r="Q54" s="5">
        <v>0.3891361368653421</v>
      </c>
      <c r="R54" s="5">
        <v>0.37335340154867258</v>
      </c>
      <c r="S54" s="5">
        <v>0.36960000000000004</v>
      </c>
      <c r="T54" s="5">
        <v>0.36831053260137947</v>
      </c>
      <c r="U54" s="5">
        <v>0.35200000000000004</v>
      </c>
      <c r="V54" s="5">
        <v>0.56360774133042524</v>
      </c>
      <c r="W54" s="5">
        <v>0.30910825451782797</v>
      </c>
      <c r="X54" s="10">
        <v>0.38400000000000001</v>
      </c>
      <c r="Y54" s="10">
        <v>0.37999999999999995</v>
      </c>
      <c r="Z54" s="10">
        <v>0.35999999999999993</v>
      </c>
      <c r="AA54" s="10">
        <v>0.35199999999999992</v>
      </c>
      <c r="AB54" s="10">
        <v>1.1559999999999999</v>
      </c>
      <c r="AC54" s="10">
        <v>0.52</v>
      </c>
      <c r="AD54" s="5">
        <v>0.11429268675496689</v>
      </c>
      <c r="AE54" s="5">
        <v>0.36805653710247349</v>
      </c>
      <c r="AF54" s="5">
        <v>0.1999708284714119</v>
      </c>
      <c r="AG54" s="10">
        <v>0.25024000000000002</v>
      </c>
      <c r="AH54" s="10">
        <v>0.50415999999999994</v>
      </c>
      <c r="AI54" s="10">
        <v>0.27600000000000002</v>
      </c>
      <c r="AJ54" s="10">
        <v>0.40848000000000001</v>
      </c>
      <c r="AK54" s="10">
        <v>0.36799999999999999</v>
      </c>
      <c r="AL54" s="2"/>
      <c r="AM54" s="10">
        <v>0.29072000000000003</v>
      </c>
      <c r="AN54" s="10">
        <v>0.38272</v>
      </c>
      <c r="AO54" s="10">
        <v>0.41584000000000004</v>
      </c>
      <c r="AP54" s="10">
        <v>0.42319999999999997</v>
      </c>
      <c r="AQ54" s="19">
        <v>0.48199999999999998</v>
      </c>
      <c r="AR54" s="19">
        <v>0.5</v>
      </c>
      <c r="AS54" s="19">
        <v>0.45</v>
      </c>
      <c r="AT54" s="19">
        <v>0.64500000000000002</v>
      </c>
      <c r="AU54" s="19">
        <v>0.31900000000000001</v>
      </c>
      <c r="AV54" s="19">
        <v>0.59</v>
      </c>
      <c r="AW54" s="19">
        <v>0.56200000000000006</v>
      </c>
      <c r="AX54" s="5">
        <v>0.39</v>
      </c>
      <c r="AY54" s="5">
        <v>0.43</v>
      </c>
      <c r="AZ54" s="11">
        <v>0.37</v>
      </c>
      <c r="BA54" s="11">
        <v>0.46</v>
      </c>
      <c r="BB54" s="5">
        <v>0.43</v>
      </c>
      <c r="BC54" s="2"/>
      <c r="BD54" s="2"/>
      <c r="BE54" s="11">
        <v>0.49</v>
      </c>
    </row>
    <row r="55" spans="1:57" x14ac:dyDescent="0.35">
      <c r="A55" s="1" t="s">
        <v>110</v>
      </c>
      <c r="B55" s="5">
        <v>0.55400000000000005</v>
      </c>
      <c r="C55" s="5">
        <v>0.57099999999999995</v>
      </c>
      <c r="D55" s="5">
        <v>0.56499999999999995</v>
      </c>
      <c r="E55" s="5">
        <v>0.58199999999999996</v>
      </c>
      <c r="F55" s="5" t="s">
        <v>94</v>
      </c>
      <c r="G55" s="5">
        <v>0.57099999999999995</v>
      </c>
      <c r="H55" s="5">
        <v>0.70099999999999996</v>
      </c>
      <c r="I55" s="5">
        <v>0.72</v>
      </c>
      <c r="J55" s="5">
        <v>0.501</v>
      </c>
      <c r="K55" s="5">
        <v>0.71699999999999997</v>
      </c>
      <c r="L55" s="5">
        <v>0.438</v>
      </c>
      <c r="M55" s="5">
        <v>0.439</v>
      </c>
      <c r="N55" s="5">
        <v>1.9519999999999997</v>
      </c>
      <c r="O55" s="5">
        <v>1.3595999999999999</v>
      </c>
      <c r="P55" s="5">
        <v>1.3746718437843783</v>
      </c>
      <c r="Q55" s="5">
        <v>1.0960576379690949</v>
      </c>
      <c r="R55" s="5">
        <v>1.0359865497787613</v>
      </c>
      <c r="S55" s="5">
        <v>1.6896000000000002</v>
      </c>
      <c r="T55" s="5">
        <v>1.7232217936313292</v>
      </c>
      <c r="U55" s="5">
        <v>1.7247999999999999</v>
      </c>
      <c r="V55" s="5">
        <v>2.0257221657579065</v>
      </c>
      <c r="W55" s="5">
        <v>1.6181032355145051</v>
      </c>
      <c r="X55" s="10">
        <v>1.4826666666666666</v>
      </c>
      <c r="Y55" s="10">
        <v>1.2666666666666666</v>
      </c>
      <c r="Z55" s="10">
        <v>0.92666666666666675</v>
      </c>
      <c r="AA55" s="10">
        <v>0.98799999999999999</v>
      </c>
      <c r="AB55" s="10">
        <v>5.8466666666666667</v>
      </c>
      <c r="AC55" s="10">
        <v>2.0986666666666665</v>
      </c>
      <c r="AD55" s="5">
        <v>2.5918542423841058</v>
      </c>
      <c r="AE55" s="5">
        <v>5.4954063604240275</v>
      </c>
      <c r="AF55" s="5">
        <v>3.6309801633605607</v>
      </c>
      <c r="AG55" s="10">
        <v>1.8166933333333333</v>
      </c>
      <c r="AH55" s="10">
        <v>2.9697599999999995</v>
      </c>
      <c r="AI55" s="10">
        <v>1.1653333333333331</v>
      </c>
      <c r="AJ55" s="10">
        <v>2.93296</v>
      </c>
      <c r="AK55" s="10">
        <v>3.1390399999999996</v>
      </c>
      <c r="AL55" s="2"/>
      <c r="AM55" s="10">
        <v>2.0055999999999998</v>
      </c>
      <c r="AN55" s="10">
        <v>3.3549333333333333</v>
      </c>
      <c r="AO55" s="10">
        <v>3.6260266666666667</v>
      </c>
      <c r="AP55" s="10">
        <v>4.0970666666666666</v>
      </c>
      <c r="AQ55" s="19">
        <v>3.0939999999999999</v>
      </c>
      <c r="AR55" s="19">
        <v>3.5289999999999999</v>
      </c>
      <c r="AS55" s="19">
        <v>3.2829999999999999</v>
      </c>
      <c r="AT55" s="19">
        <v>3.8180000000000001</v>
      </c>
      <c r="AU55" s="19">
        <v>2.2530000000000001</v>
      </c>
      <c r="AV55" s="19">
        <v>3.633</v>
      </c>
      <c r="AW55" s="19">
        <v>1.556</v>
      </c>
      <c r="AX55" s="5">
        <v>4.6100000000000003</v>
      </c>
      <c r="AY55" s="5">
        <v>3.18</v>
      </c>
      <c r="AZ55" s="11">
        <v>2.86</v>
      </c>
      <c r="BA55" s="11">
        <v>3.06</v>
      </c>
      <c r="BB55" s="5">
        <v>4.17</v>
      </c>
      <c r="BC55" s="2"/>
      <c r="BD55" s="2"/>
      <c r="BE55" s="11">
        <v>1.62</v>
      </c>
    </row>
    <row r="56" spans="1:57" x14ac:dyDescent="0.35">
      <c r="A56" s="1" t="s">
        <v>111</v>
      </c>
      <c r="B56" s="5">
        <v>0.189</v>
      </c>
      <c r="C56" s="5">
        <v>0.17299999999999999</v>
      </c>
      <c r="D56" s="5">
        <v>0.152</v>
      </c>
      <c r="E56" s="5">
        <v>0.13900000000000001</v>
      </c>
      <c r="F56" s="5">
        <v>0.621</v>
      </c>
      <c r="G56" s="5">
        <v>0.27500000000000002</v>
      </c>
      <c r="H56" s="5">
        <v>0.17199999999999999</v>
      </c>
      <c r="I56" s="5">
        <v>0.17599999999999999</v>
      </c>
      <c r="J56" s="5">
        <v>0.14199999999999999</v>
      </c>
      <c r="K56" s="5">
        <v>0.16</v>
      </c>
      <c r="L56" s="5">
        <v>0.112</v>
      </c>
      <c r="M56" s="5">
        <v>0.14899999999999999</v>
      </c>
      <c r="N56" s="5">
        <v>0.41599999999999998</v>
      </c>
      <c r="O56" s="5">
        <v>0.3256</v>
      </c>
      <c r="P56" s="5">
        <v>0.26700198063806385</v>
      </c>
      <c r="Q56" s="5">
        <v>0.26257084326710817</v>
      </c>
      <c r="R56" s="5">
        <v>0.25907960486725667</v>
      </c>
      <c r="S56" s="5">
        <v>0.37840000000000001</v>
      </c>
      <c r="T56" s="5">
        <v>0.26332753481640686</v>
      </c>
      <c r="U56" s="5">
        <v>0.33</v>
      </c>
      <c r="V56" s="5">
        <v>0.41330869073064341</v>
      </c>
      <c r="W56" s="5">
        <v>0.20179448160355951</v>
      </c>
      <c r="X56" s="10">
        <v>0.33599999999999997</v>
      </c>
      <c r="Y56" s="10">
        <v>0.33999999999999991</v>
      </c>
      <c r="Z56" s="10">
        <v>0.31199999999999994</v>
      </c>
      <c r="AA56" s="10">
        <v>0.32400000000000001</v>
      </c>
      <c r="AB56" s="10">
        <v>1.0880000000000001</v>
      </c>
      <c r="AC56" s="10">
        <v>0.46399999999999997</v>
      </c>
      <c r="AD56" s="5">
        <v>0.20058061523178808</v>
      </c>
      <c r="AE56" s="5">
        <v>1.4628975265017665</v>
      </c>
      <c r="AF56" s="5">
        <v>0.49358226371061847</v>
      </c>
      <c r="AG56" s="10">
        <v>0.86848000000000014</v>
      </c>
      <c r="AH56" s="10">
        <v>1.9724800000000002</v>
      </c>
      <c r="AI56" s="10">
        <v>1.0304</v>
      </c>
      <c r="AJ56" s="10">
        <v>1.3468800000000001</v>
      </c>
      <c r="AK56" s="10">
        <v>1.2254400000000001</v>
      </c>
      <c r="AL56" s="2"/>
      <c r="AM56" s="10">
        <v>0.92</v>
      </c>
      <c r="AN56" s="10">
        <v>1.1224000000000001</v>
      </c>
      <c r="AO56" s="10">
        <v>1.1886400000000001</v>
      </c>
      <c r="AP56" s="10">
        <v>0.86112</v>
      </c>
      <c r="AQ56" s="19">
        <v>0.97499999999999998</v>
      </c>
      <c r="AR56" s="19">
        <v>1.0129999999999999</v>
      </c>
      <c r="AS56" s="19">
        <v>0.90500000000000003</v>
      </c>
      <c r="AT56" s="19">
        <v>1.375</v>
      </c>
      <c r="AU56" s="19">
        <v>0.69</v>
      </c>
      <c r="AV56" s="19">
        <v>0.98799999999999999</v>
      </c>
      <c r="AW56" s="19">
        <v>0.98</v>
      </c>
      <c r="AX56" s="5">
        <v>1.1200000000000001</v>
      </c>
      <c r="AY56" s="5">
        <v>1.38</v>
      </c>
      <c r="AZ56" s="11">
        <v>0.73</v>
      </c>
      <c r="BA56" s="11">
        <v>0.76</v>
      </c>
      <c r="BB56" s="5">
        <v>0.94</v>
      </c>
      <c r="BC56" s="2"/>
      <c r="BD56" s="2"/>
      <c r="BE56" s="11">
        <v>0.45</v>
      </c>
    </row>
    <row r="57" spans="1:57" x14ac:dyDescent="0.35">
      <c r="A57" s="1" t="s">
        <v>112</v>
      </c>
      <c r="B57" s="5">
        <v>0.14299999999999999</v>
      </c>
      <c r="C57" s="5">
        <v>9.6000000000000002E-2</v>
      </c>
      <c r="D57" s="5">
        <v>8.7999999999999995E-2</v>
      </c>
      <c r="E57" s="5" t="s">
        <v>91</v>
      </c>
      <c r="F57" s="5">
        <v>0.40500000000000003</v>
      </c>
      <c r="G57" s="5">
        <v>0.22</v>
      </c>
      <c r="H57" s="5">
        <v>0.224</v>
      </c>
      <c r="I57" s="5">
        <v>0.187</v>
      </c>
      <c r="J57" s="5">
        <v>8.4000000000000005E-2</v>
      </c>
      <c r="K57" s="5">
        <v>7.8E-2</v>
      </c>
      <c r="L57" s="5">
        <v>7.2999999999999995E-2</v>
      </c>
      <c r="M57" s="5">
        <v>7.8E-2</v>
      </c>
      <c r="N57" s="5">
        <v>1.9119999999999997</v>
      </c>
      <c r="O57" s="5">
        <v>0.66</v>
      </c>
      <c r="P57" s="5">
        <v>0.42945067898789879</v>
      </c>
      <c r="Q57" s="5">
        <v>0.40280255408388527</v>
      </c>
      <c r="R57" s="5">
        <v>0.77215014601769905</v>
      </c>
      <c r="S57" s="5">
        <v>0.67320000000000002</v>
      </c>
      <c r="T57" s="5">
        <v>0.40705576431908652</v>
      </c>
      <c r="U57" s="5">
        <v>0.53679999999999994</v>
      </c>
      <c r="V57" s="5">
        <v>0.75554998495092685</v>
      </c>
      <c r="W57" s="5">
        <v>0.21295604061732615</v>
      </c>
      <c r="X57" s="10">
        <v>0.37</v>
      </c>
      <c r="Y57" s="10">
        <v>0.35199999999999998</v>
      </c>
      <c r="Z57" s="10">
        <v>0.45200000000000007</v>
      </c>
      <c r="AA57" s="10">
        <v>0.46399999999999997</v>
      </c>
      <c r="AB57" s="10">
        <v>0.71199999999999997</v>
      </c>
      <c r="AC57" s="10">
        <v>0.876</v>
      </c>
      <c r="AD57" s="5">
        <v>0.66124502516556272</v>
      </c>
      <c r="AE57" s="5">
        <v>2.5384452296819786</v>
      </c>
      <c r="AF57" s="5">
        <v>0.31899066511085183</v>
      </c>
      <c r="AG57" s="10">
        <v>0.12696000000000002</v>
      </c>
      <c r="AH57" s="10">
        <v>0.25391999999999998</v>
      </c>
      <c r="AI57" s="10">
        <v>0.13431999999999999</v>
      </c>
      <c r="AJ57" s="10">
        <v>0.23551999999999998</v>
      </c>
      <c r="AK57" s="10">
        <v>0.20056000000000002</v>
      </c>
      <c r="AL57" s="2"/>
      <c r="AM57" s="10">
        <v>0.14351999999999998</v>
      </c>
      <c r="AN57" s="10">
        <v>0.18952000000000002</v>
      </c>
      <c r="AO57" s="10">
        <v>0.29991999999999996</v>
      </c>
      <c r="AP57" s="10">
        <v>5.8880000000000002E-2</v>
      </c>
      <c r="AQ57" s="19">
        <v>0.30199999999999999</v>
      </c>
      <c r="AR57" s="19">
        <v>0.30599999999999999</v>
      </c>
      <c r="AS57" s="19">
        <v>0.32700000000000001</v>
      </c>
      <c r="AT57" s="19">
        <v>0.307</v>
      </c>
      <c r="AU57" s="19">
        <v>0.14099999999999999</v>
      </c>
      <c r="AV57" s="19">
        <v>0.439</v>
      </c>
      <c r="AW57" s="19">
        <v>0.25800000000000001</v>
      </c>
      <c r="AX57" s="5">
        <v>0.54</v>
      </c>
      <c r="AY57" s="5">
        <v>0.22</v>
      </c>
      <c r="AZ57" s="11">
        <v>0.37</v>
      </c>
      <c r="BA57" s="11">
        <v>0.67</v>
      </c>
      <c r="BB57" s="5">
        <v>0.71</v>
      </c>
      <c r="BC57" s="2"/>
      <c r="BD57" s="2"/>
      <c r="BE57" s="11">
        <v>0.21</v>
      </c>
    </row>
    <row r="58" spans="1:57" x14ac:dyDescent="0.35">
      <c r="A58" s="1" t="s">
        <v>88</v>
      </c>
      <c r="B58" s="5">
        <v>1.0443333333333333</v>
      </c>
      <c r="C58" s="5">
        <v>1.9419999999999999</v>
      </c>
      <c r="D58" s="5">
        <v>0.79766666666666663</v>
      </c>
      <c r="E58" s="5">
        <v>0.68233333333333335</v>
      </c>
      <c r="F58" s="5">
        <v>0.81033333333333335</v>
      </c>
      <c r="G58" s="5">
        <v>1.6870000000000001</v>
      </c>
      <c r="H58" s="5">
        <v>3.1856666666666666</v>
      </c>
      <c r="I58" s="5">
        <v>3.8513333333333333</v>
      </c>
      <c r="J58" s="5">
        <v>3.0240000000000005</v>
      </c>
      <c r="K58" s="5">
        <v>9.9060000000000006</v>
      </c>
      <c r="L58" s="5">
        <v>7.8416666666666659</v>
      </c>
      <c r="M58" s="5">
        <v>0.83033333333333337</v>
      </c>
      <c r="N58" s="3">
        <v>17.147999999999996</v>
      </c>
      <c r="O58" s="3">
        <v>12.056000000000003</v>
      </c>
      <c r="P58" s="3">
        <v>10.352207183278328</v>
      </c>
      <c r="Q58" s="3">
        <v>6.7505514834437079</v>
      </c>
      <c r="R58" s="3">
        <v>10.793453248119469</v>
      </c>
      <c r="S58" s="3">
        <v>23.016400000000001</v>
      </c>
      <c r="T58" s="3">
        <v>36.134659260151622</v>
      </c>
      <c r="U58" s="3">
        <v>28.753999999999998</v>
      </c>
      <c r="V58" s="3">
        <v>6.4364486244274817</v>
      </c>
      <c r="W58" s="3">
        <v>21.62676362141946</v>
      </c>
      <c r="X58" s="9">
        <v>12.911999999999999</v>
      </c>
      <c r="Y58" s="9">
        <v>10.173333333333334</v>
      </c>
      <c r="Z58" s="9">
        <v>8.3746666666666663</v>
      </c>
      <c r="AA58" s="9">
        <v>8.5186666666666664</v>
      </c>
      <c r="AB58" s="9">
        <v>5.9733333333333327</v>
      </c>
      <c r="AC58" s="9">
        <v>6.1853333333333325</v>
      </c>
      <c r="AD58" s="3">
        <v>4.2678697066225171</v>
      </c>
      <c r="AE58" s="3">
        <v>5.756183745583038</v>
      </c>
      <c r="AF58" s="3">
        <v>20.731767794632439</v>
      </c>
      <c r="AG58" s="10">
        <v>2.3748266666666669</v>
      </c>
      <c r="AH58" s="10">
        <v>4.7300266666666664</v>
      </c>
      <c r="AI58" s="10">
        <v>3.6211199999999999</v>
      </c>
      <c r="AJ58" s="10">
        <v>4.1044266666666669</v>
      </c>
      <c r="AK58" s="10">
        <v>6.0364266666666673</v>
      </c>
      <c r="AL58" s="2"/>
      <c r="AM58" s="10">
        <v>2.8875733333333335</v>
      </c>
      <c r="AN58" s="10">
        <v>4.1976533333333332</v>
      </c>
      <c r="AO58" s="10">
        <v>3.3230400000000002</v>
      </c>
      <c r="AP58" s="10">
        <v>6.3823466666666668</v>
      </c>
      <c r="AQ58" s="19">
        <v>4.3129999999999997</v>
      </c>
      <c r="AR58" s="19">
        <v>5.1630000000000003</v>
      </c>
      <c r="AS58" s="19">
        <v>5.95</v>
      </c>
      <c r="AT58" s="19">
        <v>3.8839999999999999</v>
      </c>
      <c r="AU58" s="19">
        <v>2.8140000000000001</v>
      </c>
      <c r="AV58" s="19">
        <v>26.43</v>
      </c>
      <c r="AW58" s="19">
        <v>5.6219999999999999</v>
      </c>
      <c r="AX58" s="5">
        <v>4.1500000000000004</v>
      </c>
      <c r="AY58" s="5">
        <v>7.73</v>
      </c>
      <c r="AZ58" s="11">
        <v>5.34</v>
      </c>
      <c r="BA58" s="11">
        <v>9.91</v>
      </c>
      <c r="BB58" s="5">
        <v>6.5</v>
      </c>
      <c r="BC58" s="2"/>
      <c r="BD58" s="2"/>
      <c r="BE58" s="11">
        <v>2.77</v>
      </c>
    </row>
    <row r="59" spans="1:57" x14ac:dyDescent="0.35">
      <c r="A59" s="1" t="s">
        <v>113</v>
      </c>
      <c r="B59" s="5">
        <v>1.2E-2</v>
      </c>
      <c r="C59" s="5" t="s">
        <v>94</v>
      </c>
      <c r="D59" s="5">
        <v>3.4000000000000002E-2</v>
      </c>
      <c r="E59" s="5" t="s">
        <v>94</v>
      </c>
      <c r="F59" s="5">
        <v>6.4000000000000001E-2</v>
      </c>
      <c r="G59" s="5">
        <v>3.4000000000000002E-2</v>
      </c>
      <c r="H59" s="5">
        <v>1.6E-2</v>
      </c>
      <c r="I59" s="5">
        <v>2.7E-2</v>
      </c>
      <c r="J59" s="5">
        <v>2.5999999999999999E-2</v>
      </c>
      <c r="K59" s="5">
        <v>3.1E-2</v>
      </c>
      <c r="L59" s="5">
        <v>3.4000000000000002E-2</v>
      </c>
      <c r="M59" s="5">
        <v>1.7999999999999999E-2</v>
      </c>
      <c r="N59" s="5">
        <v>0.23199999999999998</v>
      </c>
      <c r="O59" s="5">
        <v>0.35640000000000005</v>
      </c>
      <c r="P59" s="5">
        <v>0.17263961364136415</v>
      </c>
      <c r="Q59" s="5">
        <v>0.16070389403973512</v>
      </c>
      <c r="R59" s="5">
        <v>0.3335843503318584</v>
      </c>
      <c r="S59" s="5">
        <v>0.91080000000000017</v>
      </c>
      <c r="T59" s="5">
        <v>0.22389716130775153</v>
      </c>
      <c r="U59" s="5">
        <v>0.1144</v>
      </c>
      <c r="V59" s="5">
        <v>0.42525371188658673</v>
      </c>
      <c r="W59" s="5">
        <v>5.5149249030784699E-2</v>
      </c>
      <c r="X59" s="10">
        <v>0.12399999999999999</v>
      </c>
      <c r="Y59" s="10">
        <v>0.11599999999999999</v>
      </c>
      <c r="Z59" s="10">
        <v>9.1999999999999998E-2</v>
      </c>
      <c r="AA59" s="10">
        <v>9.9999999999999992E-2</v>
      </c>
      <c r="AB59" s="10">
        <v>0.12399999999999999</v>
      </c>
      <c r="AC59" s="10">
        <v>0.22800000000000004</v>
      </c>
      <c r="AD59" s="5">
        <v>0.18865779735099336</v>
      </c>
      <c r="AE59" s="5">
        <v>0.17342756183745583</v>
      </c>
      <c r="AF59" s="5">
        <v>3.7193698949824973E-2</v>
      </c>
      <c r="AG59" s="5" t="s">
        <v>94</v>
      </c>
      <c r="AH59" s="5" t="s">
        <v>94</v>
      </c>
      <c r="AI59" s="10">
        <v>2.5760000000000005E-2</v>
      </c>
      <c r="AJ59" s="5" t="s">
        <v>94</v>
      </c>
      <c r="AK59" s="5" t="s">
        <v>94</v>
      </c>
      <c r="AL59" s="2"/>
      <c r="AM59" s="5" t="s">
        <v>94</v>
      </c>
      <c r="AN59" s="10">
        <v>3.6799999999999999E-2</v>
      </c>
      <c r="AO59" s="5" t="s">
        <v>94</v>
      </c>
      <c r="AP59" s="5" t="s">
        <v>94</v>
      </c>
      <c r="AQ59" s="19">
        <v>3.7999999999999999E-2</v>
      </c>
      <c r="AR59" s="19">
        <v>4.5999999999999999E-2</v>
      </c>
      <c r="AS59" s="19">
        <v>5.0999999999999997E-2</v>
      </c>
      <c r="AT59" s="19">
        <v>4.8000000000000001E-2</v>
      </c>
      <c r="AU59" s="5" t="s">
        <v>94</v>
      </c>
      <c r="AV59" s="5" t="s">
        <v>94</v>
      </c>
      <c r="AW59" s="19">
        <v>3.0000000000000001E-3</v>
      </c>
      <c r="AX59" s="5">
        <v>0.03</v>
      </c>
      <c r="AY59" s="5">
        <v>0.02</v>
      </c>
      <c r="AZ59" s="5" t="s">
        <v>94</v>
      </c>
      <c r="BA59" s="5" t="s">
        <v>94</v>
      </c>
      <c r="BB59" s="5">
        <v>0.04</v>
      </c>
      <c r="BC59" s="2"/>
      <c r="BD59" s="2"/>
      <c r="BE59" s="5" t="s">
        <v>94</v>
      </c>
    </row>
    <row r="60" spans="1:57" x14ac:dyDescent="0.35">
      <c r="A60" s="1" t="s">
        <v>114</v>
      </c>
      <c r="B60" s="5">
        <v>0.104</v>
      </c>
      <c r="C60" s="5">
        <v>0.16700000000000001</v>
      </c>
      <c r="D60" s="5">
        <v>0.13800000000000001</v>
      </c>
      <c r="E60" s="5">
        <v>0.121</v>
      </c>
      <c r="F60" s="5">
        <v>0.18</v>
      </c>
      <c r="G60" s="5">
        <v>0.13400000000000001</v>
      </c>
      <c r="H60" s="5">
        <v>0.11</v>
      </c>
      <c r="I60" s="5">
        <v>0.13900000000000001</v>
      </c>
      <c r="J60" s="5">
        <v>0.12</v>
      </c>
      <c r="K60" s="5">
        <v>0.14299999999999999</v>
      </c>
      <c r="L60" s="5">
        <v>8.8999999999999996E-2</v>
      </c>
      <c r="M60" s="5">
        <v>0.13900000000000001</v>
      </c>
      <c r="N60" s="5">
        <v>0.436</v>
      </c>
      <c r="O60" s="5">
        <v>0.35640000000000005</v>
      </c>
      <c r="P60" s="5">
        <v>0.45148509042904295</v>
      </c>
      <c r="Q60" s="5">
        <v>0.46163949889624722</v>
      </c>
      <c r="R60" s="5">
        <v>0.46777032842920357</v>
      </c>
      <c r="S60" s="5">
        <v>0.36080000000000007</v>
      </c>
      <c r="T60" s="5">
        <v>0.39865175523199703</v>
      </c>
      <c r="U60" s="5">
        <v>0.36080000000000007</v>
      </c>
      <c r="V60" s="5">
        <v>0.67363344078516907</v>
      </c>
      <c r="W60" s="5">
        <v>0.32726245583614633</v>
      </c>
      <c r="X60" s="10">
        <v>0.47599999999999992</v>
      </c>
      <c r="Y60" s="10">
        <v>0.46799999999999997</v>
      </c>
      <c r="Z60" s="10">
        <v>0.432</v>
      </c>
      <c r="AA60" s="10">
        <v>0.46399999999999997</v>
      </c>
      <c r="AB60" s="10">
        <v>1.6200000000000003</v>
      </c>
      <c r="AC60" s="10">
        <v>0.58799999999999997</v>
      </c>
      <c r="AD60" s="5">
        <v>8.2223633953642388</v>
      </c>
      <c r="AE60" s="5">
        <v>10.496395759717315</v>
      </c>
      <c r="AF60" s="5">
        <v>5.9470536756126018</v>
      </c>
      <c r="AG60" s="10">
        <v>1.1776</v>
      </c>
      <c r="AH60" s="10">
        <v>3.2383999999999999</v>
      </c>
      <c r="AI60" s="10">
        <v>1.3174399999999999</v>
      </c>
      <c r="AJ60" s="10">
        <v>2.4177600000000004</v>
      </c>
      <c r="AK60" s="10">
        <v>2.0608000000000004</v>
      </c>
      <c r="AL60" s="2"/>
      <c r="AM60" s="10">
        <v>1.4057599999999999</v>
      </c>
      <c r="AN60" s="10">
        <v>2.2631999999999999</v>
      </c>
      <c r="AO60" s="10">
        <v>2.5134400000000001</v>
      </c>
      <c r="AP60" s="10">
        <v>5.7003199999999996</v>
      </c>
      <c r="AQ60" s="19">
        <v>2.2679999999999998</v>
      </c>
      <c r="AR60" s="19">
        <v>2.4660000000000002</v>
      </c>
      <c r="AS60" s="19">
        <v>2.2320000000000002</v>
      </c>
      <c r="AT60" s="19">
        <v>3.552</v>
      </c>
      <c r="AU60" s="19">
        <v>1.67</v>
      </c>
      <c r="AV60" s="19">
        <v>2.7639999999999998</v>
      </c>
      <c r="AW60" s="19">
        <v>2.8069999999999999</v>
      </c>
      <c r="AX60" s="5">
        <v>2.88</v>
      </c>
      <c r="AY60" s="5">
        <v>3.5</v>
      </c>
      <c r="AZ60" s="12">
        <v>2.2000000000000002</v>
      </c>
      <c r="BA60" s="12">
        <v>1.97</v>
      </c>
      <c r="BB60" s="5">
        <v>2.14</v>
      </c>
      <c r="BC60" s="2"/>
      <c r="BD60" s="2"/>
      <c r="BE60" s="12">
        <v>1.61</v>
      </c>
    </row>
    <row r="61" spans="1:57" x14ac:dyDescent="0.35">
      <c r="A61" s="1" t="s">
        <v>115</v>
      </c>
      <c r="B61" s="5">
        <v>0.27200000000000002</v>
      </c>
      <c r="C61" s="5">
        <v>0.23699999999999999</v>
      </c>
      <c r="D61" s="5">
        <v>3.5000000000000003E-2</v>
      </c>
      <c r="E61" s="5">
        <v>0.17100000000000001</v>
      </c>
      <c r="F61" s="5">
        <v>0.107</v>
      </c>
      <c r="G61" s="5">
        <v>0.26400000000000001</v>
      </c>
      <c r="H61" s="5">
        <v>6.4000000000000001E-2</v>
      </c>
      <c r="I61" s="5">
        <v>3.3000000000000002E-2</v>
      </c>
      <c r="J61" s="5">
        <v>0.64800000000000002</v>
      </c>
      <c r="K61" s="5">
        <v>0.23</v>
      </c>
      <c r="L61" s="5">
        <v>6.7000000000000004E-2</v>
      </c>
      <c r="M61" s="5">
        <v>0.11</v>
      </c>
      <c r="N61" s="5">
        <v>0.16</v>
      </c>
      <c r="O61" s="5">
        <v>0.10120000000000001</v>
      </c>
      <c r="P61" s="5">
        <v>0.11132886380638066</v>
      </c>
      <c r="Q61" s="5">
        <v>0.10894714128035321</v>
      </c>
      <c r="R61" s="5">
        <v>0.11466097798672567</v>
      </c>
      <c r="S61" s="5">
        <v>0.1188</v>
      </c>
      <c r="T61" s="5">
        <v>9.5313891829911804E-2</v>
      </c>
      <c r="U61" s="5">
        <v>0.1188</v>
      </c>
      <c r="V61" s="5">
        <v>0.16991518625954197</v>
      </c>
      <c r="W61" s="5">
        <v>7.8780946584996306E-2</v>
      </c>
      <c r="X61" s="10">
        <v>9.9999999999999992E-2</v>
      </c>
      <c r="Y61" s="10">
        <v>9.9999999999999992E-2</v>
      </c>
      <c r="Z61" s="10">
        <v>9.6000000000000002E-2</v>
      </c>
      <c r="AA61" s="10">
        <v>9.9999999999999992E-2</v>
      </c>
      <c r="AB61" s="10">
        <v>0.38800000000000001</v>
      </c>
      <c r="AC61" s="10">
        <v>0.13199999999999998</v>
      </c>
      <c r="AD61" s="5">
        <v>1.2527277019867546</v>
      </c>
      <c r="AE61" s="5">
        <v>3.36678445229682</v>
      </c>
      <c r="AF61" s="5">
        <v>1.7152858809801634</v>
      </c>
      <c r="AG61" s="10">
        <v>0.17664000000000002</v>
      </c>
      <c r="AH61" s="10">
        <v>0.46</v>
      </c>
      <c r="AI61" s="10">
        <v>0.20976000000000003</v>
      </c>
      <c r="AJ61" s="10">
        <v>0.34223999999999999</v>
      </c>
      <c r="AK61" s="10">
        <v>0.31647999999999998</v>
      </c>
      <c r="AL61" s="2"/>
      <c r="AM61" s="10">
        <v>0.19872000000000001</v>
      </c>
      <c r="AN61" s="10">
        <v>0.32383999999999996</v>
      </c>
      <c r="AO61" s="10">
        <v>0.34959999999999997</v>
      </c>
      <c r="AP61" s="10">
        <v>0.35328000000000004</v>
      </c>
      <c r="AQ61" s="19">
        <v>0.55900000000000005</v>
      </c>
      <c r="AR61" s="19">
        <v>0.623</v>
      </c>
      <c r="AS61" s="19">
        <v>0.52500000000000002</v>
      </c>
      <c r="AT61" s="19">
        <v>0.90300000000000002</v>
      </c>
      <c r="AU61" s="19">
        <v>0.33300000000000002</v>
      </c>
      <c r="AV61" s="19">
        <v>0.74399999999999999</v>
      </c>
      <c r="AW61" s="19">
        <v>0.68600000000000005</v>
      </c>
      <c r="AX61" s="5">
        <v>0.49</v>
      </c>
      <c r="AY61" s="5">
        <v>0.61</v>
      </c>
      <c r="AZ61" s="11">
        <v>0.39</v>
      </c>
      <c r="BA61" s="11">
        <v>0.54</v>
      </c>
      <c r="BB61" s="5">
        <v>0.55000000000000004</v>
      </c>
      <c r="BC61" s="2"/>
      <c r="BD61" s="2"/>
      <c r="BE61" s="11">
        <v>0.32</v>
      </c>
    </row>
    <row r="62" spans="1:57" x14ac:dyDescent="0.35">
      <c r="A62" s="1" t="s">
        <v>116</v>
      </c>
      <c r="B62" s="5">
        <f t="shared" ref="B62:G62" si="7">(B41/0.2446)/(B45/0.154)</f>
        <v>0.56891507157000853</v>
      </c>
      <c r="C62" s="5">
        <f t="shared" si="7"/>
        <v>0.60064970939868734</v>
      </c>
      <c r="D62" s="5">
        <f t="shared" si="7"/>
        <v>0.62830144616980133</v>
      </c>
      <c r="E62" s="5">
        <f t="shared" si="7"/>
        <v>0.62431493889107836</v>
      </c>
      <c r="F62" s="5">
        <f t="shared" si="7"/>
        <v>0.5666721290740907</v>
      </c>
      <c r="G62" s="5">
        <f t="shared" si="7"/>
        <v>0.61216744215777408</v>
      </c>
      <c r="H62" s="5">
        <f>(H41/0.2446)/(H45/0.154)</f>
        <v>0.56775539239900918</v>
      </c>
      <c r="I62" s="5">
        <f>(I41/0.2446)/(I45/0.154)</f>
        <v>0.60525703826505728</v>
      </c>
      <c r="J62" s="5">
        <f t="shared" ref="J62" si="8">(J41/0.2446)/(J45/0.154)</f>
        <v>0.60153881511419338</v>
      </c>
      <c r="K62" s="5">
        <f>(K41/0.2446)/(K45/0.154)</f>
        <v>0.69556548649752092</v>
      </c>
      <c r="L62" s="5">
        <f t="shared" ref="L62:M62" si="9">(L41/0.2446)/(L45/0.154)</f>
        <v>0.60339554857359912</v>
      </c>
      <c r="M62" s="5">
        <f t="shared" si="9"/>
        <v>0.56361417765802624</v>
      </c>
      <c r="N62" s="5">
        <f t="shared" ref="N62:AB62" si="10">(N41/0.2446)/(N45/0.154)</f>
        <v>1.0864856335442039</v>
      </c>
      <c r="O62" s="5">
        <f t="shared" si="10"/>
        <v>1.3164349959116926</v>
      </c>
      <c r="P62" s="5">
        <f t="shared" si="10"/>
        <v>0.95867640519713937</v>
      </c>
      <c r="Q62" s="5">
        <f t="shared" si="10"/>
        <v>0.9726392364757539</v>
      </c>
      <c r="R62" s="5">
        <f t="shared" si="10"/>
        <v>1.1291838868620887</v>
      </c>
      <c r="S62" s="5">
        <f t="shared" si="10"/>
        <v>1.0020124289334842</v>
      </c>
      <c r="T62" s="5">
        <f t="shared" si="10"/>
        <v>0.9864514327825944</v>
      </c>
      <c r="U62" s="5">
        <f t="shared" si="10"/>
        <v>0.97758876068119271</v>
      </c>
      <c r="V62" s="5">
        <f t="shared" si="10"/>
        <v>0.99510544503873477</v>
      </c>
      <c r="W62" s="5">
        <f t="shared" si="10"/>
        <v>1.0370354740604582</v>
      </c>
      <c r="X62" s="5">
        <f t="shared" si="10"/>
        <v>0.97792797805377207</v>
      </c>
      <c r="Y62" s="5">
        <f t="shared" si="10"/>
        <v>1.0223621718480889</v>
      </c>
      <c r="Z62" s="5">
        <f t="shared" si="10"/>
        <v>0.84483250044844826</v>
      </c>
      <c r="AA62" s="5">
        <f t="shared" si="10"/>
        <v>0.84434422781065199</v>
      </c>
      <c r="AB62" s="5">
        <f t="shared" si="10"/>
        <v>1.0503547349505304</v>
      </c>
      <c r="AC62" s="5">
        <f t="shared" ref="AC62:AF62" si="11">(AC41/0.2446)/(AC45/0.154)</f>
        <v>0.88088866111917874</v>
      </c>
      <c r="AD62" s="5">
        <f t="shared" si="11"/>
        <v>5.1814325892918145</v>
      </c>
      <c r="AE62" s="5">
        <f t="shared" si="11"/>
        <v>2.9356893735550362</v>
      </c>
      <c r="AF62" s="5">
        <f t="shared" si="11"/>
        <v>2.9588890850575069</v>
      </c>
      <c r="AG62" s="5">
        <f t="shared" ref="AG62:AK62" si="12">(AG41/0.2446)/(AG45/0.154)</f>
        <v>1.6321678694585655</v>
      </c>
      <c r="AH62" s="5">
        <f t="shared" si="12"/>
        <v>1.7214982691337737</v>
      </c>
      <c r="AI62" s="5">
        <f t="shared" si="12"/>
        <v>1.6910073513721304</v>
      </c>
      <c r="AJ62" s="5">
        <f t="shared" si="12"/>
        <v>1.7311008837354556</v>
      </c>
      <c r="AK62" s="5">
        <f t="shared" si="12"/>
        <v>1.6790171265672329</v>
      </c>
      <c r="AL62" s="5"/>
      <c r="AM62" s="5">
        <f t="shared" ref="AM62:BB62" si="13">(AM41/0.2446)/(AM45/0.154)</f>
        <v>1.5666182591676241</v>
      </c>
      <c r="AN62" s="5">
        <f t="shared" si="13"/>
        <v>1.7597521314727196</v>
      </c>
      <c r="AO62" s="5">
        <f t="shared" si="13"/>
        <v>1.7889733260204852</v>
      </c>
      <c r="AP62" s="5">
        <f>(AP41/0.2446)/(AP45/0.154)</f>
        <v>4.8115364244028074</v>
      </c>
      <c r="AQ62" s="5">
        <f t="shared" si="13"/>
        <v>2.1550550945432461</v>
      </c>
      <c r="AR62" s="5">
        <f t="shared" si="13"/>
        <v>2.031741453291783</v>
      </c>
      <c r="AS62" s="5">
        <f t="shared" si="13"/>
        <v>1.9979224387105934</v>
      </c>
      <c r="AT62" s="5">
        <f t="shared" si="13"/>
        <v>2.1354978477814583</v>
      </c>
      <c r="AU62" s="5">
        <f t="shared" ref="AU62:AZ62" si="14">(AU41/0.2446)/(AU45/0.154)</f>
        <v>1.6082834775709787</v>
      </c>
      <c r="AV62" s="5">
        <f t="shared" si="14"/>
        <v>1.7294340374174293</v>
      </c>
      <c r="AW62" s="5">
        <f t="shared" si="14"/>
        <v>1.2878851449056177</v>
      </c>
      <c r="AX62" s="5">
        <f t="shared" si="14"/>
        <v>1.9235284117127984</v>
      </c>
      <c r="AY62" s="5">
        <f t="shared" si="14"/>
        <v>1.9131038654106787</v>
      </c>
      <c r="AZ62" s="5">
        <f t="shared" si="14"/>
        <v>1.8700351431990598</v>
      </c>
      <c r="BA62" s="5">
        <f t="shared" si="13"/>
        <v>2.1533452856939244</v>
      </c>
      <c r="BB62" s="5">
        <f t="shared" si="13"/>
        <v>2.0870696548203629</v>
      </c>
      <c r="BC62" s="5"/>
      <c r="BD62" s="5"/>
      <c r="BE62" s="5">
        <f>(BE41/0.2446)/(BE45/0.154)</f>
        <v>1.0415952311871917</v>
      </c>
    </row>
    <row r="63" spans="1:57" x14ac:dyDescent="0.35">
      <c r="A63" s="1" t="s">
        <v>117</v>
      </c>
      <c r="B63" s="5">
        <f t="shared" ref="B63:G63" si="15">(B47/0.2043)/(B53/0.1651)</f>
        <v>0.99662973118762943</v>
      </c>
      <c r="C63" s="5">
        <f t="shared" si="15"/>
        <v>1.197126342029597</v>
      </c>
      <c r="D63" s="5">
        <f t="shared" si="15"/>
        <v>1.0562907504070798</v>
      </c>
      <c r="E63" s="5">
        <f t="shared" si="15"/>
        <v>1.0306142868977919</v>
      </c>
      <c r="F63" s="5">
        <f t="shared" si="15"/>
        <v>1.093638998179068</v>
      </c>
      <c r="G63" s="5">
        <f t="shared" si="15"/>
        <v>0.98840973878879812</v>
      </c>
      <c r="H63" s="5">
        <f>(H47/0.2043)/(H53/0.1651)</f>
        <v>0.96909225712742975</v>
      </c>
      <c r="I63" s="5">
        <f>(I47/0.2043)/(I53/0.1651)</f>
        <v>1.0119618082702913</v>
      </c>
      <c r="J63" s="5">
        <f t="shared" ref="J63" si="16">(J47/0.2043)/(J53/0.1651)</f>
        <v>1.0379913496512083</v>
      </c>
      <c r="K63" s="5">
        <f>(K47/0.2043)/(K53/0.1651)</f>
        <v>1.0326636977545807</v>
      </c>
      <c r="L63" s="5">
        <f t="shared" ref="L63:M63" si="17">(L47/0.2043)/(L53/0.1651)</f>
        <v>1.1553635760587755</v>
      </c>
      <c r="M63" s="5">
        <f t="shared" si="17"/>
        <v>1.1244482441161521</v>
      </c>
      <c r="N63" s="5">
        <f t="shared" ref="N63:AB63" si="18">(N47/0.2043)/(N53/0.1651)</f>
        <v>1.1091107514958993</v>
      </c>
      <c r="O63" s="5">
        <f t="shared" si="18"/>
        <v>1.1161872576485008</v>
      </c>
      <c r="P63" s="5">
        <f t="shared" si="18"/>
        <v>1.1005117721414013</v>
      </c>
      <c r="Q63" s="5">
        <f t="shared" si="18"/>
        <v>1.1106582158100542</v>
      </c>
      <c r="R63" s="5">
        <f t="shared" si="18"/>
        <v>1.1449464259645687</v>
      </c>
      <c r="S63" s="5">
        <f t="shared" si="18"/>
        <v>1.2082650205057288</v>
      </c>
      <c r="T63" s="5">
        <f t="shared" si="18"/>
        <v>1.0837192155019013</v>
      </c>
      <c r="U63" s="5">
        <f t="shared" si="18"/>
        <v>1.1683739362737291</v>
      </c>
      <c r="V63" s="5">
        <f t="shared" si="18"/>
        <v>1.179359276884175</v>
      </c>
      <c r="W63" s="5">
        <f t="shared" si="18"/>
        <v>1.0299686006522524</v>
      </c>
      <c r="X63" s="5">
        <f t="shared" si="18"/>
        <v>1.199102514774353</v>
      </c>
      <c r="Y63" s="5">
        <f t="shared" si="18"/>
        <v>1.1542394613373446</v>
      </c>
      <c r="Z63" s="5">
        <f t="shared" si="18"/>
        <v>1.1945377961961354</v>
      </c>
      <c r="AA63" s="5">
        <f t="shared" si="18"/>
        <v>1.188541581862643</v>
      </c>
      <c r="AB63" s="5">
        <f t="shared" si="18"/>
        <v>1.2310712888967601</v>
      </c>
      <c r="AC63" s="5">
        <f t="shared" ref="AC63:AF63" si="19">(AC47/0.2043)/(AC53/0.1651)</f>
        <v>1.1608856220473307</v>
      </c>
      <c r="AD63" s="5">
        <f t="shared" si="19"/>
        <v>3.2777379536336197</v>
      </c>
      <c r="AE63" s="5">
        <f t="shared" si="19"/>
        <v>1.798567153557511</v>
      </c>
      <c r="AF63" s="5">
        <f t="shared" si="19"/>
        <v>1.9928819490781955</v>
      </c>
      <c r="AG63" s="5">
        <f t="shared" ref="AG63:AK63" si="20">(AG47/0.2043)/(AG53/0.1651)</f>
        <v>1.5876373068374747</v>
      </c>
      <c r="AH63" s="5">
        <f t="shared" si="20"/>
        <v>1.6324662841023261</v>
      </c>
      <c r="AI63" s="5">
        <f t="shared" si="20"/>
        <v>1.6640774298285459</v>
      </c>
      <c r="AJ63" s="5">
        <f t="shared" si="20"/>
        <v>1.5357971029964015</v>
      </c>
      <c r="AK63" s="5">
        <f t="shared" si="20"/>
        <v>1.5856641958841093</v>
      </c>
      <c r="AL63" s="5"/>
      <c r="AM63" s="5">
        <f t="shared" ref="AM63:BB63" si="21">(AM47/0.2043)/(AM53/0.1651)</f>
        <v>1.5884313998468591</v>
      </c>
      <c r="AN63" s="5">
        <f t="shared" si="21"/>
        <v>1.4888154674498291</v>
      </c>
      <c r="AO63" s="5">
        <f t="shared" si="21"/>
        <v>1.5087667519864414</v>
      </c>
      <c r="AP63" s="5">
        <f>(AP47/0.2043)/(AP53/0.1651)</f>
        <v>1.4478123162314682</v>
      </c>
      <c r="AQ63" s="5">
        <f t="shared" si="21"/>
        <v>1.6428604928768935</v>
      </c>
      <c r="AR63" s="5">
        <f t="shared" si="21"/>
        <v>1.6425194604421025</v>
      </c>
      <c r="AS63" s="5">
        <f t="shared" si="21"/>
        <v>1.6648853488640936</v>
      </c>
      <c r="AT63" s="5">
        <f t="shared" si="21"/>
        <v>1.5876650893443902</v>
      </c>
      <c r="AU63" s="5">
        <f t="shared" ref="AU63:AZ63" si="22">(AU47/0.2043)/(AU53/0.1651)</f>
        <v>2.2141379331144431</v>
      </c>
      <c r="AV63" s="5">
        <f t="shared" si="22"/>
        <v>1.6998993909680427</v>
      </c>
      <c r="AW63" s="5">
        <f t="shared" si="22"/>
        <v>1.3941429506202423</v>
      </c>
      <c r="AX63" s="5">
        <f t="shared" si="22"/>
        <v>1.9928526961587993</v>
      </c>
      <c r="AY63" s="5">
        <f t="shared" si="22"/>
        <v>1.9192976015663239</v>
      </c>
      <c r="AZ63" s="5">
        <f t="shared" si="22"/>
        <v>2.003666488841958</v>
      </c>
      <c r="BA63" s="5">
        <f t="shared" si="21"/>
        <v>1.5693272069852997</v>
      </c>
      <c r="BB63" s="5">
        <f t="shared" si="21"/>
        <v>1.5909175301549601</v>
      </c>
      <c r="BC63" s="5"/>
      <c r="BD63" s="5"/>
      <c r="BE63" s="5">
        <f>(BE47/0.2043)/(BE53/0.1651)</f>
        <v>1.2646932753704949</v>
      </c>
    </row>
    <row r="64" spans="1:57" x14ac:dyDescent="0.35">
      <c r="A64" s="1" t="s">
        <v>118</v>
      </c>
      <c r="B64" s="5">
        <f t="shared" ref="B64:G64" si="23">(B46/0.05802)/SQRT((B45/0.154)*(B47/0.2043))</f>
        <v>1.2133016280698734</v>
      </c>
      <c r="C64" s="5">
        <f t="shared" si="23"/>
        <v>0.94155838862640606</v>
      </c>
      <c r="D64" s="5">
        <f t="shared" si="23"/>
        <v>0.73355033832945737</v>
      </c>
      <c r="E64" s="5">
        <f t="shared" si="23"/>
        <v>1.2007159721023053</v>
      </c>
      <c r="F64" s="5">
        <f t="shared" si="23"/>
        <v>0.85958989257332119</v>
      </c>
      <c r="G64" s="5">
        <f t="shared" si="23"/>
        <v>0.94603391750355204</v>
      </c>
      <c r="H64" s="5">
        <f>(H46/0.05802)/SQRT((H45/0.154)*(H47/0.2043))</f>
        <v>1.0073673614161469</v>
      </c>
      <c r="I64" s="5">
        <f>(I46/0.05802)/SQRT((I45/0.154)*(I47/0.2043))</f>
        <v>1.2664320695497102</v>
      </c>
      <c r="J64" s="5">
        <f t="shared" ref="J64" si="24">(J46/0.05802)/SQRT((J45/0.154)*(J47/0.2043))</f>
        <v>0.85475412629685521</v>
      </c>
      <c r="K64" s="5">
        <f>(K46/0.05802)/SQRT((K45/0.154)*(K47/0.2043))</f>
        <v>0.90680430662596534</v>
      </c>
      <c r="L64" s="5">
        <f t="shared" ref="L64:M64" si="25">(L46/0.05802)/SQRT((L45/0.154)*(L47/0.2043))</f>
        <v>0.98026791499135624</v>
      </c>
      <c r="M64" s="5">
        <f t="shared" si="25"/>
        <v>0.86437667573701493</v>
      </c>
      <c r="N64" s="5">
        <f t="shared" ref="N64:AB64" si="26">(N46/0.05802)/SQRT((N45/0.154)*(N47/0.2043))</f>
        <v>0.9970897835539656</v>
      </c>
      <c r="O64" s="5">
        <f t="shared" si="26"/>
        <v>1.0252322339011597</v>
      </c>
      <c r="P64" s="5">
        <f t="shared" si="26"/>
        <v>1.0154864310726059</v>
      </c>
      <c r="Q64" s="5">
        <f t="shared" si="26"/>
        <v>0.98548747210030119</v>
      </c>
      <c r="R64" s="5">
        <f t="shared" si="26"/>
        <v>1.0135260033333495</v>
      </c>
      <c r="S64" s="5">
        <f t="shared" si="26"/>
        <v>0.97362339964285427</v>
      </c>
      <c r="T64" s="5">
        <f t="shared" si="26"/>
        <v>0.91321465410239178</v>
      </c>
      <c r="U64" s="5">
        <f t="shared" si="26"/>
        <v>0.95279276081502795</v>
      </c>
      <c r="V64" s="5">
        <f t="shared" si="26"/>
        <v>0.89448716954136387</v>
      </c>
      <c r="W64" s="5">
        <f t="shared" si="26"/>
        <v>0.99490856116447013</v>
      </c>
      <c r="X64" s="5">
        <f t="shared" si="26"/>
        <v>0.85719537492090558</v>
      </c>
      <c r="Y64" s="5">
        <f t="shared" si="26"/>
        <v>0.94227436517352858</v>
      </c>
      <c r="Z64" s="5">
        <f t="shared" si="26"/>
        <v>0.97831135231370225</v>
      </c>
      <c r="AA64" s="5">
        <f t="shared" si="26"/>
        <v>0.96003848456059493</v>
      </c>
      <c r="AB64" s="5">
        <f t="shared" si="26"/>
        <v>1.0058090032830571</v>
      </c>
      <c r="AC64" s="5">
        <f t="shared" ref="AC64:AF64" si="27">(AC46/0.05802)/SQRT((AC45/0.154)*(AC47/0.2043))</f>
        <v>0.83095599386731289</v>
      </c>
      <c r="AD64" s="5">
        <f t="shared" si="27"/>
        <v>0.85846954426087863</v>
      </c>
      <c r="AE64" s="5">
        <f t="shared" si="27"/>
        <v>0.4607344708390903</v>
      </c>
      <c r="AF64" s="5">
        <f t="shared" si="27"/>
        <v>0.67064371165793335</v>
      </c>
      <c r="AG64" s="5">
        <f t="shared" ref="AG64:AK64" si="28">(AG46/0.05802)/SQRT((AG45/0.154)*(AG47/0.2043))</f>
        <v>1.1843523111150041</v>
      </c>
      <c r="AH64" s="5">
        <f t="shared" si="28"/>
        <v>1.1308768055334821</v>
      </c>
      <c r="AI64" s="5">
        <f t="shared" si="28"/>
        <v>1.2213927159292948</v>
      </c>
      <c r="AJ64" s="5">
        <f t="shared" si="28"/>
        <v>1.0905960990293759</v>
      </c>
      <c r="AK64" s="5">
        <f t="shared" si="28"/>
        <v>1.1818984003862683</v>
      </c>
      <c r="AL64" s="5"/>
      <c r="AM64" s="5">
        <f t="shared" ref="AM64:BB64" si="29">(AM46/0.05802)/SQRT((AM45/0.154)*(AM47/0.2043))</f>
        <v>1.1237294748405395</v>
      </c>
      <c r="AN64" s="5">
        <f t="shared" si="29"/>
        <v>1.1084498906145792</v>
      </c>
      <c r="AO64" s="5">
        <f t="shared" si="29"/>
        <v>1.0946531796029395</v>
      </c>
      <c r="AP64" s="5">
        <f>(AP46/0.05802)/SQRT((AP45/0.154)*(AP47/0.2043))</f>
        <v>0.52671682822805288</v>
      </c>
      <c r="AQ64" s="5">
        <f t="shared" si="29"/>
        <v>0.93581096793245988</v>
      </c>
      <c r="AR64" s="5">
        <f t="shared" si="29"/>
        <v>0.93064887333657487</v>
      </c>
      <c r="AS64" s="5">
        <f t="shared" si="29"/>
        <v>0.93286274273954051</v>
      </c>
      <c r="AT64" s="5">
        <f t="shared" si="29"/>
        <v>0.88791693750717049</v>
      </c>
      <c r="AU64" s="5">
        <f t="shared" ref="AU64:AZ64" si="30">(AU46/0.05802)/SQRT((AU45/0.154)*(AU47/0.2043))</f>
        <v>0.96279993364231264</v>
      </c>
      <c r="AV64" s="5">
        <f t="shared" si="30"/>
        <v>0.86952028664872361</v>
      </c>
      <c r="AW64" s="5">
        <f t="shared" si="30"/>
        <v>0.93420057094047171</v>
      </c>
      <c r="AX64" s="5">
        <f t="shared" si="30"/>
        <v>1.0537804759732421</v>
      </c>
      <c r="AY64" s="5">
        <f t="shared" si="30"/>
        <v>1.0832530365096711</v>
      </c>
      <c r="AZ64" s="5">
        <f t="shared" si="30"/>
        <v>1.0201212879332928</v>
      </c>
      <c r="BA64" s="5">
        <f t="shared" si="29"/>
        <v>0.93936200567075112</v>
      </c>
      <c r="BB64" s="5">
        <f t="shared" si="29"/>
        <v>0.92140327258158161</v>
      </c>
      <c r="BC64" s="5"/>
      <c r="BD64" s="5"/>
      <c r="BE64" s="5">
        <f>(BE46/0.05802)/SQRT((BE45/0.154)*(BE47/0.2043))</f>
        <v>0.95391241911948554</v>
      </c>
    </row>
    <row r="65" spans="1:57" x14ac:dyDescent="0.35">
      <c r="A65" s="21" t="s">
        <v>119</v>
      </c>
      <c r="B65" s="22">
        <f t="shared" ref="B65:AK65" si="31">(B38/0.6175)/SQRT((B60/0.0813)*(B41/0.6139))</f>
        <v>1.63840090131696</v>
      </c>
      <c r="C65" s="22">
        <f t="shared" si="31"/>
        <v>1.5337279830372597</v>
      </c>
      <c r="D65" s="22">
        <f t="shared" si="31"/>
        <v>1.5190215980605928</v>
      </c>
      <c r="E65" s="22">
        <f t="shared" si="31"/>
        <v>1.488848399126542</v>
      </c>
      <c r="F65" s="22">
        <f t="shared" si="31"/>
        <v>1.5939769549810294</v>
      </c>
      <c r="G65" s="22">
        <f t="shared" si="31"/>
        <v>1.5674015983741463</v>
      </c>
      <c r="H65" s="22">
        <f t="shared" si="31"/>
        <v>1.4956004454833154</v>
      </c>
      <c r="I65" s="22">
        <f t="shared" si="31"/>
        <v>1.4827564584448429</v>
      </c>
      <c r="J65" s="22">
        <f t="shared" si="31"/>
        <v>1.6500519009766785</v>
      </c>
      <c r="K65" s="22">
        <f t="shared" si="31"/>
        <v>1.4729925598356113</v>
      </c>
      <c r="L65" s="22">
        <f t="shared" si="31"/>
        <v>1.590670144998851</v>
      </c>
      <c r="M65" s="22">
        <f t="shared" si="31"/>
        <v>1.5483985594970169</v>
      </c>
      <c r="N65" s="22">
        <f t="shared" si="31"/>
        <v>0.84489865058048474</v>
      </c>
      <c r="O65" s="22">
        <f t="shared" si="31"/>
        <v>0.90266962370199655</v>
      </c>
      <c r="P65" s="22">
        <f t="shared" si="31"/>
        <v>1.013703721405707</v>
      </c>
      <c r="Q65" s="22">
        <f t="shared" si="31"/>
        <v>0.96953847248545089</v>
      </c>
      <c r="R65" s="22">
        <f t="shared" si="31"/>
        <v>0.90603782538144684</v>
      </c>
      <c r="S65" s="22">
        <f t="shared" si="31"/>
        <v>1.1027493783874192</v>
      </c>
      <c r="T65" s="22">
        <f t="shared" si="31"/>
        <v>1.1393375550705309</v>
      </c>
      <c r="U65" s="22">
        <f t="shared" si="31"/>
        <v>1.0354483244514567</v>
      </c>
      <c r="V65" s="22">
        <f t="shared" si="31"/>
        <v>1.0478703479237266</v>
      </c>
      <c r="W65" s="22">
        <f t="shared" si="31"/>
        <v>1.1316661850228635</v>
      </c>
      <c r="X65" s="22">
        <f t="shared" si="31"/>
        <v>1.1162485119831003</v>
      </c>
      <c r="Y65" s="22">
        <f t="shared" si="31"/>
        <v>1.0747445677145671</v>
      </c>
      <c r="Z65" s="22">
        <f t="shared" si="31"/>
        <v>1.1863420983644157</v>
      </c>
      <c r="AA65" s="22">
        <f t="shared" si="31"/>
        <v>1.1695410017839503</v>
      </c>
      <c r="AB65" s="22">
        <f t="shared" si="31"/>
        <v>1.0932094573056146</v>
      </c>
      <c r="AC65" s="22">
        <f t="shared" si="31"/>
        <v>1.2899892931084427</v>
      </c>
      <c r="AD65" s="22">
        <f t="shared" si="31"/>
        <v>7.1030006185623523E-2</v>
      </c>
      <c r="AE65" s="22">
        <f t="shared" si="31"/>
        <v>0.16146084347227596</v>
      </c>
      <c r="AF65" s="22">
        <f t="shared" si="31"/>
        <v>0.24565952173643107</v>
      </c>
      <c r="AG65" s="22">
        <f t="shared" si="31"/>
        <v>0.87526917457627551</v>
      </c>
      <c r="AH65" s="22">
        <f t="shared" si="31"/>
        <v>0.88701088650995596</v>
      </c>
      <c r="AI65" s="22">
        <f t="shared" si="31"/>
        <v>0.96211019186180269</v>
      </c>
      <c r="AJ65" s="22">
        <f t="shared" si="31"/>
        <v>0.83343696039392168</v>
      </c>
      <c r="AK65" s="22">
        <f t="shared" si="31"/>
        <v>0.89098049046877326</v>
      </c>
      <c r="AL65" s="22"/>
      <c r="AM65" s="22">
        <f t="shared" ref="AM65:BB65" si="32">(AM38/0.6175)/SQRT((AM60/0.0813)*(AM41/0.6139))</f>
        <v>0.96958692046161365</v>
      </c>
      <c r="AN65" s="22">
        <f t="shared" si="32"/>
        <v>0.75188011993769455</v>
      </c>
      <c r="AO65" s="22">
        <f t="shared" si="32"/>
        <v>0.75667828665456238</v>
      </c>
      <c r="AP65" s="22">
        <f t="shared" si="32"/>
        <v>0.24466810280833215</v>
      </c>
      <c r="AQ65" s="22">
        <f t="shared" si="32"/>
        <v>0.79234190433270302</v>
      </c>
      <c r="AR65" s="22">
        <f t="shared" si="32"/>
        <v>0.77197757791478239</v>
      </c>
      <c r="AS65" s="22">
        <f t="shared" si="32"/>
        <v>0.74830226052050719</v>
      </c>
      <c r="AT65" s="22">
        <f t="shared" si="32"/>
        <v>0.75330191218064113</v>
      </c>
      <c r="AU65" s="22">
        <f t="shared" si="32"/>
        <v>0.72016001384108141</v>
      </c>
      <c r="AV65" s="22">
        <f t="shared" si="32"/>
        <v>0.73799845833097799</v>
      </c>
      <c r="AW65" s="22">
        <f t="shared" si="32"/>
        <v>0.99794941925588276</v>
      </c>
      <c r="AX65" s="22">
        <f t="shared" si="32"/>
        <v>0.5320984542861299</v>
      </c>
      <c r="AY65" s="22">
        <f t="shared" si="32"/>
        <v>0.54809548923204243</v>
      </c>
      <c r="AZ65" s="22">
        <f t="shared" si="32"/>
        <v>0.81141972506087279</v>
      </c>
      <c r="BA65" s="22">
        <f t="shared" si="32"/>
        <v>0.87585290408446104</v>
      </c>
      <c r="BB65" s="22">
        <f t="shared" si="32"/>
        <v>0.55494627003483354</v>
      </c>
      <c r="BC65" s="22"/>
      <c r="BD65" s="22"/>
      <c r="BE65" s="22">
        <f>(BE38/0.6175)/SQRT((BE60/0.0813)*(BE41/0.6139))</f>
        <v>0.92576598581514169</v>
      </c>
    </row>
    <row r="67" spans="1:57" x14ac:dyDescent="0.35">
      <c r="A67" s="13" t="s">
        <v>132</v>
      </c>
    </row>
    <row r="68" spans="1:57" x14ac:dyDescent="0.35">
      <c r="A68" s="5" t="s">
        <v>164</v>
      </c>
    </row>
  </sheetData>
  <mergeCells count="13">
    <mergeCell ref="AG4:BE4"/>
    <mergeCell ref="A4:A9"/>
    <mergeCell ref="N5:R5"/>
    <mergeCell ref="S5:Y5"/>
    <mergeCell ref="Z5:AA5"/>
    <mergeCell ref="B4:M4"/>
    <mergeCell ref="N4:AF4"/>
    <mergeCell ref="AB5:AC5"/>
    <mergeCell ref="AD5:AF5"/>
    <mergeCell ref="AG5:AO5"/>
    <mergeCell ref="AQ5:BE5"/>
    <mergeCell ref="B5:G6"/>
    <mergeCell ref="H5:M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Editor</cp:lastModifiedBy>
  <dcterms:created xsi:type="dcterms:W3CDTF">2022-11-27T14:28:30Z</dcterms:created>
  <dcterms:modified xsi:type="dcterms:W3CDTF">2023-07-18T10:51:08Z</dcterms:modified>
</cp:coreProperties>
</file>